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6975"/>
  </bookViews>
  <sheets>
    <sheet name="Chlapci DI" sheetId="3" r:id="rId1"/>
    <sheet name="Společná" sheetId="2" r:id="rId2"/>
    <sheet name="Děvčata DI" sheetId="1" r:id="rId3"/>
  </sheets>
  <externalReferences>
    <externalReference r:id="rId4"/>
    <externalReference r:id="rId5"/>
  </externalReferences>
  <definedNames>
    <definedName name="_xlnm.Print_Area" localSheetId="2">'Děvčata DI'!$A$1:$BC$27</definedName>
    <definedName name="_xlnm.Print_Area" localSheetId="0">'Chlapci DI'!$A$1:$BC$27</definedName>
    <definedName name="_xlnm.Print_Area" localSheetId="1">Společná!$A$1:$BC$27</definedName>
  </definedNames>
  <calcPr calcId="125725"/>
</workbook>
</file>

<file path=xl/calcChain.xml><?xml version="1.0" encoding="utf-8"?>
<calcChain xmlns="http://schemas.openxmlformats.org/spreadsheetml/2006/main">
  <c r="C1" i="3"/>
  <c r="I3"/>
  <c r="D4"/>
  <c r="I4"/>
  <c r="N4"/>
  <c r="S4"/>
  <c r="X4"/>
  <c r="AC4"/>
  <c r="AH4"/>
  <c r="AM4"/>
  <c r="C5"/>
  <c r="D3" s="1"/>
  <c r="AU5"/>
  <c r="C6"/>
  <c r="AR6"/>
  <c r="AT6"/>
  <c r="C7"/>
  <c r="C8"/>
  <c r="D8"/>
  <c r="AU7" s="1"/>
  <c r="G8"/>
  <c r="AT8" s="1"/>
  <c r="C9"/>
  <c r="N3" s="1"/>
  <c r="C10"/>
  <c r="D10"/>
  <c r="G10"/>
  <c r="I10"/>
  <c r="L10"/>
  <c r="C11"/>
  <c r="S3" s="1"/>
  <c r="C12"/>
  <c r="D12"/>
  <c r="G12"/>
  <c r="I12"/>
  <c r="L12"/>
  <c r="N12"/>
  <c r="Q12"/>
  <c r="C13"/>
  <c r="X3" s="1"/>
  <c r="C14"/>
  <c r="D14"/>
  <c r="G14"/>
  <c r="I14"/>
  <c r="L14"/>
  <c r="N14"/>
  <c r="Q14"/>
  <c r="S14"/>
  <c r="V14"/>
  <c r="C15"/>
  <c r="AC3" s="1"/>
  <c r="C16"/>
  <c r="D16"/>
  <c r="G16"/>
  <c r="I16"/>
  <c r="L16"/>
  <c r="N16"/>
  <c r="Q16"/>
  <c r="S16"/>
  <c r="V16"/>
  <c r="X16"/>
  <c r="AA16"/>
  <c r="C17"/>
  <c r="AH3" s="1"/>
  <c r="C18"/>
  <c r="D18"/>
  <c r="G18"/>
  <c r="I18"/>
  <c r="L18"/>
  <c r="N18"/>
  <c r="Q18"/>
  <c r="S18"/>
  <c r="V18"/>
  <c r="X18"/>
  <c r="AA18"/>
  <c r="AC18"/>
  <c r="AF18"/>
  <c r="C19"/>
  <c r="AM3" s="1"/>
  <c r="C20"/>
  <c r="D20"/>
  <c r="G20"/>
  <c r="I20"/>
  <c r="L20"/>
  <c r="N20"/>
  <c r="Q20"/>
  <c r="S20"/>
  <c r="V20"/>
  <c r="X20"/>
  <c r="AA20"/>
  <c r="AC20"/>
  <c r="AF20"/>
  <c r="AH20"/>
  <c r="AK20"/>
  <c r="AK20" i="2"/>
  <c r="AH20"/>
  <c r="AF20"/>
  <c r="AC20"/>
  <c r="AA20"/>
  <c r="X20"/>
  <c r="V20"/>
  <c r="S20"/>
  <c r="Q20"/>
  <c r="N20"/>
  <c r="L20"/>
  <c r="I20"/>
  <c r="G20"/>
  <c r="D20"/>
  <c r="C20"/>
  <c r="AV19"/>
  <c r="AU19"/>
  <c r="AM19"/>
  <c r="C19"/>
  <c r="AF18"/>
  <c r="AC18"/>
  <c r="AU17" s="1"/>
  <c r="AA18"/>
  <c r="X18"/>
  <c r="V18"/>
  <c r="S18"/>
  <c r="Q18"/>
  <c r="N18"/>
  <c r="L18"/>
  <c r="I18"/>
  <c r="G18"/>
  <c r="D18"/>
  <c r="C18"/>
  <c r="AV17"/>
  <c r="C17"/>
  <c r="AA16"/>
  <c r="X16"/>
  <c r="V16"/>
  <c r="S16"/>
  <c r="Q16"/>
  <c r="N16"/>
  <c r="L16"/>
  <c r="AT16" s="1"/>
  <c r="I16"/>
  <c r="AR16" s="1"/>
  <c r="G16"/>
  <c r="D16"/>
  <c r="C16"/>
  <c r="C15"/>
  <c r="AC3" s="1"/>
  <c r="V14"/>
  <c r="S14"/>
  <c r="Q14"/>
  <c r="N14"/>
  <c r="L14"/>
  <c r="I14"/>
  <c r="G14"/>
  <c r="AT14" s="1"/>
  <c r="D14"/>
  <c r="AR14" s="1"/>
  <c r="C14"/>
  <c r="C13"/>
  <c r="X3" s="1"/>
  <c r="Q12"/>
  <c r="N12"/>
  <c r="L12"/>
  <c r="I12"/>
  <c r="G12"/>
  <c r="AT12" s="1"/>
  <c r="D12"/>
  <c r="AR12" s="1"/>
  <c r="C12"/>
  <c r="C11"/>
  <c r="L10"/>
  <c r="I10"/>
  <c r="G10"/>
  <c r="AT10" s="1"/>
  <c r="D10"/>
  <c r="AR10" s="1"/>
  <c r="C10"/>
  <c r="C9"/>
  <c r="N3" s="1"/>
  <c r="AT8"/>
  <c r="AR8"/>
  <c r="G8"/>
  <c r="D8"/>
  <c r="C8"/>
  <c r="C7"/>
  <c r="AT6"/>
  <c r="AR6"/>
  <c r="C6"/>
  <c r="C5"/>
  <c r="D3" s="1"/>
  <c r="AM4"/>
  <c r="AH4"/>
  <c r="AC4"/>
  <c r="X4"/>
  <c r="S4"/>
  <c r="N4"/>
  <c r="I4"/>
  <c r="D4"/>
  <c r="AM3"/>
  <c r="AH3"/>
  <c r="S3"/>
  <c r="I3"/>
  <c r="C1"/>
  <c r="AK20" i="1"/>
  <c r="AH20"/>
  <c r="AU19" s="1"/>
  <c r="AF20"/>
  <c r="AC20"/>
  <c r="AA20"/>
  <c r="X20"/>
  <c r="V20"/>
  <c r="S20"/>
  <c r="Q20"/>
  <c r="N20"/>
  <c r="L20"/>
  <c r="I20"/>
  <c r="G20"/>
  <c r="AT20" s="1"/>
  <c r="D20"/>
  <c r="AR20" s="1"/>
  <c r="C20"/>
  <c r="C19"/>
  <c r="AF18"/>
  <c r="AC18"/>
  <c r="AA18"/>
  <c r="X18"/>
  <c r="V18"/>
  <c r="S18"/>
  <c r="Q18"/>
  <c r="N18"/>
  <c r="L18"/>
  <c r="I18"/>
  <c r="G18"/>
  <c r="AU17" s="1"/>
  <c r="D18"/>
  <c r="AR18" s="1"/>
  <c r="C18"/>
  <c r="C17"/>
  <c r="AH3" s="1"/>
  <c r="AA16"/>
  <c r="X16"/>
  <c r="V16"/>
  <c r="S16"/>
  <c r="Q16"/>
  <c r="N16"/>
  <c r="L16"/>
  <c r="I16"/>
  <c r="G16"/>
  <c r="AT16" s="1"/>
  <c r="D16"/>
  <c r="AR16" s="1"/>
  <c r="C16"/>
  <c r="C15"/>
  <c r="V14"/>
  <c r="S14"/>
  <c r="Q14"/>
  <c r="AU13" s="1"/>
  <c r="N14"/>
  <c r="L14"/>
  <c r="I14"/>
  <c r="G14"/>
  <c r="AT14" s="1"/>
  <c r="D14"/>
  <c r="AR14" s="1"/>
  <c r="C14"/>
  <c r="C13"/>
  <c r="X3" s="1"/>
  <c r="Q12"/>
  <c r="N12"/>
  <c r="AU11" s="1"/>
  <c r="L12"/>
  <c r="I12"/>
  <c r="G12"/>
  <c r="AT12" s="1"/>
  <c r="D12"/>
  <c r="AR12" s="1"/>
  <c r="C12"/>
  <c r="C11"/>
  <c r="S3" s="1"/>
  <c r="L10"/>
  <c r="I10"/>
  <c r="G10"/>
  <c r="AU9" s="1"/>
  <c r="D10"/>
  <c r="AR10" s="1"/>
  <c r="C10"/>
  <c r="C9"/>
  <c r="N3" s="1"/>
  <c r="G8"/>
  <c r="AT8" s="1"/>
  <c r="D8"/>
  <c r="AR8" s="1"/>
  <c r="C8"/>
  <c r="C7"/>
  <c r="AT6"/>
  <c r="AR6"/>
  <c r="C6"/>
  <c r="AU5"/>
  <c r="C5"/>
  <c r="D3" s="1"/>
  <c r="AM4"/>
  <c r="AH4"/>
  <c r="AC4"/>
  <c r="X4"/>
  <c r="S4"/>
  <c r="N4"/>
  <c r="I4"/>
  <c r="D4"/>
  <c r="AM3"/>
  <c r="AC3"/>
  <c r="I3"/>
  <c r="C1"/>
  <c r="AT18" i="3" l="1"/>
  <c r="AR20"/>
  <c r="AT20"/>
  <c r="AR18"/>
  <c r="AR12"/>
  <c r="AT16"/>
  <c r="AU19"/>
  <c r="AU11"/>
  <c r="AU9"/>
  <c r="AU17"/>
  <c r="AU15"/>
  <c r="AR14"/>
  <c r="AR8"/>
  <c r="AT14"/>
  <c r="AT12"/>
  <c r="AT10"/>
  <c r="AU13"/>
  <c r="AR16"/>
  <c r="AR10"/>
  <c r="AT10" i="1"/>
  <c r="AT18"/>
  <c r="AU7"/>
  <c r="AU15"/>
</calcChain>
</file>

<file path=xl/sharedStrings.xml><?xml version="1.0" encoding="utf-8"?>
<sst xmlns="http://schemas.openxmlformats.org/spreadsheetml/2006/main" count="267" uniqueCount="25">
  <si>
    <t xml:space="preserve">Datum : </t>
  </si>
  <si>
    <r>
      <t xml:space="preserve">Místo  :        </t>
    </r>
    <r>
      <rPr>
        <b/>
        <sz val="11"/>
        <rFont val="Arial CE"/>
        <family val="2"/>
        <charset val="238"/>
      </rPr>
      <t>H  L  U  K</t>
    </r>
  </si>
  <si>
    <t>Strakonice</t>
  </si>
  <si>
    <t xml:space="preserve"> 1. - 8. místo</t>
  </si>
  <si>
    <t>ZÁPASY</t>
  </si>
  <si>
    <t>Body</t>
  </si>
  <si>
    <t>POŘADÍ</t>
  </si>
  <si>
    <t xml:space="preserve"> PŘÍJMENÍ</t>
  </si>
  <si>
    <t>SETY</t>
  </si>
  <si>
    <t>K</t>
  </si>
  <si>
    <t>:</t>
  </si>
  <si>
    <t>Ž</t>
  </si>
  <si>
    <t>T</t>
  </si>
  <si>
    <t>x</t>
  </si>
  <si>
    <t>N</t>
  </si>
  <si>
    <t>M</t>
  </si>
  <si>
    <t>VZOR VYPLNĚNÍ</t>
  </si>
  <si>
    <t xml:space="preserve"> 9. - 16. místo</t>
  </si>
  <si>
    <t>KŽT NMŽ Společná</t>
  </si>
  <si>
    <t>S</t>
  </si>
  <si>
    <t>B</t>
  </si>
  <si>
    <t>KŽT NMŽ Chlapci Divize I</t>
  </si>
  <si>
    <t>KŽT NMŽ Děvčata Divize I</t>
  </si>
  <si>
    <t>Místo  :   Strakonice</t>
  </si>
  <si>
    <t>Místo  :     Strakonice</t>
  </si>
</sst>
</file>

<file path=xl/styles.xml><?xml version="1.0" encoding="utf-8"?>
<styleSheet xmlns="http://schemas.openxmlformats.org/spreadsheetml/2006/main">
  <numFmts count="1">
    <numFmt numFmtId="164" formatCode="\$#,##0\ ;\(\$#,##0\)"/>
  </numFmts>
  <fonts count="3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3"/>
      <name val="Arial CE"/>
      <charset val="238"/>
    </font>
    <font>
      <b/>
      <sz val="11"/>
      <name val="Arial CE"/>
      <family val="2"/>
      <charset val="238"/>
    </font>
    <font>
      <sz val="12"/>
      <color theme="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8"/>
      <name val="Arial CE"/>
      <family val="2"/>
      <charset val="238"/>
    </font>
    <font>
      <sz val="11"/>
      <color rgb="FFFF0000"/>
      <name val="Arial CE"/>
      <family val="2"/>
      <charset val="238"/>
    </font>
    <font>
      <sz val="11"/>
      <name val="Arial CE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8"/>
      <name val="Arial CE"/>
      <charset val="238"/>
    </font>
    <font>
      <b/>
      <sz val="14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"/>
      <family val="2"/>
      <charset val="238"/>
    </font>
    <font>
      <sz val="12"/>
      <color theme="0"/>
      <name val="Arial CE"/>
      <family val="2"/>
      <charset val="238"/>
    </font>
    <font>
      <sz val="18"/>
      <name val="Arial CE"/>
      <charset val="238"/>
    </font>
    <font>
      <b/>
      <sz val="8"/>
      <name val="Arial CE"/>
      <charset val="238"/>
    </font>
    <font>
      <b/>
      <sz val="13"/>
      <name val="Arial CE"/>
      <charset val="238"/>
    </font>
    <font>
      <sz val="13"/>
      <name val="Arial CE"/>
      <family val="2"/>
      <charset val="238"/>
    </font>
    <font>
      <b/>
      <sz val="12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20"/>
      <name val="Arial CE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" fontId="4" fillId="0" borderId="0" applyFill="0" applyBorder="0" applyAlignment="0" applyProtection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24" fillId="0" borderId="0"/>
    <xf numFmtId="0" fontId="1" fillId="0" borderId="0"/>
    <xf numFmtId="2" fontId="2" fillId="0" borderId="0" applyFont="0" applyFill="0" applyBorder="0" applyAlignment="0" applyProtection="0"/>
    <xf numFmtId="10" fontId="4" fillId="0" borderId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7" fillId="0" borderId="0" xfId="0" applyFont="1"/>
    <xf numFmtId="0" fontId="0" fillId="0" borderId="0" xfId="0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4" fillId="0" borderId="0" xfId="0" applyFont="1" applyBorder="1"/>
    <xf numFmtId="14" fontId="6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2" fillId="0" borderId="0" xfId="0" applyFont="1" applyBorder="1"/>
    <xf numFmtId="14" fontId="4" fillId="0" borderId="2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3" fontId="30" fillId="0" borderId="4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21" fillId="0" borderId="3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22" fillId="0" borderId="24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4">
    <cellStyle name="ČÁRKA" xfId="1"/>
    <cellStyle name="Datum" xfId="2"/>
    <cellStyle name="Finanční0" xfId="3"/>
    <cellStyle name="Měna0" xfId="4"/>
    <cellStyle name="NADPIS1" xfId="5"/>
    <cellStyle name="NADPIS2" xfId="6"/>
    <cellStyle name="normální" xfId="0" builtinId="0"/>
    <cellStyle name="normální 2" xfId="7"/>
    <cellStyle name="normální 3" xfId="8"/>
    <cellStyle name="normální 4" xfId="9"/>
    <cellStyle name="Pevný" xfId="10"/>
    <cellStyle name="PROCENTA" xfId="11"/>
    <cellStyle name="Záhlaví 1" xfId="12"/>
    <cellStyle name="Záhlaví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10</xdr:row>
      <xdr:rowOff>63501</xdr:rowOff>
    </xdr:from>
    <xdr:to>
      <xdr:col>22</xdr:col>
      <xdr:colOff>60325</xdr:colOff>
      <xdr:row>11</xdr:row>
      <xdr:rowOff>317501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0250" y="3810001"/>
          <a:ext cx="77470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10</xdr:row>
      <xdr:rowOff>15875</xdr:rowOff>
    </xdr:from>
    <xdr:to>
      <xdr:col>22</xdr:col>
      <xdr:colOff>174625</xdr:colOff>
      <xdr:row>11</xdr:row>
      <xdr:rowOff>254000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5" y="3349625"/>
          <a:ext cx="774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47624</xdr:colOff>
      <xdr:row>10</xdr:row>
      <xdr:rowOff>47625</xdr:rowOff>
    </xdr:from>
    <xdr:to>
      <xdr:col>22</xdr:col>
      <xdr:colOff>158749</xdr:colOff>
      <xdr:row>11</xdr:row>
      <xdr:rowOff>349250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2999" y="3921125"/>
          <a:ext cx="1031875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A.Stoln&#237;%20tenis/Turnaje/K&#381;T%20NM&#381;%20Sokol%20Strakonice%2014.12.%202019/K&#381;T%20NM&#381;%20chlapci%20dle%20CMK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A.Stoln&#237;%20tenis/Turnaje/K&#381;T%20NM&#381;%20Sokol%20Strakonice%2014.12.%202019/K&#381;T%20NM&#381;%20d&#283;v&#269;ata%20dle%20CMK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dy"/>
      <sheetName val="V8 "/>
      <sheetName val="V9-16"/>
      <sheetName val="VZ8"/>
      <sheetName val="VZ9-16 "/>
      <sheetName val="NMŽ chlapci "/>
      <sheetName val="Pouze přítomní"/>
      <sheetName val="Čas.plán I"/>
      <sheetName val="Tabulka II"/>
      <sheetName val="Čas.plán II"/>
      <sheetName val="60-3 "/>
      <sheetName val="pl60 3"/>
      <sheetName val="60-4"/>
      <sheetName val="pl60 4 "/>
      <sheetName val="Sko "/>
      <sheetName val="Po65"/>
      <sheetName val="Pr65"/>
      <sheetName val="65 1"/>
      <sheetName val="pl65"/>
      <sheetName val="65 2"/>
      <sheetName val="pl65 2"/>
      <sheetName val="65 3"/>
      <sheetName val="pl65 3"/>
      <sheetName val="65 4"/>
      <sheetName val="pl65 4"/>
      <sheetName val="Skore 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43813</v>
          </cell>
        </row>
      </sheetData>
      <sheetData sheetId="6">
        <row r="7">
          <cell r="A7">
            <v>1</v>
          </cell>
          <cell r="B7" t="str">
            <v>NETŘEBA</v>
          </cell>
          <cell r="C7" t="str">
            <v>Jakub</v>
          </cell>
          <cell r="D7">
            <v>2009</v>
          </cell>
          <cell r="E7" t="str">
            <v>Kaplice</v>
          </cell>
          <cell r="F7">
            <v>18</v>
          </cell>
        </row>
        <row r="8">
          <cell r="A8">
            <v>2</v>
          </cell>
          <cell r="B8" t="str">
            <v>JAREŠ</v>
          </cell>
          <cell r="C8" t="str">
            <v>Tomáš</v>
          </cell>
          <cell r="D8">
            <v>2010</v>
          </cell>
          <cell r="E8" t="str">
            <v>Vodňany</v>
          </cell>
          <cell r="F8">
            <v>36.5</v>
          </cell>
        </row>
        <row r="9">
          <cell r="A9">
            <v>3</v>
          </cell>
          <cell r="B9" t="str">
            <v>SKÁLA</v>
          </cell>
          <cell r="C9" t="str">
            <v>Vít</v>
          </cell>
          <cell r="D9">
            <v>2009</v>
          </cell>
          <cell r="E9" t="str">
            <v>Kovářov</v>
          </cell>
          <cell r="F9">
            <v>40</v>
          </cell>
        </row>
        <row r="10">
          <cell r="A10">
            <v>4</v>
          </cell>
          <cell r="B10" t="str">
            <v>ERTL</v>
          </cell>
          <cell r="C10" t="str">
            <v>Tomáš</v>
          </cell>
          <cell r="D10">
            <v>2011</v>
          </cell>
          <cell r="E10" t="str">
            <v>Kaplice</v>
          </cell>
          <cell r="F10">
            <v>45</v>
          </cell>
        </row>
        <row r="11">
          <cell r="A11">
            <v>5</v>
          </cell>
          <cell r="B11" t="str">
            <v>MIKEŠ</v>
          </cell>
          <cell r="C11" t="str">
            <v>Adam</v>
          </cell>
          <cell r="D11">
            <v>2010</v>
          </cell>
          <cell r="E11" t="str">
            <v>V. Brod</v>
          </cell>
          <cell r="F11">
            <v>46</v>
          </cell>
        </row>
        <row r="12">
          <cell r="A12">
            <v>6</v>
          </cell>
          <cell r="B12" t="str">
            <v>KUBA</v>
          </cell>
          <cell r="C12" t="str">
            <v>Vojtěch</v>
          </cell>
          <cell r="D12">
            <v>2011</v>
          </cell>
          <cell r="E12" t="str">
            <v>Kaplice</v>
          </cell>
          <cell r="F12">
            <v>53.5</v>
          </cell>
        </row>
        <row r="13">
          <cell r="A13">
            <v>7</v>
          </cell>
          <cell r="B13" t="str">
            <v>ŠKOCH</v>
          </cell>
          <cell r="C13" t="str">
            <v>Petr</v>
          </cell>
          <cell r="D13">
            <v>2010</v>
          </cell>
          <cell r="E13" t="str">
            <v>Kovářov</v>
          </cell>
          <cell r="F13">
            <v>76</v>
          </cell>
        </row>
        <row r="14">
          <cell r="A14">
            <v>8</v>
          </cell>
          <cell r="B14" t="str">
            <v>PŘIB</v>
          </cell>
          <cell r="C14" t="str">
            <v>Matyáš</v>
          </cell>
          <cell r="D14">
            <v>2010</v>
          </cell>
          <cell r="E14" t="str">
            <v>So.Strakonice</v>
          </cell>
          <cell r="F14">
            <v>97</v>
          </cell>
        </row>
        <row r="15">
          <cell r="A15">
            <v>9</v>
          </cell>
          <cell r="B15" t="str">
            <v>TASCHNER</v>
          </cell>
          <cell r="C15" t="str">
            <v>Vojtěch</v>
          </cell>
          <cell r="D15">
            <v>2010</v>
          </cell>
          <cell r="E15" t="str">
            <v>So.Strakonice</v>
          </cell>
          <cell r="F15">
            <v>101</v>
          </cell>
        </row>
        <row r="16">
          <cell r="A16">
            <v>10</v>
          </cell>
          <cell r="B16" t="str">
            <v>POLAN</v>
          </cell>
          <cell r="C16" t="str">
            <v>Tomáš</v>
          </cell>
          <cell r="D16">
            <v>2011</v>
          </cell>
          <cell r="E16" t="str">
            <v>So.Strakonice</v>
          </cell>
          <cell r="F16">
            <v>101.5</v>
          </cell>
        </row>
        <row r="17">
          <cell r="A17">
            <v>11</v>
          </cell>
          <cell r="B17" t="str">
            <v>KOČÍ</v>
          </cell>
          <cell r="C17" t="str">
            <v>David</v>
          </cell>
          <cell r="D17">
            <v>2010</v>
          </cell>
          <cell r="E17" t="str">
            <v>So.Strakonice</v>
          </cell>
          <cell r="F17">
            <v>105</v>
          </cell>
        </row>
        <row r="18">
          <cell r="A18">
            <v>12</v>
          </cell>
          <cell r="B18" t="str">
            <v>NOHEJL</v>
          </cell>
          <cell r="C18" t="str">
            <v>Erik</v>
          </cell>
          <cell r="D18">
            <v>2010</v>
          </cell>
          <cell r="E18" t="str">
            <v>Sez. Ústí</v>
          </cell>
          <cell r="F18">
            <v>105.5</v>
          </cell>
        </row>
        <row r="19">
          <cell r="A19">
            <v>13</v>
          </cell>
          <cell r="B19" t="str">
            <v>CAPOUCH</v>
          </cell>
          <cell r="C19" t="str">
            <v>Jan</v>
          </cell>
          <cell r="D19">
            <v>2009</v>
          </cell>
          <cell r="E19" t="str">
            <v>Vodňany</v>
          </cell>
          <cell r="F19">
            <v>106</v>
          </cell>
        </row>
        <row r="20">
          <cell r="A20">
            <v>14</v>
          </cell>
          <cell r="B20" t="str">
            <v>HYNKOVÁ</v>
          </cell>
          <cell r="C20" t="str">
            <v>Tereza</v>
          </cell>
          <cell r="D20">
            <v>2012</v>
          </cell>
          <cell r="E20" t="str">
            <v>So. Strakonice</v>
          </cell>
          <cell r="F20">
            <v>106.5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  <cell r="B39" t="str">
            <v>x x x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>
            <v>38</v>
          </cell>
        </row>
        <row r="45">
          <cell r="A45">
            <v>39</v>
          </cell>
        </row>
        <row r="46">
          <cell r="A46">
            <v>40</v>
          </cell>
        </row>
        <row r="47">
          <cell r="A47">
            <v>41</v>
          </cell>
        </row>
        <row r="48">
          <cell r="A48">
            <v>42</v>
          </cell>
        </row>
        <row r="49">
          <cell r="A49">
            <v>43</v>
          </cell>
        </row>
        <row r="50">
          <cell r="A50">
            <v>44</v>
          </cell>
        </row>
        <row r="51">
          <cell r="A51">
            <v>45</v>
          </cell>
        </row>
        <row r="52">
          <cell r="A52">
            <v>46</v>
          </cell>
        </row>
        <row r="53">
          <cell r="A53">
            <v>47</v>
          </cell>
        </row>
        <row r="54">
          <cell r="A54">
            <v>48</v>
          </cell>
        </row>
        <row r="55">
          <cell r="A55">
            <v>49</v>
          </cell>
        </row>
        <row r="56">
          <cell r="A56">
            <v>50</v>
          </cell>
        </row>
        <row r="57">
          <cell r="A57">
            <v>51</v>
          </cell>
        </row>
        <row r="58">
          <cell r="A58">
            <v>52</v>
          </cell>
        </row>
        <row r="59">
          <cell r="A59">
            <v>53</v>
          </cell>
        </row>
        <row r="60">
          <cell r="A60">
            <v>54</v>
          </cell>
        </row>
        <row r="61">
          <cell r="A61">
            <v>55</v>
          </cell>
        </row>
        <row r="62">
          <cell r="A62">
            <v>56</v>
          </cell>
        </row>
        <row r="63">
          <cell r="A63">
            <v>57</v>
          </cell>
        </row>
        <row r="64">
          <cell r="A64">
            <v>58</v>
          </cell>
        </row>
        <row r="65">
          <cell r="A65">
            <v>59</v>
          </cell>
        </row>
        <row r="66">
          <cell r="A66">
            <v>60</v>
          </cell>
        </row>
        <row r="67">
          <cell r="A67">
            <v>61</v>
          </cell>
        </row>
        <row r="68">
          <cell r="A68">
            <v>62</v>
          </cell>
        </row>
        <row r="69">
          <cell r="A69">
            <v>63</v>
          </cell>
        </row>
        <row r="70">
          <cell r="A70">
            <v>64</v>
          </cell>
        </row>
        <row r="71">
          <cell r="A71">
            <v>65</v>
          </cell>
        </row>
        <row r="72">
          <cell r="A72">
            <v>66</v>
          </cell>
        </row>
        <row r="73">
          <cell r="A73">
            <v>67</v>
          </cell>
        </row>
        <row r="74">
          <cell r="A74">
            <v>68</v>
          </cell>
        </row>
        <row r="75">
          <cell r="A75">
            <v>69</v>
          </cell>
        </row>
        <row r="76">
          <cell r="A76">
            <v>70</v>
          </cell>
        </row>
        <row r="77">
          <cell r="A77">
            <v>71</v>
          </cell>
        </row>
        <row r="78">
          <cell r="A78">
            <v>72</v>
          </cell>
        </row>
        <row r="79">
          <cell r="A79">
            <v>73</v>
          </cell>
        </row>
        <row r="80">
          <cell r="A80">
            <v>74</v>
          </cell>
        </row>
        <row r="81">
          <cell r="A81">
            <v>75</v>
          </cell>
        </row>
        <row r="82">
          <cell r="A82">
            <v>76</v>
          </cell>
        </row>
        <row r="83">
          <cell r="A83">
            <v>77</v>
          </cell>
        </row>
        <row r="84">
          <cell r="A84">
            <v>78</v>
          </cell>
        </row>
        <row r="85">
          <cell r="A85">
            <v>79</v>
          </cell>
        </row>
        <row r="86">
          <cell r="A86">
            <v>80</v>
          </cell>
          <cell r="B86" t="str">
            <v xml:space="preserve"> - - -</v>
          </cell>
          <cell r="C86" t="str">
            <v xml:space="preserve"> - - -</v>
          </cell>
          <cell r="E86" t="str">
            <v xml:space="preserve"> - - -</v>
          </cell>
        </row>
        <row r="87">
          <cell r="A87">
            <v>81</v>
          </cell>
        </row>
        <row r="88">
          <cell r="A88">
            <v>82</v>
          </cell>
        </row>
        <row r="89">
          <cell r="A89">
            <v>83</v>
          </cell>
        </row>
        <row r="90">
          <cell r="A90">
            <v>84</v>
          </cell>
        </row>
        <row r="91">
          <cell r="A91">
            <v>85</v>
          </cell>
        </row>
        <row r="92">
          <cell r="A92">
            <v>86</v>
          </cell>
        </row>
        <row r="93">
          <cell r="A93">
            <v>87</v>
          </cell>
        </row>
        <row r="94">
          <cell r="A94">
            <v>88</v>
          </cell>
        </row>
        <row r="95">
          <cell r="A95">
            <v>89</v>
          </cell>
        </row>
        <row r="96">
          <cell r="A96">
            <v>90</v>
          </cell>
        </row>
        <row r="97">
          <cell r="A97">
            <v>91</v>
          </cell>
        </row>
        <row r="98">
          <cell r="A98">
            <v>92</v>
          </cell>
        </row>
        <row r="99">
          <cell r="A99">
            <v>93</v>
          </cell>
        </row>
        <row r="100">
          <cell r="A100">
            <v>94</v>
          </cell>
        </row>
        <row r="101">
          <cell r="A101">
            <v>95</v>
          </cell>
        </row>
        <row r="102">
          <cell r="A102">
            <v>96</v>
          </cell>
        </row>
        <row r="103">
          <cell r="A103">
            <v>97</v>
          </cell>
        </row>
        <row r="104">
          <cell r="A104">
            <v>98</v>
          </cell>
        </row>
        <row r="105">
          <cell r="A105">
            <v>99</v>
          </cell>
        </row>
        <row r="106">
          <cell r="A106">
            <v>100</v>
          </cell>
        </row>
        <row r="107">
          <cell r="A107">
            <v>101</v>
          </cell>
        </row>
        <row r="108">
          <cell r="A108">
            <v>102</v>
          </cell>
        </row>
        <row r="109">
          <cell r="A109">
            <v>103</v>
          </cell>
        </row>
        <row r="110">
          <cell r="A110">
            <v>104</v>
          </cell>
        </row>
        <row r="111">
          <cell r="A111">
            <v>105</v>
          </cell>
        </row>
        <row r="112">
          <cell r="A112">
            <v>106</v>
          </cell>
        </row>
        <row r="113">
          <cell r="A113">
            <v>107</v>
          </cell>
        </row>
        <row r="114">
          <cell r="A114">
            <v>108</v>
          </cell>
        </row>
        <row r="115">
          <cell r="A115">
            <v>109</v>
          </cell>
        </row>
        <row r="116">
          <cell r="A116">
            <v>110</v>
          </cell>
        </row>
        <row r="117">
          <cell r="A117">
            <v>111</v>
          </cell>
        </row>
        <row r="118">
          <cell r="A118">
            <v>112</v>
          </cell>
        </row>
        <row r="119">
          <cell r="A119">
            <v>113</v>
          </cell>
        </row>
        <row r="120">
          <cell r="A120">
            <v>114</v>
          </cell>
        </row>
        <row r="121">
          <cell r="A121">
            <v>115</v>
          </cell>
        </row>
        <row r="122">
          <cell r="A122">
            <v>116</v>
          </cell>
        </row>
        <row r="123">
          <cell r="A123">
            <v>117</v>
          </cell>
        </row>
        <row r="124">
          <cell r="A124">
            <v>118</v>
          </cell>
        </row>
        <row r="125">
          <cell r="A125">
            <v>119</v>
          </cell>
        </row>
        <row r="126">
          <cell r="A126">
            <v>120</v>
          </cell>
        </row>
        <row r="127">
          <cell r="A127">
            <v>121</v>
          </cell>
        </row>
        <row r="128">
          <cell r="A128">
            <v>122</v>
          </cell>
        </row>
        <row r="129">
          <cell r="A129">
            <v>123</v>
          </cell>
        </row>
        <row r="130">
          <cell r="A130">
            <v>124</v>
          </cell>
        </row>
        <row r="131">
          <cell r="A131">
            <v>125</v>
          </cell>
        </row>
        <row r="132">
          <cell r="A132">
            <v>126</v>
          </cell>
        </row>
        <row r="133">
          <cell r="A133">
            <v>127</v>
          </cell>
        </row>
        <row r="134">
          <cell r="A134">
            <v>128</v>
          </cell>
        </row>
        <row r="135">
          <cell r="A135">
            <v>129</v>
          </cell>
        </row>
        <row r="136">
          <cell r="A136">
            <v>130</v>
          </cell>
        </row>
        <row r="137">
          <cell r="A137">
            <v>131</v>
          </cell>
        </row>
        <row r="138">
          <cell r="A138">
            <v>132</v>
          </cell>
        </row>
        <row r="139">
          <cell r="A139">
            <v>133</v>
          </cell>
        </row>
        <row r="140">
          <cell r="A140">
            <v>134</v>
          </cell>
        </row>
        <row r="141">
          <cell r="A141">
            <v>135</v>
          </cell>
        </row>
        <row r="142">
          <cell r="A142">
            <v>136</v>
          </cell>
        </row>
        <row r="143">
          <cell r="A143">
            <v>137</v>
          </cell>
        </row>
        <row r="144">
          <cell r="A144">
            <v>138</v>
          </cell>
        </row>
        <row r="145">
          <cell r="A145">
            <v>139</v>
          </cell>
        </row>
        <row r="146">
          <cell r="A146">
            <v>140</v>
          </cell>
        </row>
        <row r="147">
          <cell r="A147">
            <v>141</v>
          </cell>
        </row>
        <row r="148">
          <cell r="A148">
            <v>142</v>
          </cell>
        </row>
        <row r="149">
          <cell r="A149">
            <v>143</v>
          </cell>
        </row>
        <row r="150">
          <cell r="A150">
            <v>144</v>
          </cell>
        </row>
        <row r="151">
          <cell r="A151">
            <v>145</v>
          </cell>
        </row>
        <row r="152">
          <cell r="A152">
            <v>146</v>
          </cell>
        </row>
        <row r="153">
          <cell r="A153">
            <v>147</v>
          </cell>
        </row>
        <row r="154">
          <cell r="A154">
            <v>148</v>
          </cell>
        </row>
        <row r="155">
          <cell r="A155">
            <v>149</v>
          </cell>
        </row>
        <row r="156">
          <cell r="A156">
            <v>150</v>
          </cell>
        </row>
        <row r="157">
          <cell r="A157">
            <v>151</v>
          </cell>
        </row>
        <row r="158">
          <cell r="A158">
            <v>152</v>
          </cell>
        </row>
        <row r="159">
          <cell r="A159">
            <v>153</v>
          </cell>
        </row>
        <row r="160">
          <cell r="A160">
            <v>154</v>
          </cell>
        </row>
        <row r="161">
          <cell r="A161">
            <v>155</v>
          </cell>
        </row>
        <row r="162">
          <cell r="A162">
            <v>156</v>
          </cell>
        </row>
        <row r="163">
          <cell r="A163">
            <v>157</v>
          </cell>
        </row>
        <row r="164">
          <cell r="A164">
            <v>158</v>
          </cell>
        </row>
        <row r="165">
          <cell r="A165">
            <v>159</v>
          </cell>
        </row>
        <row r="166">
          <cell r="A166">
            <v>160</v>
          </cell>
        </row>
        <row r="167">
          <cell r="A167">
            <v>161</v>
          </cell>
        </row>
        <row r="168">
          <cell r="A168">
            <v>162</v>
          </cell>
        </row>
        <row r="169">
          <cell r="A169">
            <v>163</v>
          </cell>
        </row>
        <row r="170">
          <cell r="A170">
            <v>164</v>
          </cell>
        </row>
        <row r="171">
          <cell r="A171">
            <v>165</v>
          </cell>
        </row>
        <row r="172">
          <cell r="A172">
            <v>166</v>
          </cell>
        </row>
        <row r="173">
          <cell r="A173">
            <v>167</v>
          </cell>
        </row>
        <row r="174">
          <cell r="A174">
            <v>168</v>
          </cell>
        </row>
        <row r="175">
          <cell r="A175">
            <v>169</v>
          </cell>
        </row>
        <row r="176">
          <cell r="A176">
            <v>170</v>
          </cell>
        </row>
        <row r="177">
          <cell r="A177">
            <v>171</v>
          </cell>
        </row>
        <row r="178">
          <cell r="A178">
            <v>172</v>
          </cell>
        </row>
        <row r="179">
          <cell r="A179">
            <v>173</v>
          </cell>
        </row>
        <row r="180">
          <cell r="A180">
            <v>174</v>
          </cell>
        </row>
        <row r="181">
          <cell r="A181">
            <v>175</v>
          </cell>
        </row>
        <row r="182">
          <cell r="A182">
            <v>176</v>
          </cell>
        </row>
        <row r="183">
          <cell r="A183">
            <v>177</v>
          </cell>
        </row>
        <row r="184">
          <cell r="A184">
            <v>178</v>
          </cell>
        </row>
        <row r="185">
          <cell r="A185">
            <v>179</v>
          </cell>
        </row>
        <row r="186">
          <cell r="A186">
            <v>180</v>
          </cell>
        </row>
        <row r="187">
          <cell r="A187">
            <v>181</v>
          </cell>
        </row>
        <row r="188">
          <cell r="A188">
            <v>182</v>
          </cell>
        </row>
        <row r="189">
          <cell r="A189">
            <v>183</v>
          </cell>
        </row>
        <row r="190">
          <cell r="A190">
            <v>184</v>
          </cell>
        </row>
        <row r="191">
          <cell r="A191">
            <v>185</v>
          </cell>
        </row>
        <row r="192">
          <cell r="A192">
            <v>186</v>
          </cell>
        </row>
        <row r="193">
          <cell r="A193">
            <v>187</v>
          </cell>
        </row>
        <row r="194">
          <cell r="A194">
            <v>188</v>
          </cell>
        </row>
        <row r="195">
          <cell r="A195">
            <v>189</v>
          </cell>
        </row>
        <row r="196">
          <cell r="A196">
            <v>190</v>
          </cell>
        </row>
        <row r="197">
          <cell r="A197">
            <v>191</v>
          </cell>
        </row>
        <row r="198">
          <cell r="A198">
            <v>192</v>
          </cell>
        </row>
        <row r="199">
          <cell r="A199">
            <v>193</v>
          </cell>
        </row>
        <row r="200">
          <cell r="A200">
            <v>194</v>
          </cell>
        </row>
        <row r="201">
          <cell r="A201">
            <v>195</v>
          </cell>
        </row>
        <row r="202">
          <cell r="A202">
            <v>196</v>
          </cell>
        </row>
        <row r="203">
          <cell r="A203">
            <v>197</v>
          </cell>
        </row>
        <row r="204">
          <cell r="A204">
            <v>198</v>
          </cell>
        </row>
        <row r="205">
          <cell r="A205">
            <v>199</v>
          </cell>
        </row>
        <row r="206">
          <cell r="A206">
            <v>200</v>
          </cell>
        </row>
        <row r="207">
          <cell r="A207">
            <v>201</v>
          </cell>
        </row>
        <row r="208">
          <cell r="A208">
            <v>202</v>
          </cell>
        </row>
        <row r="209">
          <cell r="A209">
            <v>203</v>
          </cell>
        </row>
        <row r="210">
          <cell r="A210">
            <v>204</v>
          </cell>
        </row>
        <row r="211">
          <cell r="A211">
            <v>205</v>
          </cell>
        </row>
        <row r="212">
          <cell r="A212">
            <v>206</v>
          </cell>
        </row>
        <row r="213">
          <cell r="A213">
            <v>207</v>
          </cell>
        </row>
        <row r="214">
          <cell r="A214">
            <v>208</v>
          </cell>
        </row>
        <row r="215">
          <cell r="A215">
            <v>209</v>
          </cell>
        </row>
        <row r="216">
          <cell r="A216">
            <v>210</v>
          </cell>
        </row>
        <row r="217">
          <cell r="A217">
            <v>211</v>
          </cell>
        </row>
        <row r="218">
          <cell r="A218">
            <v>212</v>
          </cell>
        </row>
        <row r="219">
          <cell r="A219">
            <v>213</v>
          </cell>
        </row>
        <row r="220">
          <cell r="A220">
            <v>214</v>
          </cell>
        </row>
        <row r="221">
          <cell r="A221">
            <v>215</v>
          </cell>
        </row>
        <row r="222">
          <cell r="A222">
            <v>216</v>
          </cell>
        </row>
        <row r="223">
          <cell r="A223">
            <v>217</v>
          </cell>
        </row>
        <row r="224">
          <cell r="A224">
            <v>218</v>
          </cell>
        </row>
        <row r="225">
          <cell r="A225">
            <v>219</v>
          </cell>
        </row>
        <row r="226">
          <cell r="A226">
            <v>220</v>
          </cell>
        </row>
        <row r="227">
          <cell r="A227">
            <v>221</v>
          </cell>
        </row>
        <row r="228">
          <cell r="A228">
            <v>222</v>
          </cell>
        </row>
        <row r="229">
          <cell r="A229">
            <v>223</v>
          </cell>
        </row>
        <row r="230">
          <cell r="A230">
            <v>224</v>
          </cell>
        </row>
        <row r="231">
          <cell r="A231">
            <v>225</v>
          </cell>
        </row>
        <row r="232">
          <cell r="A232">
            <v>226</v>
          </cell>
        </row>
        <row r="233">
          <cell r="A233">
            <v>227</v>
          </cell>
        </row>
        <row r="234">
          <cell r="A234">
            <v>228</v>
          </cell>
        </row>
        <row r="235">
          <cell r="A235">
            <v>229</v>
          </cell>
        </row>
        <row r="236">
          <cell r="A236">
            <v>230</v>
          </cell>
        </row>
        <row r="237">
          <cell r="A237">
            <v>231</v>
          </cell>
        </row>
        <row r="238">
          <cell r="A238">
            <v>232</v>
          </cell>
        </row>
        <row r="239">
          <cell r="A239">
            <v>233</v>
          </cell>
        </row>
        <row r="240">
          <cell r="A240">
            <v>234</v>
          </cell>
        </row>
        <row r="241">
          <cell r="A241">
            <v>235</v>
          </cell>
        </row>
        <row r="242">
          <cell r="A242">
            <v>236</v>
          </cell>
        </row>
        <row r="243">
          <cell r="A243">
            <v>237</v>
          </cell>
        </row>
        <row r="244">
          <cell r="A244">
            <v>238</v>
          </cell>
        </row>
        <row r="245">
          <cell r="A245">
            <v>239</v>
          </cell>
        </row>
        <row r="246">
          <cell r="A246">
            <v>240</v>
          </cell>
        </row>
        <row r="247">
          <cell r="A247">
            <v>241</v>
          </cell>
        </row>
        <row r="248">
          <cell r="A248">
            <v>242</v>
          </cell>
        </row>
        <row r="249">
          <cell r="A249">
            <v>243</v>
          </cell>
        </row>
        <row r="250">
          <cell r="A250">
            <v>244</v>
          </cell>
        </row>
        <row r="251">
          <cell r="A251">
            <v>245</v>
          </cell>
        </row>
        <row r="252">
          <cell r="A252">
            <v>246</v>
          </cell>
        </row>
        <row r="253">
          <cell r="A253">
            <v>247</v>
          </cell>
        </row>
        <row r="254">
          <cell r="A254">
            <v>248</v>
          </cell>
        </row>
        <row r="255">
          <cell r="A255">
            <v>249</v>
          </cell>
        </row>
        <row r="256">
          <cell r="A256">
            <v>250</v>
          </cell>
        </row>
        <row r="257">
          <cell r="A257">
            <v>251</v>
          </cell>
        </row>
        <row r="258">
          <cell r="A258">
            <v>252</v>
          </cell>
        </row>
        <row r="259">
          <cell r="A259">
            <v>253</v>
          </cell>
        </row>
        <row r="260">
          <cell r="A260">
            <v>254</v>
          </cell>
        </row>
        <row r="261">
          <cell r="A261">
            <v>255</v>
          </cell>
        </row>
        <row r="262">
          <cell r="A262">
            <v>256</v>
          </cell>
        </row>
        <row r="263">
          <cell r="A263">
            <v>257</v>
          </cell>
        </row>
        <row r="264">
          <cell r="A264">
            <v>258</v>
          </cell>
        </row>
        <row r="265">
          <cell r="A265">
            <v>259</v>
          </cell>
        </row>
        <row r="266">
          <cell r="A266">
            <v>260</v>
          </cell>
        </row>
        <row r="267">
          <cell r="A267">
            <v>261</v>
          </cell>
        </row>
        <row r="268">
          <cell r="A268">
            <v>262</v>
          </cell>
        </row>
        <row r="269">
          <cell r="A269">
            <v>263</v>
          </cell>
        </row>
        <row r="270">
          <cell r="A270">
            <v>264</v>
          </cell>
        </row>
        <row r="271">
          <cell r="A271">
            <v>265</v>
          </cell>
        </row>
        <row r="272">
          <cell r="A272">
            <v>266</v>
          </cell>
        </row>
        <row r="273">
          <cell r="A273">
            <v>267</v>
          </cell>
        </row>
        <row r="274">
          <cell r="A274">
            <v>268</v>
          </cell>
        </row>
        <row r="275">
          <cell r="A275">
            <v>269</v>
          </cell>
        </row>
        <row r="276">
          <cell r="A276">
            <v>270</v>
          </cell>
        </row>
        <row r="277">
          <cell r="A277">
            <v>271</v>
          </cell>
        </row>
        <row r="278">
          <cell r="A278">
            <v>272</v>
          </cell>
        </row>
        <row r="279">
          <cell r="A279">
            <v>273</v>
          </cell>
        </row>
        <row r="280">
          <cell r="A280">
            <v>274</v>
          </cell>
        </row>
        <row r="281">
          <cell r="A281">
            <v>275</v>
          </cell>
        </row>
        <row r="282">
          <cell r="A282">
            <v>276</v>
          </cell>
        </row>
        <row r="283">
          <cell r="A283">
            <v>277</v>
          </cell>
        </row>
        <row r="284">
          <cell r="A284">
            <v>278</v>
          </cell>
        </row>
        <row r="285">
          <cell r="A285">
            <v>279</v>
          </cell>
        </row>
        <row r="286">
          <cell r="A286">
            <v>280</v>
          </cell>
        </row>
        <row r="287">
          <cell r="A287">
            <v>281</v>
          </cell>
        </row>
        <row r="288">
          <cell r="A288">
            <v>282</v>
          </cell>
        </row>
        <row r="289">
          <cell r="A289">
            <v>283</v>
          </cell>
        </row>
        <row r="290">
          <cell r="A290">
            <v>284</v>
          </cell>
        </row>
        <row r="291">
          <cell r="A291">
            <v>285</v>
          </cell>
        </row>
        <row r="292">
          <cell r="A292">
            <v>286</v>
          </cell>
        </row>
        <row r="293">
          <cell r="A293">
            <v>287</v>
          </cell>
        </row>
        <row r="294">
          <cell r="A294">
            <v>288</v>
          </cell>
        </row>
        <row r="295">
          <cell r="A295">
            <v>289</v>
          </cell>
        </row>
        <row r="296">
          <cell r="A296">
            <v>290</v>
          </cell>
        </row>
        <row r="297">
          <cell r="A297">
            <v>291</v>
          </cell>
        </row>
        <row r="298">
          <cell r="A298">
            <v>292</v>
          </cell>
        </row>
        <row r="299">
          <cell r="A299">
            <v>293</v>
          </cell>
        </row>
        <row r="300">
          <cell r="A300">
            <v>294</v>
          </cell>
        </row>
        <row r="301">
          <cell r="A301">
            <v>295</v>
          </cell>
        </row>
        <row r="302">
          <cell r="A302">
            <v>296</v>
          </cell>
        </row>
        <row r="303">
          <cell r="A303">
            <v>297</v>
          </cell>
        </row>
        <row r="304">
          <cell r="A304">
            <v>298</v>
          </cell>
        </row>
        <row r="305">
          <cell r="A305">
            <v>299</v>
          </cell>
        </row>
        <row r="306">
          <cell r="A306">
            <v>300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dy"/>
      <sheetName val="V8"/>
      <sheetName val="V9"/>
      <sheetName val="VZ8"/>
      <sheetName val="VZ9-16 "/>
      <sheetName val="NMŽ děvčata"/>
      <sheetName val="Pouze přítomné"/>
      <sheetName val="Tabulka I"/>
      <sheetName val="Čas.plán I"/>
      <sheetName val="Tabulka II"/>
      <sheetName val="čas.plán II"/>
      <sheetName val="70-3 "/>
      <sheetName val="pl70 3"/>
      <sheetName val="70-4"/>
      <sheetName val="pl70 4 "/>
      <sheetName val="Sko "/>
      <sheetName val="Po75"/>
      <sheetName val="Pr75"/>
      <sheetName val="75"/>
      <sheetName val="pl75"/>
      <sheetName val="75 2"/>
      <sheetName val="pl75 2"/>
      <sheetName val="75 3"/>
      <sheetName val="pl75 3"/>
      <sheetName val="75 4"/>
      <sheetName val="pl75 4"/>
      <sheetName val="Skore 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43813</v>
          </cell>
        </row>
      </sheetData>
      <sheetData sheetId="6">
        <row r="7">
          <cell r="A7">
            <v>1</v>
          </cell>
          <cell r="B7" t="str">
            <v>CHALOUPKOVÁ</v>
          </cell>
          <cell r="C7" t="str">
            <v>Tereza</v>
          </cell>
          <cell r="D7">
            <v>2009</v>
          </cell>
          <cell r="E7" t="str">
            <v>Velešín</v>
          </cell>
        </row>
        <row r="8">
          <cell r="A8">
            <v>2</v>
          </cell>
          <cell r="B8" t="str">
            <v>LAHODNÁ</v>
          </cell>
          <cell r="C8" t="str">
            <v>Johana</v>
          </cell>
          <cell r="D8">
            <v>2010</v>
          </cell>
          <cell r="E8" t="str">
            <v>Lomnice</v>
          </cell>
        </row>
        <row r="9">
          <cell r="A9">
            <v>3</v>
          </cell>
          <cell r="B9" t="str">
            <v>VAVEROVÁ</v>
          </cell>
          <cell r="C9" t="str">
            <v>Vanesa</v>
          </cell>
          <cell r="D9">
            <v>2009</v>
          </cell>
          <cell r="E9" t="str">
            <v>V.Brod</v>
          </cell>
        </row>
        <row r="10">
          <cell r="A10">
            <v>4</v>
          </cell>
          <cell r="B10" t="str">
            <v>HYNKOVÁ</v>
          </cell>
          <cell r="C10" t="str">
            <v>Gabriela</v>
          </cell>
          <cell r="D10">
            <v>2009</v>
          </cell>
          <cell r="E10" t="str">
            <v>So. Strakonice</v>
          </cell>
        </row>
        <row r="11">
          <cell r="A11">
            <v>5</v>
          </cell>
          <cell r="B11" t="str">
            <v>BOČKOVÁ</v>
          </cell>
          <cell r="C11" t="str">
            <v>Magda</v>
          </cell>
          <cell r="D11">
            <v>2010</v>
          </cell>
          <cell r="E11" t="str">
            <v>Sokol CB</v>
          </cell>
        </row>
        <row r="12">
          <cell r="A12">
            <v>6</v>
          </cell>
          <cell r="B12" t="str">
            <v>DOFKOVÁ</v>
          </cell>
          <cell r="C12" t="str">
            <v>Adéla</v>
          </cell>
          <cell r="D12">
            <v>2009</v>
          </cell>
          <cell r="E12" t="str">
            <v>J.Hradec</v>
          </cell>
        </row>
        <row r="13">
          <cell r="A13">
            <v>7</v>
          </cell>
          <cell r="B13" t="str">
            <v>ČAPKOVÁ</v>
          </cell>
          <cell r="C13" t="str">
            <v>Eliška</v>
          </cell>
          <cell r="D13">
            <v>2010</v>
          </cell>
          <cell r="E13" t="str">
            <v>So. Strakonice</v>
          </cell>
        </row>
        <row r="14">
          <cell r="A14">
            <v>8</v>
          </cell>
          <cell r="B14" t="str">
            <v>MARTÍNKOVÁ</v>
          </cell>
          <cell r="C14" t="str">
            <v>Petra</v>
          </cell>
          <cell r="D14">
            <v>2012</v>
          </cell>
          <cell r="E14" t="str">
            <v>So. Strakonice</v>
          </cell>
        </row>
        <row r="15">
          <cell r="A15">
            <v>9</v>
          </cell>
          <cell r="B15" t="str">
            <v>HYNKOVÁ</v>
          </cell>
          <cell r="C15" t="str">
            <v>Tereza</v>
          </cell>
          <cell r="D15">
            <v>2012</v>
          </cell>
          <cell r="E15" t="str">
            <v>So. Strakonice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  <cell r="B39" t="str">
            <v>x x x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>
            <v>38</v>
          </cell>
        </row>
        <row r="45">
          <cell r="A45">
            <v>39</v>
          </cell>
        </row>
        <row r="46">
          <cell r="A46">
            <v>40</v>
          </cell>
        </row>
        <row r="47">
          <cell r="A47">
            <v>41</v>
          </cell>
        </row>
        <row r="48">
          <cell r="A48">
            <v>42</v>
          </cell>
        </row>
        <row r="49">
          <cell r="A49">
            <v>43</v>
          </cell>
        </row>
        <row r="50">
          <cell r="A50">
            <v>44</v>
          </cell>
        </row>
        <row r="51">
          <cell r="A51">
            <v>45</v>
          </cell>
        </row>
        <row r="52">
          <cell r="A52">
            <v>46</v>
          </cell>
        </row>
        <row r="53">
          <cell r="A53">
            <v>47</v>
          </cell>
        </row>
        <row r="54">
          <cell r="A54">
            <v>48</v>
          </cell>
        </row>
        <row r="55">
          <cell r="A55">
            <v>49</v>
          </cell>
        </row>
        <row r="56">
          <cell r="A56">
            <v>50</v>
          </cell>
        </row>
        <row r="57">
          <cell r="A57">
            <v>51</v>
          </cell>
        </row>
        <row r="58">
          <cell r="A58">
            <v>52</v>
          </cell>
        </row>
        <row r="59">
          <cell r="A59">
            <v>53</v>
          </cell>
        </row>
        <row r="60">
          <cell r="A60">
            <v>54</v>
          </cell>
        </row>
        <row r="61">
          <cell r="A61">
            <v>55</v>
          </cell>
        </row>
        <row r="62">
          <cell r="A62">
            <v>56</v>
          </cell>
        </row>
        <row r="63">
          <cell r="A63">
            <v>57</v>
          </cell>
        </row>
        <row r="64">
          <cell r="A64">
            <v>58</v>
          </cell>
        </row>
        <row r="65">
          <cell r="A65">
            <v>59</v>
          </cell>
        </row>
        <row r="66">
          <cell r="A66">
            <v>60</v>
          </cell>
        </row>
        <row r="67">
          <cell r="A67">
            <v>61</v>
          </cell>
        </row>
        <row r="68">
          <cell r="A68">
            <v>62</v>
          </cell>
        </row>
        <row r="69">
          <cell r="A69">
            <v>63</v>
          </cell>
        </row>
        <row r="70">
          <cell r="A70">
            <v>64</v>
          </cell>
        </row>
        <row r="71">
          <cell r="A71">
            <v>65</v>
          </cell>
        </row>
        <row r="72">
          <cell r="A72">
            <v>66</v>
          </cell>
        </row>
        <row r="73">
          <cell r="A73">
            <v>67</v>
          </cell>
        </row>
        <row r="74">
          <cell r="A74">
            <v>68</v>
          </cell>
        </row>
        <row r="75">
          <cell r="A75">
            <v>69</v>
          </cell>
        </row>
        <row r="76">
          <cell r="A76">
            <v>70</v>
          </cell>
        </row>
        <row r="77">
          <cell r="A77">
            <v>71</v>
          </cell>
        </row>
        <row r="78">
          <cell r="A78">
            <v>72</v>
          </cell>
        </row>
        <row r="79">
          <cell r="A79">
            <v>73</v>
          </cell>
        </row>
        <row r="80">
          <cell r="A80">
            <v>74</v>
          </cell>
        </row>
        <row r="81">
          <cell r="A81">
            <v>75</v>
          </cell>
        </row>
        <row r="82">
          <cell r="A82">
            <v>76</v>
          </cell>
        </row>
        <row r="83">
          <cell r="A83">
            <v>77</v>
          </cell>
        </row>
        <row r="84">
          <cell r="A84">
            <v>78</v>
          </cell>
        </row>
        <row r="85">
          <cell r="A85">
            <v>79</v>
          </cell>
        </row>
        <row r="86">
          <cell r="A86">
            <v>80</v>
          </cell>
          <cell r="B86" t="str">
            <v xml:space="preserve"> - - -</v>
          </cell>
          <cell r="C86" t="str">
            <v xml:space="preserve"> - - -</v>
          </cell>
          <cell r="E86" t="str">
            <v xml:space="preserve"> - - -</v>
          </cell>
        </row>
        <row r="87">
          <cell r="A87">
            <v>81</v>
          </cell>
        </row>
        <row r="88">
          <cell r="A88">
            <v>82</v>
          </cell>
        </row>
        <row r="89">
          <cell r="A89">
            <v>83</v>
          </cell>
        </row>
        <row r="90">
          <cell r="A90">
            <v>84</v>
          </cell>
        </row>
        <row r="91">
          <cell r="A91">
            <v>85</v>
          </cell>
        </row>
        <row r="92">
          <cell r="A92">
            <v>86</v>
          </cell>
        </row>
        <row r="93">
          <cell r="A93">
            <v>87</v>
          </cell>
        </row>
        <row r="94">
          <cell r="A94">
            <v>88</v>
          </cell>
        </row>
        <row r="95">
          <cell r="A95">
            <v>89</v>
          </cell>
        </row>
        <row r="96">
          <cell r="A96">
            <v>90</v>
          </cell>
        </row>
        <row r="97">
          <cell r="A97">
            <v>91</v>
          </cell>
        </row>
        <row r="98">
          <cell r="A98">
            <v>92</v>
          </cell>
        </row>
        <row r="99">
          <cell r="A99">
            <v>93</v>
          </cell>
        </row>
        <row r="100">
          <cell r="A100">
            <v>94</v>
          </cell>
        </row>
        <row r="101">
          <cell r="A101">
            <v>95</v>
          </cell>
        </row>
        <row r="102">
          <cell r="A102">
            <v>96</v>
          </cell>
        </row>
        <row r="103">
          <cell r="A103">
            <v>97</v>
          </cell>
        </row>
        <row r="104">
          <cell r="A104">
            <v>98</v>
          </cell>
        </row>
        <row r="105">
          <cell r="A105">
            <v>99</v>
          </cell>
        </row>
        <row r="106">
          <cell r="A106">
            <v>100</v>
          </cell>
        </row>
        <row r="107">
          <cell r="A107">
            <v>101</v>
          </cell>
        </row>
        <row r="108">
          <cell r="A108">
            <v>102</v>
          </cell>
        </row>
        <row r="109">
          <cell r="A109">
            <v>103</v>
          </cell>
        </row>
        <row r="110">
          <cell r="A110">
            <v>104</v>
          </cell>
        </row>
        <row r="111">
          <cell r="A111">
            <v>105</v>
          </cell>
        </row>
        <row r="112">
          <cell r="A112">
            <v>106</v>
          </cell>
        </row>
        <row r="113">
          <cell r="A113">
            <v>107</v>
          </cell>
        </row>
        <row r="114">
          <cell r="A114">
            <v>108</v>
          </cell>
        </row>
        <row r="115">
          <cell r="A115">
            <v>109</v>
          </cell>
        </row>
        <row r="116">
          <cell r="A116">
            <v>110</v>
          </cell>
        </row>
        <row r="117">
          <cell r="A117">
            <v>111</v>
          </cell>
        </row>
        <row r="118">
          <cell r="A118">
            <v>112</v>
          </cell>
        </row>
        <row r="119">
          <cell r="A119">
            <v>113</v>
          </cell>
        </row>
        <row r="120">
          <cell r="A120">
            <v>114</v>
          </cell>
        </row>
        <row r="121">
          <cell r="A121">
            <v>115</v>
          </cell>
        </row>
        <row r="122">
          <cell r="A122">
            <v>116</v>
          </cell>
        </row>
        <row r="123">
          <cell r="A123">
            <v>117</v>
          </cell>
        </row>
        <row r="124">
          <cell r="A124">
            <v>118</v>
          </cell>
        </row>
        <row r="125">
          <cell r="A125">
            <v>119</v>
          </cell>
        </row>
        <row r="126">
          <cell r="A126">
            <v>120</v>
          </cell>
        </row>
        <row r="127">
          <cell r="A127">
            <v>121</v>
          </cell>
        </row>
        <row r="128">
          <cell r="A128">
            <v>122</v>
          </cell>
        </row>
        <row r="129">
          <cell r="A129">
            <v>123</v>
          </cell>
        </row>
        <row r="130">
          <cell r="A130">
            <v>124</v>
          </cell>
        </row>
        <row r="131">
          <cell r="A131">
            <v>125</v>
          </cell>
        </row>
        <row r="132">
          <cell r="A132">
            <v>126</v>
          </cell>
        </row>
        <row r="133">
          <cell r="A133">
            <v>127</v>
          </cell>
        </row>
        <row r="134">
          <cell r="A134">
            <v>128</v>
          </cell>
        </row>
        <row r="135">
          <cell r="A135">
            <v>129</v>
          </cell>
        </row>
        <row r="136">
          <cell r="A136">
            <v>130</v>
          </cell>
        </row>
        <row r="137">
          <cell r="A137">
            <v>131</v>
          </cell>
        </row>
        <row r="138">
          <cell r="A138">
            <v>132</v>
          </cell>
        </row>
        <row r="139">
          <cell r="A139">
            <v>133</v>
          </cell>
        </row>
        <row r="140">
          <cell r="A140">
            <v>134</v>
          </cell>
        </row>
        <row r="141">
          <cell r="A141">
            <v>135</v>
          </cell>
        </row>
        <row r="142">
          <cell r="A142">
            <v>136</v>
          </cell>
        </row>
        <row r="143">
          <cell r="A143">
            <v>137</v>
          </cell>
        </row>
        <row r="144">
          <cell r="A144">
            <v>138</v>
          </cell>
        </row>
        <row r="145">
          <cell r="A145">
            <v>139</v>
          </cell>
        </row>
        <row r="146">
          <cell r="A146">
            <v>140</v>
          </cell>
        </row>
        <row r="147">
          <cell r="A147">
            <v>141</v>
          </cell>
        </row>
        <row r="148">
          <cell r="A148">
            <v>142</v>
          </cell>
        </row>
        <row r="149">
          <cell r="A149">
            <v>143</v>
          </cell>
        </row>
        <row r="150">
          <cell r="A150">
            <v>144</v>
          </cell>
        </row>
        <row r="151">
          <cell r="A151">
            <v>145</v>
          </cell>
        </row>
        <row r="152">
          <cell r="A152">
            <v>146</v>
          </cell>
        </row>
        <row r="153">
          <cell r="A153">
            <v>147</v>
          </cell>
        </row>
        <row r="154">
          <cell r="A154">
            <v>148</v>
          </cell>
        </row>
        <row r="155">
          <cell r="A155">
            <v>149</v>
          </cell>
        </row>
        <row r="156">
          <cell r="A156">
            <v>150</v>
          </cell>
        </row>
        <row r="157">
          <cell r="A157">
            <v>151</v>
          </cell>
        </row>
        <row r="158">
          <cell r="A158">
            <v>152</v>
          </cell>
        </row>
        <row r="159">
          <cell r="A159">
            <v>153</v>
          </cell>
        </row>
        <row r="160">
          <cell r="A160">
            <v>154</v>
          </cell>
        </row>
        <row r="161">
          <cell r="A161">
            <v>155</v>
          </cell>
        </row>
        <row r="162">
          <cell r="A162">
            <v>156</v>
          </cell>
        </row>
        <row r="163">
          <cell r="A163">
            <v>157</v>
          </cell>
        </row>
        <row r="164">
          <cell r="A164">
            <v>158</v>
          </cell>
        </row>
        <row r="165">
          <cell r="A165">
            <v>159</v>
          </cell>
        </row>
        <row r="166">
          <cell r="A166">
            <v>160</v>
          </cell>
        </row>
        <row r="167">
          <cell r="A167">
            <v>161</v>
          </cell>
        </row>
        <row r="168">
          <cell r="A168">
            <v>162</v>
          </cell>
        </row>
        <row r="169">
          <cell r="A169">
            <v>163</v>
          </cell>
        </row>
        <row r="170">
          <cell r="A170">
            <v>164</v>
          </cell>
        </row>
        <row r="171">
          <cell r="A171">
            <v>165</v>
          </cell>
        </row>
        <row r="172">
          <cell r="A172">
            <v>166</v>
          </cell>
        </row>
        <row r="173">
          <cell r="A173">
            <v>167</v>
          </cell>
        </row>
        <row r="174">
          <cell r="A174">
            <v>168</v>
          </cell>
        </row>
        <row r="175">
          <cell r="A175">
            <v>169</v>
          </cell>
        </row>
        <row r="176">
          <cell r="A176">
            <v>170</v>
          </cell>
        </row>
        <row r="177">
          <cell r="A177">
            <v>171</v>
          </cell>
        </row>
        <row r="178">
          <cell r="A178">
            <v>172</v>
          </cell>
        </row>
        <row r="179">
          <cell r="A179">
            <v>173</v>
          </cell>
        </row>
        <row r="180">
          <cell r="A180">
            <v>174</v>
          </cell>
        </row>
        <row r="181">
          <cell r="A181">
            <v>175</v>
          </cell>
        </row>
        <row r="182">
          <cell r="A182">
            <v>176</v>
          </cell>
        </row>
        <row r="183">
          <cell r="A183">
            <v>177</v>
          </cell>
        </row>
        <row r="184">
          <cell r="A184">
            <v>178</v>
          </cell>
        </row>
        <row r="185">
          <cell r="A185">
            <v>179</v>
          </cell>
        </row>
        <row r="186">
          <cell r="A186">
            <v>180</v>
          </cell>
        </row>
        <row r="187">
          <cell r="A187">
            <v>181</v>
          </cell>
        </row>
        <row r="188">
          <cell r="A188">
            <v>182</v>
          </cell>
        </row>
        <row r="189">
          <cell r="A189">
            <v>183</v>
          </cell>
        </row>
        <row r="190">
          <cell r="A190">
            <v>184</v>
          </cell>
        </row>
        <row r="191">
          <cell r="A191">
            <v>185</v>
          </cell>
        </row>
        <row r="192">
          <cell r="A192">
            <v>186</v>
          </cell>
        </row>
        <row r="193">
          <cell r="A193">
            <v>187</v>
          </cell>
        </row>
        <row r="194">
          <cell r="A194">
            <v>188</v>
          </cell>
        </row>
        <row r="195">
          <cell r="A195">
            <v>189</v>
          </cell>
        </row>
        <row r="196">
          <cell r="A196">
            <v>190</v>
          </cell>
        </row>
        <row r="197">
          <cell r="A197">
            <v>191</v>
          </cell>
        </row>
        <row r="198">
          <cell r="A198">
            <v>192</v>
          </cell>
        </row>
        <row r="199">
          <cell r="A199">
            <v>193</v>
          </cell>
        </row>
        <row r="200">
          <cell r="A200">
            <v>194</v>
          </cell>
        </row>
        <row r="201">
          <cell r="A201">
            <v>195</v>
          </cell>
        </row>
        <row r="202">
          <cell r="A202">
            <v>196</v>
          </cell>
        </row>
        <row r="203">
          <cell r="A203">
            <v>197</v>
          </cell>
        </row>
        <row r="204">
          <cell r="A204">
            <v>198</v>
          </cell>
        </row>
        <row r="205">
          <cell r="A205">
            <v>199</v>
          </cell>
        </row>
        <row r="206">
          <cell r="A206">
            <v>200</v>
          </cell>
        </row>
        <row r="207">
          <cell r="A207">
            <v>201</v>
          </cell>
        </row>
        <row r="208">
          <cell r="A208">
            <v>202</v>
          </cell>
        </row>
        <row r="209">
          <cell r="A209">
            <v>203</v>
          </cell>
        </row>
        <row r="210">
          <cell r="A210">
            <v>204</v>
          </cell>
        </row>
        <row r="211">
          <cell r="A211">
            <v>205</v>
          </cell>
        </row>
        <row r="212">
          <cell r="A212">
            <v>206</v>
          </cell>
        </row>
        <row r="213">
          <cell r="A213">
            <v>207</v>
          </cell>
        </row>
        <row r="214">
          <cell r="A214">
            <v>208</v>
          </cell>
        </row>
        <row r="215">
          <cell r="A215">
            <v>209</v>
          </cell>
        </row>
        <row r="216">
          <cell r="A216">
            <v>210</v>
          </cell>
        </row>
        <row r="217">
          <cell r="A217">
            <v>211</v>
          </cell>
        </row>
        <row r="218">
          <cell r="A218">
            <v>212</v>
          </cell>
        </row>
        <row r="219">
          <cell r="A219">
            <v>213</v>
          </cell>
        </row>
        <row r="220">
          <cell r="A220">
            <v>214</v>
          </cell>
        </row>
        <row r="221">
          <cell r="A221">
            <v>215</v>
          </cell>
        </row>
        <row r="222">
          <cell r="A222">
            <v>216</v>
          </cell>
        </row>
        <row r="223">
          <cell r="A223">
            <v>217</v>
          </cell>
        </row>
        <row r="224">
          <cell r="A224">
            <v>218</v>
          </cell>
        </row>
        <row r="225">
          <cell r="A225">
            <v>219</v>
          </cell>
        </row>
        <row r="226">
          <cell r="A226">
            <v>220</v>
          </cell>
        </row>
        <row r="227">
          <cell r="A227">
            <v>221</v>
          </cell>
        </row>
        <row r="228">
          <cell r="A228">
            <v>222</v>
          </cell>
        </row>
        <row r="229">
          <cell r="A229">
            <v>223</v>
          </cell>
        </row>
        <row r="230">
          <cell r="A230">
            <v>224</v>
          </cell>
        </row>
        <row r="231">
          <cell r="A231">
            <v>225</v>
          </cell>
        </row>
        <row r="232">
          <cell r="A232">
            <v>226</v>
          </cell>
        </row>
        <row r="233">
          <cell r="A233">
            <v>227</v>
          </cell>
        </row>
        <row r="234">
          <cell r="A234">
            <v>228</v>
          </cell>
        </row>
        <row r="235">
          <cell r="A235">
            <v>229</v>
          </cell>
        </row>
        <row r="236">
          <cell r="A236">
            <v>230</v>
          </cell>
        </row>
        <row r="237">
          <cell r="A237">
            <v>231</v>
          </cell>
        </row>
        <row r="238">
          <cell r="A238">
            <v>232</v>
          </cell>
        </row>
        <row r="239">
          <cell r="A239">
            <v>233</v>
          </cell>
        </row>
        <row r="240">
          <cell r="A240">
            <v>234</v>
          </cell>
        </row>
        <row r="241">
          <cell r="A241">
            <v>235</v>
          </cell>
        </row>
        <row r="242">
          <cell r="A242">
            <v>236</v>
          </cell>
        </row>
        <row r="243">
          <cell r="A243">
            <v>237</v>
          </cell>
        </row>
        <row r="244">
          <cell r="A244">
            <v>238</v>
          </cell>
        </row>
        <row r="245">
          <cell r="A245">
            <v>239</v>
          </cell>
        </row>
        <row r="246">
          <cell r="A246">
            <v>240</v>
          </cell>
        </row>
        <row r="247">
          <cell r="A247">
            <v>241</v>
          </cell>
        </row>
        <row r="248">
          <cell r="A248">
            <v>242</v>
          </cell>
        </row>
        <row r="249">
          <cell r="A249">
            <v>243</v>
          </cell>
        </row>
        <row r="250">
          <cell r="A250">
            <v>244</v>
          </cell>
        </row>
        <row r="251">
          <cell r="A251">
            <v>245</v>
          </cell>
        </row>
        <row r="252">
          <cell r="A252">
            <v>246</v>
          </cell>
        </row>
        <row r="253">
          <cell r="A253">
            <v>247</v>
          </cell>
        </row>
        <row r="254">
          <cell r="A254">
            <v>248</v>
          </cell>
        </row>
        <row r="255">
          <cell r="A255">
            <v>249</v>
          </cell>
        </row>
        <row r="256">
          <cell r="A256">
            <v>250</v>
          </cell>
        </row>
        <row r="257">
          <cell r="A257">
            <v>251</v>
          </cell>
        </row>
        <row r="258">
          <cell r="A258">
            <v>252</v>
          </cell>
        </row>
        <row r="259">
          <cell r="A259">
            <v>253</v>
          </cell>
        </row>
        <row r="260">
          <cell r="A260">
            <v>254</v>
          </cell>
        </row>
        <row r="261">
          <cell r="A261">
            <v>255</v>
          </cell>
        </row>
        <row r="262">
          <cell r="A262">
            <v>256</v>
          </cell>
        </row>
        <row r="263">
          <cell r="A263">
            <v>257</v>
          </cell>
        </row>
        <row r="264">
          <cell r="A264">
            <v>258</v>
          </cell>
        </row>
        <row r="265">
          <cell r="A265">
            <v>259</v>
          </cell>
        </row>
        <row r="266">
          <cell r="A266">
            <v>260</v>
          </cell>
        </row>
        <row r="267">
          <cell r="A267">
            <v>261</v>
          </cell>
        </row>
        <row r="268">
          <cell r="A268">
            <v>262</v>
          </cell>
        </row>
        <row r="269">
          <cell r="A269">
            <v>263</v>
          </cell>
        </row>
        <row r="270">
          <cell r="A270">
            <v>264</v>
          </cell>
        </row>
        <row r="271">
          <cell r="A271">
            <v>265</v>
          </cell>
        </row>
        <row r="272">
          <cell r="A272">
            <v>266</v>
          </cell>
        </row>
        <row r="273">
          <cell r="A273">
            <v>267</v>
          </cell>
        </row>
        <row r="274">
          <cell r="A274">
            <v>268</v>
          </cell>
        </row>
        <row r="275">
          <cell r="A275">
            <v>269</v>
          </cell>
        </row>
        <row r="276">
          <cell r="A276">
            <v>270</v>
          </cell>
        </row>
        <row r="277">
          <cell r="A277">
            <v>271</v>
          </cell>
        </row>
        <row r="278">
          <cell r="A278">
            <v>272</v>
          </cell>
        </row>
        <row r="279">
          <cell r="A279">
            <v>273</v>
          </cell>
        </row>
        <row r="280">
          <cell r="A280">
            <v>274</v>
          </cell>
        </row>
        <row r="281">
          <cell r="A281">
            <v>275</v>
          </cell>
        </row>
        <row r="282">
          <cell r="A282">
            <v>276</v>
          </cell>
        </row>
        <row r="283">
          <cell r="A283">
            <v>277</v>
          </cell>
        </row>
        <row r="284">
          <cell r="A284">
            <v>278</v>
          </cell>
        </row>
        <row r="285">
          <cell r="A285">
            <v>279</v>
          </cell>
        </row>
        <row r="286">
          <cell r="A286">
            <v>280</v>
          </cell>
        </row>
        <row r="287">
          <cell r="A287">
            <v>281</v>
          </cell>
        </row>
        <row r="288">
          <cell r="A288">
            <v>282</v>
          </cell>
        </row>
        <row r="289">
          <cell r="A289">
            <v>283</v>
          </cell>
        </row>
        <row r="290">
          <cell r="A290">
            <v>284</v>
          </cell>
        </row>
        <row r="291">
          <cell r="A291">
            <v>285</v>
          </cell>
        </row>
        <row r="292">
          <cell r="A292">
            <v>286</v>
          </cell>
        </row>
        <row r="293">
          <cell r="A293">
            <v>287</v>
          </cell>
        </row>
        <row r="294">
          <cell r="A294">
            <v>288</v>
          </cell>
        </row>
        <row r="295">
          <cell r="A295">
            <v>289</v>
          </cell>
        </row>
        <row r="296">
          <cell r="A296">
            <v>290</v>
          </cell>
        </row>
        <row r="297">
          <cell r="A297">
            <v>291</v>
          </cell>
        </row>
        <row r="298">
          <cell r="A298">
            <v>292</v>
          </cell>
        </row>
        <row r="299">
          <cell r="A299">
            <v>293</v>
          </cell>
        </row>
        <row r="300">
          <cell r="A300">
            <v>294</v>
          </cell>
        </row>
        <row r="301">
          <cell r="A301">
            <v>295</v>
          </cell>
        </row>
        <row r="302">
          <cell r="A302">
            <v>296</v>
          </cell>
        </row>
        <row r="303">
          <cell r="A303">
            <v>297</v>
          </cell>
        </row>
        <row r="304">
          <cell r="A304">
            <v>298</v>
          </cell>
        </row>
        <row r="305">
          <cell r="A305">
            <v>299</v>
          </cell>
        </row>
        <row r="306">
          <cell r="A306">
            <v>300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X33"/>
  <sheetViews>
    <sheetView tabSelected="1" view="pageBreakPreview" zoomScale="60" zoomScaleNormal="100" workbookViewId="0">
      <selection activeCell="I3" sqref="I3:M3"/>
    </sheetView>
  </sheetViews>
  <sheetFormatPr defaultRowHeight="12.75"/>
  <cols>
    <col min="1" max="1" width="4.7109375" customWidth="1"/>
    <col min="2" max="2" width="3.5703125" customWidth="1"/>
    <col min="3" max="3" width="16.140625" style="7" customWidth="1"/>
    <col min="4" max="23" width="2.85546875" customWidth="1"/>
    <col min="24" max="25" width="3.5703125" customWidth="1"/>
    <col min="26" max="26" width="4.28515625" customWidth="1"/>
    <col min="27" max="35" width="2.85546875" customWidth="1"/>
    <col min="36" max="36" width="3.28515625" customWidth="1"/>
    <col min="37" max="38" width="2.85546875" customWidth="1"/>
    <col min="39" max="39" width="3.85546875" customWidth="1"/>
    <col min="40" max="40" width="3.28515625" customWidth="1"/>
    <col min="41" max="41" width="2.85546875" customWidth="1"/>
    <col min="42" max="42" width="3.28515625" customWidth="1"/>
    <col min="43" max="43" width="2.85546875" customWidth="1"/>
    <col min="44" max="44" width="4.7109375" style="7" customWidth="1"/>
    <col min="45" max="45" width="1.85546875" style="7" bestFit="1" customWidth="1"/>
    <col min="46" max="46" width="4.7109375" style="7" customWidth="1"/>
    <col min="47" max="47" width="10.28515625" customWidth="1"/>
    <col min="48" max="48" width="14.85546875" customWidth="1"/>
    <col min="49" max="49" width="7.5703125" customWidth="1"/>
    <col min="50" max="50" width="6.140625" customWidth="1"/>
    <col min="51" max="51" width="5.5703125" customWidth="1"/>
    <col min="52" max="52" width="5" bestFit="1" customWidth="1"/>
    <col min="53" max="53" width="6.28515625" customWidth="1"/>
    <col min="54" max="55" width="7.5703125" customWidth="1"/>
    <col min="56" max="56" width="5.28515625" customWidth="1"/>
    <col min="57" max="57" width="28.5703125" customWidth="1"/>
  </cols>
  <sheetData>
    <row r="1" spans="1:50" ht="24.95" customHeight="1">
      <c r="A1" s="1" t="s">
        <v>0</v>
      </c>
      <c r="B1" s="2"/>
      <c r="C1" s="89">
        <f>'[1]NMŽ chlapci '!$C$5</f>
        <v>43813</v>
      </c>
      <c r="D1" s="3"/>
      <c r="E1" s="3"/>
      <c r="F1" s="3"/>
      <c r="G1" s="3"/>
      <c r="H1" s="4"/>
      <c r="I1" s="91" t="s">
        <v>21</v>
      </c>
      <c r="J1" s="88"/>
      <c r="K1" s="6"/>
      <c r="L1" s="6"/>
      <c r="M1" s="6"/>
    </row>
    <row r="2" spans="1:50" ht="24.95" customHeight="1" thickBot="1">
      <c r="A2" s="8" t="s">
        <v>24</v>
      </c>
      <c r="B2" s="9"/>
      <c r="C2" s="10"/>
      <c r="D2" s="11"/>
      <c r="E2" s="11"/>
      <c r="F2" s="11"/>
      <c r="G2" s="11"/>
      <c r="H2" s="12"/>
      <c r="I2" s="6"/>
      <c r="J2" s="13" t="s">
        <v>16</v>
      </c>
      <c r="K2" s="6"/>
      <c r="L2" s="6"/>
      <c r="M2" s="6"/>
    </row>
    <row r="3" spans="1:50" ht="39.950000000000003" customHeight="1">
      <c r="A3" s="70"/>
      <c r="B3" s="15"/>
      <c r="C3" s="87" t="s">
        <v>3</v>
      </c>
      <c r="D3" s="97" t="str">
        <f xml:space="preserve"> C5</f>
        <v>NETŘEBA</v>
      </c>
      <c r="E3" s="98"/>
      <c r="F3" s="98"/>
      <c r="G3" s="98"/>
      <c r="H3" s="99"/>
      <c r="I3" s="97" t="str">
        <f>C7</f>
        <v>JAREŠ</v>
      </c>
      <c r="J3" s="98"/>
      <c r="K3" s="98"/>
      <c r="L3" s="98"/>
      <c r="M3" s="99"/>
      <c r="N3" s="97" t="str">
        <f>C9</f>
        <v>SKÁLA</v>
      </c>
      <c r="O3" s="98"/>
      <c r="P3" s="98"/>
      <c r="Q3" s="98"/>
      <c r="R3" s="99"/>
      <c r="S3" s="97" t="str">
        <f>C11</f>
        <v>ERTL</v>
      </c>
      <c r="T3" s="98"/>
      <c r="U3" s="98"/>
      <c r="V3" s="98"/>
      <c r="W3" s="99"/>
      <c r="X3" s="97" t="str">
        <f>C13</f>
        <v>MIKEŠ</v>
      </c>
      <c r="Y3" s="98"/>
      <c r="Z3" s="98"/>
      <c r="AA3" s="98"/>
      <c r="AB3" s="99"/>
      <c r="AC3" s="97" t="str">
        <f>C15</f>
        <v>KUBA</v>
      </c>
      <c r="AD3" s="98"/>
      <c r="AE3" s="98"/>
      <c r="AF3" s="98"/>
      <c r="AG3" s="99"/>
      <c r="AH3" s="97" t="str">
        <f>C17</f>
        <v>ŠKOCH</v>
      </c>
      <c r="AI3" s="98"/>
      <c r="AJ3" s="98"/>
      <c r="AK3" s="98"/>
      <c r="AL3" s="99"/>
      <c r="AM3" s="97" t="str">
        <f>C19</f>
        <v>PŘIB</v>
      </c>
      <c r="AN3" s="98"/>
      <c r="AO3" s="98"/>
      <c r="AP3" s="98"/>
      <c r="AQ3" s="99"/>
      <c r="AR3" s="100" t="s">
        <v>4</v>
      </c>
      <c r="AS3" s="101"/>
      <c r="AT3" s="102"/>
      <c r="AU3" s="103" t="s">
        <v>20</v>
      </c>
      <c r="AV3" s="105" t="s">
        <v>6</v>
      </c>
      <c r="AW3" s="90"/>
      <c r="AX3" s="90"/>
    </row>
    <row r="4" spans="1:50" ht="24.95" customHeight="1" thickBot="1">
      <c r="A4" s="71"/>
      <c r="B4" s="19"/>
      <c r="C4" s="20" t="s">
        <v>7</v>
      </c>
      <c r="D4" s="107">
        <f>B5</f>
        <v>1</v>
      </c>
      <c r="E4" s="108"/>
      <c r="F4" s="108"/>
      <c r="G4" s="108"/>
      <c r="H4" s="109"/>
      <c r="I4" s="107">
        <f>B7</f>
        <v>2</v>
      </c>
      <c r="J4" s="108"/>
      <c r="K4" s="108"/>
      <c r="L4" s="108"/>
      <c r="M4" s="109"/>
      <c r="N4" s="107">
        <f>B9</f>
        <v>3</v>
      </c>
      <c r="O4" s="108"/>
      <c r="P4" s="108"/>
      <c r="Q4" s="108"/>
      <c r="R4" s="109"/>
      <c r="S4" s="107">
        <f>B11</f>
        <v>4</v>
      </c>
      <c r="T4" s="108"/>
      <c r="U4" s="108"/>
      <c r="V4" s="108"/>
      <c r="W4" s="109"/>
      <c r="X4" s="107">
        <f>B13</f>
        <v>5</v>
      </c>
      <c r="Y4" s="108"/>
      <c r="Z4" s="108"/>
      <c r="AA4" s="108"/>
      <c r="AB4" s="109"/>
      <c r="AC4" s="107">
        <f>B15</f>
        <v>6</v>
      </c>
      <c r="AD4" s="108"/>
      <c r="AE4" s="108"/>
      <c r="AF4" s="108"/>
      <c r="AG4" s="109"/>
      <c r="AH4" s="107">
        <f>B17</f>
        <v>7</v>
      </c>
      <c r="AI4" s="108"/>
      <c r="AJ4" s="108"/>
      <c r="AK4" s="108"/>
      <c r="AL4" s="109"/>
      <c r="AM4" s="107">
        <f>B19</f>
        <v>8</v>
      </c>
      <c r="AN4" s="108"/>
      <c r="AO4" s="108"/>
      <c r="AP4" s="108"/>
      <c r="AQ4" s="109"/>
      <c r="AR4" s="110" t="s">
        <v>8</v>
      </c>
      <c r="AS4" s="111"/>
      <c r="AT4" s="112"/>
      <c r="AU4" s="104"/>
      <c r="AV4" s="106"/>
      <c r="AW4" s="19"/>
      <c r="AX4" s="19"/>
    </row>
    <row r="5" spans="1:50" ht="30" customHeight="1">
      <c r="A5" s="72"/>
      <c r="B5" s="86">
        <v>1</v>
      </c>
      <c r="C5" s="74" t="str">
        <f>IF(B5="","",VLOOKUP(B5,'[1]Pouze přítomní'!$A$7:$F$306,2,1))</f>
        <v>NETŘEBA</v>
      </c>
      <c r="D5" s="113" t="s">
        <v>9</v>
      </c>
      <c r="E5" s="114"/>
      <c r="F5" s="114"/>
      <c r="G5" s="114"/>
      <c r="H5" s="115"/>
      <c r="I5" s="24">
        <v>-4</v>
      </c>
      <c r="J5" s="25">
        <v>-6</v>
      </c>
      <c r="K5" s="25">
        <v>-3</v>
      </c>
      <c r="L5" s="26"/>
      <c r="M5" s="27"/>
      <c r="N5" s="24">
        <v>3</v>
      </c>
      <c r="O5" s="25">
        <v>4</v>
      </c>
      <c r="P5" s="25">
        <v>8</v>
      </c>
      <c r="Q5" s="26"/>
      <c r="R5" s="28"/>
      <c r="S5" s="24">
        <v>10</v>
      </c>
      <c r="T5" s="25">
        <v>8</v>
      </c>
      <c r="U5" s="25">
        <v>6</v>
      </c>
      <c r="V5" s="26"/>
      <c r="W5" s="27"/>
      <c r="X5" s="24">
        <v>-11</v>
      </c>
      <c r="Y5" s="25">
        <v>6</v>
      </c>
      <c r="Z5" s="25">
        <v>3</v>
      </c>
      <c r="AA5" s="26">
        <v>-9</v>
      </c>
      <c r="AB5" s="29">
        <v>8</v>
      </c>
      <c r="AC5" s="24">
        <v>7</v>
      </c>
      <c r="AD5" s="25">
        <v>6</v>
      </c>
      <c r="AE5" s="25">
        <v>7</v>
      </c>
      <c r="AF5" s="26"/>
      <c r="AG5" s="29"/>
      <c r="AH5" s="24">
        <v>-7</v>
      </c>
      <c r="AI5" s="25">
        <v>2</v>
      </c>
      <c r="AJ5" s="25">
        <v>8</v>
      </c>
      <c r="AK5" s="26">
        <v>4</v>
      </c>
      <c r="AL5" s="29"/>
      <c r="AM5" s="24">
        <v>8</v>
      </c>
      <c r="AN5" s="25">
        <v>4</v>
      </c>
      <c r="AO5" s="25">
        <v>6</v>
      </c>
      <c r="AP5" s="26"/>
      <c r="AQ5" s="29"/>
      <c r="AR5" s="30"/>
      <c r="AS5" s="31" t="s">
        <v>10</v>
      </c>
      <c r="AT5" s="32"/>
      <c r="AU5" s="116">
        <f>IF(AM6="","",+IF(I6="",0,IF(I6&gt;L6,2,1))+IF(N6="",0,IF(N6&gt;Q6,2,1))+IF(S6="",0,IF(S6&gt;V6,2,1))+IF(X6="",0,IF(X6&gt;AA6,2,1))+IF(AC6="",0,IF(AC6&gt;AF6,2,1))+IF(AH6="",0,IF(AH6&gt;AK6,2,1))+IF(AM6="",0,IF(AM6&gt;AP6,2,1)))</f>
        <v>13</v>
      </c>
      <c r="AV5" s="118">
        <v>2</v>
      </c>
      <c r="AW5" s="95"/>
      <c r="AX5" s="95"/>
    </row>
    <row r="6" spans="1:50" ht="30" customHeight="1" thickBot="1">
      <c r="A6" s="83">
        <v>1</v>
      </c>
      <c r="B6" s="66"/>
      <c r="C6" s="78" t="str">
        <f>IF(B5="","",VLOOKUP(B5,'[1]Pouze přítomní'!$A$7:$F$306,3,1))</f>
        <v>Jakub</v>
      </c>
      <c r="D6" s="107"/>
      <c r="E6" s="108"/>
      <c r="F6" s="108"/>
      <c r="G6" s="108"/>
      <c r="H6" s="109"/>
      <c r="I6" s="120">
        <v>0</v>
      </c>
      <c r="J6" s="121"/>
      <c r="K6" s="35" t="s">
        <v>10</v>
      </c>
      <c r="L6" s="121">
        <v>3</v>
      </c>
      <c r="M6" s="122"/>
      <c r="N6" s="120">
        <v>3</v>
      </c>
      <c r="O6" s="121"/>
      <c r="P6" s="35" t="s">
        <v>10</v>
      </c>
      <c r="Q6" s="121">
        <v>0</v>
      </c>
      <c r="R6" s="122"/>
      <c r="S6" s="120">
        <v>3</v>
      </c>
      <c r="T6" s="121"/>
      <c r="U6" s="35" t="s">
        <v>10</v>
      </c>
      <c r="V6" s="121">
        <v>0</v>
      </c>
      <c r="W6" s="122"/>
      <c r="X6" s="120">
        <v>3</v>
      </c>
      <c r="Y6" s="121"/>
      <c r="Z6" s="35" t="s">
        <v>10</v>
      </c>
      <c r="AA6" s="121">
        <v>2</v>
      </c>
      <c r="AB6" s="122"/>
      <c r="AC6" s="120">
        <v>3</v>
      </c>
      <c r="AD6" s="121"/>
      <c r="AE6" s="35" t="s">
        <v>10</v>
      </c>
      <c r="AF6" s="121">
        <v>0</v>
      </c>
      <c r="AG6" s="122"/>
      <c r="AH6" s="120">
        <v>3</v>
      </c>
      <c r="AI6" s="121"/>
      <c r="AJ6" s="35" t="s">
        <v>10</v>
      </c>
      <c r="AK6" s="121">
        <v>1</v>
      </c>
      <c r="AL6" s="122"/>
      <c r="AM6" s="120">
        <v>3</v>
      </c>
      <c r="AN6" s="121"/>
      <c r="AO6" s="35" t="s">
        <v>10</v>
      </c>
      <c r="AP6" s="121">
        <v>0</v>
      </c>
      <c r="AQ6" s="122"/>
      <c r="AR6" s="36">
        <f>+I6+N6+S6+X6+AC6+AH6+AM6</f>
        <v>18</v>
      </c>
      <c r="AS6" s="37" t="s">
        <v>10</v>
      </c>
      <c r="AT6" s="38">
        <f>+L6+Q6+V6+AA6+AF6+AK6+AP6</f>
        <v>6</v>
      </c>
      <c r="AU6" s="117"/>
      <c r="AV6" s="119"/>
      <c r="AW6" s="96"/>
      <c r="AX6" s="96"/>
    </row>
    <row r="7" spans="1:50" ht="30" customHeight="1">
      <c r="A7" s="72"/>
      <c r="B7" s="79">
        <v>2</v>
      </c>
      <c r="C7" s="74" t="str">
        <f>IF(B7="","",VLOOKUP(B7,'[1]Pouze přítomní'!$A$7:$F$306,2,1))</f>
        <v>JAREŠ</v>
      </c>
      <c r="D7" s="39"/>
      <c r="E7" s="40"/>
      <c r="F7" s="40"/>
      <c r="G7" s="41"/>
      <c r="H7" s="42"/>
      <c r="I7" s="123" t="s">
        <v>11</v>
      </c>
      <c r="J7" s="124"/>
      <c r="K7" s="124"/>
      <c r="L7" s="124"/>
      <c r="M7" s="125"/>
      <c r="N7" s="43">
        <v>3</v>
      </c>
      <c r="O7" s="44">
        <v>6</v>
      </c>
      <c r="P7" s="44">
        <v>3</v>
      </c>
      <c r="Q7" s="45"/>
      <c r="R7" s="46"/>
      <c r="S7" s="43">
        <v>2</v>
      </c>
      <c r="T7" s="44">
        <v>1</v>
      </c>
      <c r="U7" s="44">
        <v>11</v>
      </c>
      <c r="V7" s="45"/>
      <c r="W7" s="46"/>
      <c r="X7" s="43">
        <v>7</v>
      </c>
      <c r="Y7" s="44">
        <v>-12</v>
      </c>
      <c r="Z7" s="44">
        <v>8</v>
      </c>
      <c r="AA7" s="41">
        <v>9</v>
      </c>
      <c r="AB7" s="42"/>
      <c r="AC7" s="43">
        <v>8</v>
      </c>
      <c r="AD7" s="44">
        <v>4</v>
      </c>
      <c r="AE7" s="44">
        <v>3</v>
      </c>
      <c r="AF7" s="41"/>
      <c r="AG7" s="42"/>
      <c r="AH7" s="47">
        <v>8</v>
      </c>
      <c r="AI7" s="48">
        <v>2</v>
      </c>
      <c r="AJ7" s="48">
        <v>2</v>
      </c>
      <c r="AK7" s="49"/>
      <c r="AL7" s="50"/>
      <c r="AM7" s="47">
        <v>2</v>
      </c>
      <c r="AN7" s="48">
        <v>5</v>
      </c>
      <c r="AO7" s="48">
        <v>5</v>
      </c>
      <c r="AP7" s="51"/>
      <c r="AQ7" s="52"/>
      <c r="AR7" s="30"/>
      <c r="AS7" s="31" t="s">
        <v>10</v>
      </c>
      <c r="AT7" s="32"/>
      <c r="AU7" s="116">
        <f>IF(AM8="","",+IF(D8="",0,IF(D8&gt;G8,2,1))+IF(N8="",0,IF(N8&gt;Q8,2,1))+IF(S8="",0,IF(S8&gt;V8,2,1))+IF(X8="",0,IF(X8&gt;AA8,2,1))+IF(AC8="",0,IF(AC8&gt;AF8,2,1))+IF(AH8="",0,IF(AH8&gt;AK8,2,1))+IF(AM8="",0,IF(AM8&gt;AP8,2,1)))</f>
        <v>14</v>
      </c>
      <c r="AV7" s="127">
        <v>1</v>
      </c>
      <c r="AW7" s="95"/>
      <c r="AX7" s="95"/>
    </row>
    <row r="8" spans="1:50" ht="30" customHeight="1" thickBot="1">
      <c r="A8" s="83">
        <v>2</v>
      </c>
      <c r="B8" s="66"/>
      <c r="C8" s="78" t="str">
        <f>IF(B7="","",VLOOKUP(B7,'[1]Pouze přítomní'!$A$7:$F$306,3,1))</f>
        <v>Tomáš</v>
      </c>
      <c r="D8" s="120">
        <f>IF(L6="","",L6)</f>
        <v>3</v>
      </c>
      <c r="E8" s="121"/>
      <c r="F8" s="35" t="s">
        <v>10</v>
      </c>
      <c r="G8" s="121">
        <f>IF(I6="","",I6)</f>
        <v>0</v>
      </c>
      <c r="H8" s="122"/>
      <c r="I8" s="107"/>
      <c r="J8" s="108"/>
      <c r="K8" s="108"/>
      <c r="L8" s="108"/>
      <c r="M8" s="109"/>
      <c r="N8" s="120">
        <v>3</v>
      </c>
      <c r="O8" s="121"/>
      <c r="P8" s="35" t="s">
        <v>10</v>
      </c>
      <c r="Q8" s="121">
        <v>0</v>
      </c>
      <c r="R8" s="122"/>
      <c r="S8" s="120">
        <v>3</v>
      </c>
      <c r="T8" s="121"/>
      <c r="U8" s="35" t="s">
        <v>10</v>
      </c>
      <c r="V8" s="121">
        <v>0</v>
      </c>
      <c r="W8" s="122"/>
      <c r="X8" s="120">
        <v>3</v>
      </c>
      <c r="Y8" s="121"/>
      <c r="Z8" s="35" t="s">
        <v>10</v>
      </c>
      <c r="AA8" s="121">
        <v>1</v>
      </c>
      <c r="AB8" s="122"/>
      <c r="AC8" s="120">
        <v>3</v>
      </c>
      <c r="AD8" s="121"/>
      <c r="AE8" s="35" t="s">
        <v>10</v>
      </c>
      <c r="AF8" s="121">
        <v>0</v>
      </c>
      <c r="AG8" s="122"/>
      <c r="AH8" s="120">
        <v>3</v>
      </c>
      <c r="AI8" s="121"/>
      <c r="AJ8" s="35" t="s">
        <v>10</v>
      </c>
      <c r="AK8" s="121">
        <v>0</v>
      </c>
      <c r="AL8" s="122"/>
      <c r="AM8" s="120">
        <v>3</v>
      </c>
      <c r="AN8" s="121"/>
      <c r="AO8" s="35" t="s">
        <v>10</v>
      </c>
      <c r="AP8" s="121">
        <v>0</v>
      </c>
      <c r="AQ8" s="122"/>
      <c r="AR8" s="85">
        <f>D8+N8+S8+X8+AC8+AH8+AM8</f>
        <v>21</v>
      </c>
      <c r="AS8" s="37" t="s">
        <v>10</v>
      </c>
      <c r="AT8" s="84">
        <f>G8+Q8+V8+AA8+AF8+AK8+AP8</f>
        <v>1</v>
      </c>
      <c r="AU8" s="126"/>
      <c r="AV8" s="119"/>
      <c r="AW8" s="96"/>
      <c r="AX8" s="96"/>
    </row>
    <row r="9" spans="1:50" ht="30" customHeight="1">
      <c r="A9" s="72"/>
      <c r="B9" s="79">
        <v>3</v>
      </c>
      <c r="C9" s="74" t="str">
        <f>IF(B9="","",VLOOKUP(B9,'[1]Pouze přítomní'!$A$7:$F$306,2,1))</f>
        <v>SKÁLA</v>
      </c>
      <c r="D9" s="53"/>
      <c r="E9" s="54"/>
      <c r="F9" s="54"/>
      <c r="G9" s="55"/>
      <c r="H9" s="55"/>
      <c r="I9" s="39"/>
      <c r="J9" s="40"/>
      <c r="K9" s="40"/>
      <c r="L9" s="40"/>
      <c r="M9" s="40"/>
      <c r="N9" s="123" t="s">
        <v>12</v>
      </c>
      <c r="O9" s="124"/>
      <c r="P9" s="124"/>
      <c r="Q9" s="124"/>
      <c r="R9" s="125"/>
      <c r="S9" s="43">
        <v>9</v>
      </c>
      <c r="T9" s="44">
        <v>8</v>
      </c>
      <c r="U9" s="44">
        <v>-8</v>
      </c>
      <c r="V9" s="45">
        <v>8</v>
      </c>
      <c r="W9" s="46"/>
      <c r="X9" s="43">
        <v>9</v>
      </c>
      <c r="Y9" s="44">
        <v>5</v>
      </c>
      <c r="Z9" s="44">
        <v>-9</v>
      </c>
      <c r="AA9" s="41">
        <v>-1</v>
      </c>
      <c r="AB9" s="42">
        <v>-9</v>
      </c>
      <c r="AC9" s="43">
        <v>9</v>
      </c>
      <c r="AD9" s="44">
        <v>6</v>
      </c>
      <c r="AE9" s="44">
        <v>15</v>
      </c>
      <c r="AF9" s="41"/>
      <c r="AG9" s="42"/>
      <c r="AH9" s="43">
        <v>-4</v>
      </c>
      <c r="AI9" s="44">
        <v>9</v>
      </c>
      <c r="AJ9" s="44">
        <v>-10</v>
      </c>
      <c r="AK9" s="41">
        <v>-7</v>
      </c>
      <c r="AL9" s="42"/>
      <c r="AM9" s="43">
        <v>-8</v>
      </c>
      <c r="AN9" s="44">
        <v>8</v>
      </c>
      <c r="AO9" s="44">
        <v>9</v>
      </c>
      <c r="AP9" s="26">
        <v>-9</v>
      </c>
      <c r="AQ9" s="29">
        <v>5</v>
      </c>
      <c r="AR9" s="30"/>
      <c r="AS9" s="31" t="s">
        <v>10</v>
      </c>
      <c r="AT9" s="32"/>
      <c r="AU9" s="116">
        <f>IF(AM10="","",+IF(I10="",0,IF(I10&gt;L10,2,1))+IF(D10="",0,IF(D10&gt;G10,2,1))+IF(S10="",0,IF(S10&gt;V10,2,1))+IF(X10="",0,IF(X10&gt;AA10,2,1))+IF(AC10="",0,IF(AC10&gt;AF10,2,1))+IF(AH10="",0,IF(AH10&gt;AK10,2,1))+IF(AM10="",0,IF(AM10&gt;AP10,2,1)))</f>
        <v>10</v>
      </c>
      <c r="AV9" s="127">
        <v>5</v>
      </c>
      <c r="AW9" s="95"/>
      <c r="AX9" s="95"/>
    </row>
    <row r="10" spans="1:50" ht="30" customHeight="1" thickBot="1">
      <c r="A10" s="83">
        <v>3</v>
      </c>
      <c r="B10" s="66"/>
      <c r="C10" s="78" t="str">
        <f>IF(B9="","",VLOOKUP(B9,'[1]Pouze přítomní'!$A$7:$F$306,3,1))</f>
        <v>Vít</v>
      </c>
      <c r="D10" s="120">
        <f>IF(Q6="","",Q6)</f>
        <v>0</v>
      </c>
      <c r="E10" s="121"/>
      <c r="F10" s="35" t="s">
        <v>10</v>
      </c>
      <c r="G10" s="121">
        <f>IF(N6="","",N6)</f>
        <v>3</v>
      </c>
      <c r="H10" s="122"/>
      <c r="I10" s="120">
        <f>IF(Q8="","",Q8)</f>
        <v>0</v>
      </c>
      <c r="J10" s="121"/>
      <c r="K10" s="35" t="s">
        <v>10</v>
      </c>
      <c r="L10" s="121">
        <f>IF(N8="","",N8)</f>
        <v>3</v>
      </c>
      <c r="M10" s="122"/>
      <c r="N10" s="107"/>
      <c r="O10" s="108"/>
      <c r="P10" s="108"/>
      <c r="Q10" s="108"/>
      <c r="R10" s="109"/>
      <c r="S10" s="120">
        <v>3</v>
      </c>
      <c r="T10" s="128"/>
      <c r="U10" s="35" t="s">
        <v>10</v>
      </c>
      <c r="V10" s="121">
        <v>1</v>
      </c>
      <c r="W10" s="129"/>
      <c r="X10" s="120">
        <v>2</v>
      </c>
      <c r="Y10" s="128"/>
      <c r="Z10" s="35" t="s">
        <v>10</v>
      </c>
      <c r="AA10" s="121">
        <v>3</v>
      </c>
      <c r="AB10" s="129"/>
      <c r="AC10" s="120">
        <v>3</v>
      </c>
      <c r="AD10" s="121"/>
      <c r="AE10" s="35" t="s">
        <v>10</v>
      </c>
      <c r="AF10" s="121">
        <v>0</v>
      </c>
      <c r="AG10" s="122"/>
      <c r="AH10" s="120">
        <v>1</v>
      </c>
      <c r="AI10" s="128"/>
      <c r="AJ10" s="35" t="s">
        <v>10</v>
      </c>
      <c r="AK10" s="121">
        <v>3</v>
      </c>
      <c r="AL10" s="129"/>
      <c r="AM10" s="120">
        <v>3</v>
      </c>
      <c r="AN10" s="128"/>
      <c r="AO10" s="35" t="s">
        <v>10</v>
      </c>
      <c r="AP10" s="121">
        <v>2</v>
      </c>
      <c r="AQ10" s="129"/>
      <c r="AR10" s="36">
        <f>D10+I10+S10+X10+AC10+AH10+AM10</f>
        <v>12</v>
      </c>
      <c r="AS10" s="37" t="s">
        <v>10</v>
      </c>
      <c r="AT10" s="38">
        <f>G10+L10+V10+AA10+AF10+AK10+AP10</f>
        <v>15</v>
      </c>
      <c r="AU10" s="126"/>
      <c r="AV10" s="119"/>
      <c r="AW10" s="96"/>
      <c r="AX10" s="96"/>
    </row>
    <row r="11" spans="1:50" ht="30" customHeight="1">
      <c r="A11" s="72"/>
      <c r="B11" s="79">
        <v>4</v>
      </c>
      <c r="C11" s="74" t="str">
        <f>IF(B11="","",VLOOKUP(B11,'[1]Pouze přítomní'!$A$7:$F$306,2,1))</f>
        <v>ERTL</v>
      </c>
      <c r="D11" s="53"/>
      <c r="E11" s="54"/>
      <c r="F11" s="54"/>
      <c r="G11" s="54"/>
      <c r="H11" s="54"/>
      <c r="I11" s="56"/>
      <c r="J11" s="57"/>
      <c r="K11" s="57"/>
      <c r="L11" s="57"/>
      <c r="M11" s="58"/>
      <c r="N11" s="43"/>
      <c r="O11" s="44"/>
      <c r="P11" s="44"/>
      <c r="Q11" s="45"/>
      <c r="R11" s="46"/>
      <c r="S11" s="123" t="s">
        <v>12</v>
      </c>
      <c r="T11" s="130"/>
      <c r="U11" s="130"/>
      <c r="V11" s="130"/>
      <c r="W11" s="131"/>
      <c r="X11" s="43">
        <v>-8</v>
      </c>
      <c r="Y11" s="44">
        <v>-5</v>
      </c>
      <c r="Z11" s="44">
        <v>-11</v>
      </c>
      <c r="AA11" s="45"/>
      <c r="AB11" s="46"/>
      <c r="AC11" s="43">
        <v>8</v>
      </c>
      <c r="AD11" s="44">
        <v>-5</v>
      </c>
      <c r="AE11" s="44">
        <v>-7</v>
      </c>
      <c r="AF11" s="41">
        <v>-3</v>
      </c>
      <c r="AG11" s="42"/>
      <c r="AH11" s="43">
        <v>-5</v>
      </c>
      <c r="AI11" s="44">
        <v>-6</v>
      </c>
      <c r="AJ11" s="44">
        <v>-9</v>
      </c>
      <c r="AK11" s="41"/>
      <c r="AL11" s="42"/>
      <c r="AM11" s="43">
        <v>-10</v>
      </c>
      <c r="AN11" s="44">
        <v>-11</v>
      </c>
      <c r="AO11" s="44">
        <v>8</v>
      </c>
      <c r="AP11" s="26">
        <v>8</v>
      </c>
      <c r="AQ11" s="29">
        <v>8</v>
      </c>
      <c r="AR11" s="30"/>
      <c r="AS11" s="31" t="s">
        <v>10</v>
      </c>
      <c r="AT11" s="32"/>
      <c r="AU11" s="116">
        <f>IF(AM12="","",+IF(I12="",0,IF(I12&gt;L12,2,1))+IF(N12="",0,IF(N12&gt;Q12,2,1))+IF(D12="",0,IF(D12&gt;G12,2,1))+IF(X12="",0,IF(X12&gt;AA12,2,1))+IF(AC12="",0,IF(AC12&gt;AF12,2,1))+IF(AH12="",0,IF(AH12&gt;AK12,2,1))+IF(AM12="",0,IF(AM12&gt;AP12,2,1)))</f>
        <v>8</v>
      </c>
      <c r="AV11" s="127">
        <v>8</v>
      </c>
      <c r="AW11" s="95"/>
      <c r="AX11" s="95"/>
    </row>
    <row r="12" spans="1:50" ht="30" customHeight="1" thickBot="1">
      <c r="A12" s="83">
        <v>4</v>
      </c>
      <c r="B12" s="66"/>
      <c r="C12" s="78" t="str">
        <f>IF(B11="","",VLOOKUP(B11,'[1]Pouze přítomní'!$A$7:$F$306,3,1))</f>
        <v>Tomáš</v>
      </c>
      <c r="D12" s="120">
        <f>IF(V6="","",V6)</f>
        <v>0</v>
      </c>
      <c r="E12" s="121"/>
      <c r="F12" s="35" t="s">
        <v>10</v>
      </c>
      <c r="G12" s="121">
        <f>IF(S6="","",S6)</f>
        <v>3</v>
      </c>
      <c r="H12" s="122"/>
      <c r="I12" s="120">
        <f>IF(V8="","",V8)</f>
        <v>0</v>
      </c>
      <c r="J12" s="121"/>
      <c r="K12" s="35" t="s">
        <v>10</v>
      </c>
      <c r="L12" s="121">
        <f>IF(S8="","",S8)</f>
        <v>3</v>
      </c>
      <c r="M12" s="122"/>
      <c r="N12" s="120">
        <f>IF(V10="","",V10)</f>
        <v>1</v>
      </c>
      <c r="O12" s="121"/>
      <c r="P12" s="35" t="s">
        <v>10</v>
      </c>
      <c r="Q12" s="121">
        <f>IF(S10="","",S10)</f>
        <v>3</v>
      </c>
      <c r="R12" s="122"/>
      <c r="S12" s="132"/>
      <c r="T12" s="133"/>
      <c r="U12" s="133"/>
      <c r="V12" s="133"/>
      <c r="W12" s="134"/>
      <c r="X12" s="120">
        <v>0</v>
      </c>
      <c r="Y12" s="121"/>
      <c r="Z12" s="35" t="s">
        <v>10</v>
      </c>
      <c r="AA12" s="121">
        <v>3</v>
      </c>
      <c r="AB12" s="122"/>
      <c r="AC12" s="120">
        <v>1</v>
      </c>
      <c r="AD12" s="128"/>
      <c r="AE12" s="35" t="s">
        <v>10</v>
      </c>
      <c r="AF12" s="121">
        <v>3</v>
      </c>
      <c r="AG12" s="129"/>
      <c r="AH12" s="120">
        <v>0</v>
      </c>
      <c r="AI12" s="128"/>
      <c r="AJ12" s="35" t="s">
        <v>10</v>
      </c>
      <c r="AK12" s="121">
        <v>3</v>
      </c>
      <c r="AL12" s="129"/>
      <c r="AM12" s="120">
        <v>3</v>
      </c>
      <c r="AN12" s="128"/>
      <c r="AO12" s="35" t="s">
        <v>10</v>
      </c>
      <c r="AP12" s="121">
        <v>2</v>
      </c>
      <c r="AQ12" s="129"/>
      <c r="AR12" s="36">
        <f>D12+I12+N12+X12+AC12+AH12+AM12</f>
        <v>5</v>
      </c>
      <c r="AS12" s="37" t="s">
        <v>10</v>
      </c>
      <c r="AT12" s="38">
        <f>G12+L12+Q12+AA12+AF12+AK12+AP12</f>
        <v>20</v>
      </c>
      <c r="AU12" s="126"/>
      <c r="AV12" s="119"/>
      <c r="AW12" s="96"/>
      <c r="AX12" s="96"/>
    </row>
    <row r="13" spans="1:50" ht="30" customHeight="1">
      <c r="A13" s="72"/>
      <c r="B13" s="79">
        <v>5</v>
      </c>
      <c r="C13" s="74" t="str">
        <f>IF(B13="","",VLOOKUP(B13,'[1]Pouze přítomní'!$A$7:$F$306,2,1))</f>
        <v>MIKEŠ</v>
      </c>
      <c r="D13" s="53"/>
      <c r="E13" s="54"/>
      <c r="F13" s="54"/>
      <c r="G13" s="54"/>
      <c r="H13" s="54"/>
      <c r="I13" s="56"/>
      <c r="J13" s="57"/>
      <c r="K13" s="57"/>
      <c r="L13" s="55"/>
      <c r="M13" s="59"/>
      <c r="N13" s="60"/>
      <c r="O13" s="61"/>
      <c r="P13" s="61"/>
      <c r="Q13" s="62"/>
      <c r="R13" s="58"/>
      <c r="S13" s="43"/>
      <c r="T13" s="44"/>
      <c r="U13" s="44"/>
      <c r="V13" s="45"/>
      <c r="W13" s="45"/>
      <c r="X13" s="123" t="s">
        <v>14</v>
      </c>
      <c r="Y13" s="124"/>
      <c r="Z13" s="124"/>
      <c r="AA13" s="124"/>
      <c r="AB13" s="125"/>
      <c r="AC13" s="47">
        <v>5</v>
      </c>
      <c r="AD13" s="48">
        <v>7</v>
      </c>
      <c r="AE13" s="48">
        <v>4</v>
      </c>
      <c r="AF13" s="49"/>
      <c r="AG13" s="50"/>
      <c r="AH13" s="47">
        <v>-4</v>
      </c>
      <c r="AI13" s="48">
        <v>9</v>
      </c>
      <c r="AJ13" s="48">
        <v>-9</v>
      </c>
      <c r="AK13" s="49">
        <v>2</v>
      </c>
      <c r="AL13" s="50">
        <v>8</v>
      </c>
      <c r="AM13" s="47">
        <v>6</v>
      </c>
      <c r="AN13" s="48">
        <v>-7</v>
      </c>
      <c r="AO13" s="48">
        <v>8</v>
      </c>
      <c r="AP13" s="51">
        <v>7</v>
      </c>
      <c r="AQ13" s="52"/>
      <c r="AR13" s="30"/>
      <c r="AS13" s="31" t="s">
        <v>10</v>
      </c>
      <c r="AT13" s="32"/>
      <c r="AU13" s="116">
        <f>IF(AM14="","",+IF(I14="",0,IF(I14&gt;L14,2,1))+IF(N14="",0,IF(N14&gt;Q14,2,1))+IF(S14="",0,IF(S14&gt;V14,2,1))+IF(D14="",0,IF(D14&gt;G14,2,1))+IF(AC14="",0,IF(AC14&gt;AF14,2,1))+IF(AH14="",0,IF(AH14&gt;AK14,2,1))+IF(AM14="",0,IF(AM14&gt;AP14,2,1)))</f>
        <v>12</v>
      </c>
      <c r="AV13" s="127">
        <v>3</v>
      </c>
      <c r="AW13" s="95"/>
      <c r="AX13" s="95"/>
    </row>
    <row r="14" spans="1:50" ht="30" customHeight="1" thickBot="1">
      <c r="A14" s="83">
        <v>5</v>
      </c>
      <c r="B14" s="66"/>
      <c r="C14" s="78" t="str">
        <f>IF(B13="","",VLOOKUP(B13,'[1]Pouze přítomní'!$A$7:$F$306,3,1))</f>
        <v>Adam</v>
      </c>
      <c r="D14" s="120">
        <f>IF(AA6="","",AA6)</f>
        <v>2</v>
      </c>
      <c r="E14" s="121"/>
      <c r="F14" s="35" t="s">
        <v>10</v>
      </c>
      <c r="G14" s="121">
        <f>IF(X6="","",X6)</f>
        <v>3</v>
      </c>
      <c r="H14" s="122"/>
      <c r="I14" s="120">
        <f>IF(AA8="","",AA8)</f>
        <v>1</v>
      </c>
      <c r="J14" s="121"/>
      <c r="K14" s="35" t="s">
        <v>10</v>
      </c>
      <c r="L14" s="121">
        <f>IF(X8="","",X8)</f>
        <v>3</v>
      </c>
      <c r="M14" s="122"/>
      <c r="N14" s="120">
        <f>IF(AA10="","",AA10)</f>
        <v>3</v>
      </c>
      <c r="O14" s="121"/>
      <c r="P14" s="35" t="s">
        <v>10</v>
      </c>
      <c r="Q14" s="121">
        <f>IF(X10="","",X10)</f>
        <v>2</v>
      </c>
      <c r="R14" s="122"/>
      <c r="S14" s="120">
        <f>IF(AA12="","",AA12)</f>
        <v>3</v>
      </c>
      <c r="T14" s="121"/>
      <c r="U14" s="35" t="s">
        <v>10</v>
      </c>
      <c r="V14" s="121">
        <f>IF(X12="","",X12)</f>
        <v>0</v>
      </c>
      <c r="W14" s="122"/>
      <c r="X14" s="107"/>
      <c r="Y14" s="108"/>
      <c r="Z14" s="108"/>
      <c r="AA14" s="108"/>
      <c r="AB14" s="109"/>
      <c r="AC14" s="120">
        <v>3</v>
      </c>
      <c r="AD14" s="128"/>
      <c r="AE14" s="35" t="s">
        <v>10</v>
      </c>
      <c r="AF14" s="121">
        <v>0</v>
      </c>
      <c r="AG14" s="129"/>
      <c r="AH14" s="120">
        <v>3</v>
      </c>
      <c r="AI14" s="128"/>
      <c r="AJ14" s="35" t="s">
        <v>10</v>
      </c>
      <c r="AK14" s="121">
        <v>2</v>
      </c>
      <c r="AL14" s="129"/>
      <c r="AM14" s="120">
        <v>3</v>
      </c>
      <c r="AN14" s="128"/>
      <c r="AO14" s="35" t="s">
        <v>10</v>
      </c>
      <c r="AP14" s="121">
        <v>1</v>
      </c>
      <c r="AQ14" s="129"/>
      <c r="AR14" s="36">
        <f>D14+I14+N14+S14+AC14+AH14+AM14</f>
        <v>18</v>
      </c>
      <c r="AS14" s="37" t="s">
        <v>10</v>
      </c>
      <c r="AT14" s="38">
        <f>G14+L14+Q14+V14+AF14+AK14+AP14</f>
        <v>11</v>
      </c>
      <c r="AU14" s="126"/>
      <c r="AV14" s="119"/>
      <c r="AW14" s="96"/>
      <c r="AX14" s="96"/>
    </row>
    <row r="15" spans="1:50" ht="30" customHeight="1">
      <c r="A15" s="72"/>
      <c r="B15" s="79">
        <v>6</v>
      </c>
      <c r="C15" s="74" t="str">
        <f>IF(B15="","",VLOOKUP(B15,'[1]Pouze přítomní'!$A$7:$F$306,2,1))</f>
        <v>KUBA</v>
      </c>
      <c r="D15" s="53"/>
      <c r="E15" s="54"/>
      <c r="F15" s="54"/>
      <c r="G15" s="55"/>
      <c r="H15" s="55"/>
      <c r="I15" s="60"/>
      <c r="J15" s="61"/>
      <c r="K15" s="61"/>
      <c r="L15" s="61"/>
      <c r="M15" s="61"/>
      <c r="N15" s="60"/>
      <c r="O15" s="61"/>
      <c r="P15" s="61"/>
      <c r="Q15" s="62"/>
      <c r="R15" s="59"/>
      <c r="S15" s="60"/>
      <c r="T15" s="61"/>
      <c r="U15" s="61"/>
      <c r="V15" s="61"/>
      <c r="W15" s="58"/>
      <c r="X15" s="43"/>
      <c r="Y15" s="44"/>
      <c r="Z15" s="41"/>
      <c r="AA15" s="40"/>
      <c r="AB15" s="42"/>
      <c r="AC15" s="123" t="s">
        <v>15</v>
      </c>
      <c r="AD15" s="124"/>
      <c r="AE15" s="124"/>
      <c r="AF15" s="124"/>
      <c r="AG15" s="125"/>
      <c r="AH15" s="47">
        <v>-6</v>
      </c>
      <c r="AI15" s="48">
        <v>-8</v>
      </c>
      <c r="AJ15" s="48">
        <v>-5</v>
      </c>
      <c r="AK15" s="49"/>
      <c r="AL15" s="50"/>
      <c r="AM15" s="47">
        <v>-5</v>
      </c>
      <c r="AN15" s="48">
        <v>-6</v>
      </c>
      <c r="AO15" s="48">
        <v>10</v>
      </c>
      <c r="AP15" s="51">
        <v>-10</v>
      </c>
      <c r="AQ15" s="52"/>
      <c r="AR15" s="30"/>
      <c r="AS15" s="31" t="s">
        <v>10</v>
      </c>
      <c r="AT15" s="32"/>
      <c r="AU15" s="116">
        <f>IF(AM16="","",+IF(D16="",0,IF(D16&gt;G16,2,1))+IF(I16="",0,IF(I16&gt;L16,2,1))+IF(N16="",0,IF(N16&gt;Q16,2,1))+IF(S16="",0,IF(S16&gt;V16,2,1))+IF(X16="",0,IF(X16&gt;AA16,2,1))+IF(AC16="",0,IF(AC16&gt;AF16,2,1))+IF(AH16="",0,IF(AH16&gt;AK16,2,1))+IF(AM16="",0,IF(AM16&gt;AP16,2,1)))</f>
        <v>8</v>
      </c>
      <c r="AV15" s="127">
        <v>7</v>
      </c>
      <c r="AW15" s="95"/>
      <c r="AX15" s="95"/>
    </row>
    <row r="16" spans="1:50" ht="30" customHeight="1" thickBot="1">
      <c r="A16" s="83">
        <v>6</v>
      </c>
      <c r="B16" s="66"/>
      <c r="C16" s="78" t="str">
        <f>IF(B15="","",VLOOKUP(B15,'[1]Pouze přítomní'!$A$7:$F$306,3,1))</f>
        <v>Vojtěch</v>
      </c>
      <c r="D16" s="120">
        <f>IF(AF6="","",AF6)</f>
        <v>0</v>
      </c>
      <c r="E16" s="121"/>
      <c r="F16" s="35" t="s">
        <v>10</v>
      </c>
      <c r="G16" s="121">
        <f>IF(AC6="","",AC6)</f>
        <v>3</v>
      </c>
      <c r="H16" s="122"/>
      <c r="I16" s="120">
        <f>IF(AF8="","",AF8)</f>
        <v>0</v>
      </c>
      <c r="J16" s="121"/>
      <c r="K16" s="35" t="s">
        <v>10</v>
      </c>
      <c r="L16" s="121">
        <f>IF(AC8="","",AC8)</f>
        <v>3</v>
      </c>
      <c r="M16" s="122"/>
      <c r="N16" s="120">
        <f>IF(AF10="","",AF10)</f>
        <v>0</v>
      </c>
      <c r="O16" s="121"/>
      <c r="P16" s="35" t="s">
        <v>10</v>
      </c>
      <c r="Q16" s="121">
        <f>IF(AC10="","",AC10)</f>
        <v>3</v>
      </c>
      <c r="R16" s="122"/>
      <c r="S16" s="120">
        <f>IF(AF12="","",AF12)</f>
        <v>3</v>
      </c>
      <c r="T16" s="121"/>
      <c r="U16" s="35" t="s">
        <v>10</v>
      </c>
      <c r="V16" s="121">
        <f>IF(AC12="","",AC12)</f>
        <v>1</v>
      </c>
      <c r="W16" s="122"/>
      <c r="X16" s="120">
        <f>IF(AF14="","",AF14)</f>
        <v>0</v>
      </c>
      <c r="Y16" s="121"/>
      <c r="Z16" s="35" t="s">
        <v>10</v>
      </c>
      <c r="AA16" s="121">
        <f>IF(AC14="","",AC14)</f>
        <v>3</v>
      </c>
      <c r="AB16" s="122"/>
      <c r="AC16" s="107"/>
      <c r="AD16" s="108"/>
      <c r="AE16" s="108"/>
      <c r="AF16" s="108"/>
      <c r="AG16" s="109"/>
      <c r="AH16" s="120">
        <v>0</v>
      </c>
      <c r="AI16" s="128"/>
      <c r="AJ16" s="35" t="s">
        <v>10</v>
      </c>
      <c r="AK16" s="121">
        <v>3</v>
      </c>
      <c r="AL16" s="129"/>
      <c r="AM16" s="120">
        <v>1</v>
      </c>
      <c r="AN16" s="128"/>
      <c r="AO16" s="35" t="s">
        <v>10</v>
      </c>
      <c r="AP16" s="121">
        <v>3</v>
      </c>
      <c r="AQ16" s="129"/>
      <c r="AR16" s="36">
        <f>D16+I16+N16+S16+X16+AH16+AM16</f>
        <v>4</v>
      </c>
      <c r="AS16" s="37" t="s">
        <v>10</v>
      </c>
      <c r="AT16" s="38">
        <f>G16+L16+Q16+V16+AA16+AK16+AP16</f>
        <v>19</v>
      </c>
      <c r="AU16" s="126"/>
      <c r="AV16" s="119"/>
      <c r="AW16" s="96"/>
      <c r="AX16" s="96"/>
    </row>
    <row r="17" spans="1:50" ht="30" customHeight="1">
      <c r="A17" s="72"/>
      <c r="B17" s="79">
        <v>7</v>
      </c>
      <c r="C17" s="74" t="str">
        <f>IF(B17="","",VLOOKUP(B17,'[1]Pouze přítomní'!$A$7:$F$306,2,1))</f>
        <v>ŠKOCH</v>
      </c>
      <c r="D17" s="53"/>
      <c r="E17" s="54"/>
      <c r="F17" s="54"/>
      <c r="G17" s="54"/>
      <c r="H17" s="54"/>
      <c r="I17" s="56"/>
      <c r="J17" s="57"/>
      <c r="K17" s="57"/>
      <c r="L17" s="57"/>
      <c r="M17" s="58"/>
      <c r="N17" s="60"/>
      <c r="O17" s="61"/>
      <c r="P17" s="61"/>
      <c r="Q17" s="62"/>
      <c r="R17" s="58"/>
      <c r="S17" s="60"/>
      <c r="T17" s="61"/>
      <c r="U17" s="61"/>
      <c r="V17" s="62"/>
      <c r="W17" s="58"/>
      <c r="X17" s="60"/>
      <c r="Y17" s="61"/>
      <c r="Z17" s="61"/>
      <c r="AA17" s="61"/>
      <c r="AB17" s="58"/>
      <c r="AC17" s="43"/>
      <c r="AD17" s="44"/>
      <c r="AE17" s="44"/>
      <c r="AF17" s="45"/>
      <c r="AG17" s="46"/>
      <c r="AH17" s="123" t="s">
        <v>11</v>
      </c>
      <c r="AI17" s="124"/>
      <c r="AJ17" s="124"/>
      <c r="AK17" s="124"/>
      <c r="AL17" s="125"/>
      <c r="AM17" s="48">
        <v>4</v>
      </c>
      <c r="AN17" s="48">
        <v>2</v>
      </c>
      <c r="AO17" s="63">
        <v>7</v>
      </c>
      <c r="AP17" s="51"/>
      <c r="AQ17" s="52"/>
      <c r="AR17" s="30"/>
      <c r="AS17" s="31" t="s">
        <v>10</v>
      </c>
      <c r="AT17" s="32"/>
      <c r="AU17" s="116">
        <f>+IF(AM18="","",+IF(D18="",0,IF(D18&gt;G18,2,1))+IF(AM18="","",+IF(I18="",0,IF(I18&gt;L18,2,1))+IF(N18="",0,IF(N18&gt;Q18,2,1))+IF(S18="",0,IF(S18&gt;V18,2,1))+IF(X18="",0,IF(X18&gt;AA18,2,1))+IF(AC18="",0,IF(AC18&gt;AF18,2,1))+IF(AM18="",0,IF(AM18&gt;AP18,2,1))))</f>
        <v>11</v>
      </c>
      <c r="AV17" s="127">
        <v>4</v>
      </c>
      <c r="AW17" s="95"/>
      <c r="AX17" s="95"/>
    </row>
    <row r="18" spans="1:50" ht="30" customHeight="1" thickBot="1">
      <c r="A18" s="83">
        <v>7</v>
      </c>
      <c r="B18" s="66"/>
      <c r="C18" s="78" t="str">
        <f>IF(B17="","",VLOOKUP(B17,'[1]Pouze přítomní'!$A$7:$F$306,3,1))</f>
        <v>Petr</v>
      </c>
      <c r="D18" s="120">
        <f>IF(AK6="","",AK6)</f>
        <v>1</v>
      </c>
      <c r="E18" s="121"/>
      <c r="F18" s="35" t="s">
        <v>10</v>
      </c>
      <c r="G18" s="121">
        <f>IF(AH6="","",AH6)</f>
        <v>3</v>
      </c>
      <c r="H18" s="122"/>
      <c r="I18" s="120">
        <f>IF(AK8="","",AK8)</f>
        <v>0</v>
      </c>
      <c r="J18" s="121"/>
      <c r="K18" s="35" t="s">
        <v>10</v>
      </c>
      <c r="L18" s="121">
        <f>IF(AH8="","",AH8)</f>
        <v>3</v>
      </c>
      <c r="M18" s="122"/>
      <c r="N18" s="120">
        <f>IF(AK10="","",AK10)</f>
        <v>3</v>
      </c>
      <c r="O18" s="121"/>
      <c r="P18" s="35" t="s">
        <v>10</v>
      </c>
      <c r="Q18" s="121">
        <f>IF(AH10="","",AH10)</f>
        <v>1</v>
      </c>
      <c r="R18" s="122"/>
      <c r="S18" s="120">
        <f>IF(AK12="","",AK12)</f>
        <v>3</v>
      </c>
      <c r="T18" s="121"/>
      <c r="U18" s="35" t="s">
        <v>10</v>
      </c>
      <c r="V18" s="121">
        <f>IF(AH12="","",AH12)</f>
        <v>0</v>
      </c>
      <c r="W18" s="122"/>
      <c r="X18" s="120">
        <f>IF(AK14="","",AK14)</f>
        <v>2</v>
      </c>
      <c r="Y18" s="121"/>
      <c r="Z18" s="35" t="s">
        <v>10</v>
      </c>
      <c r="AA18" s="121">
        <f>IF(AH14="","",AH14)</f>
        <v>3</v>
      </c>
      <c r="AB18" s="122"/>
      <c r="AC18" s="120">
        <f>IF(AK16="","",AK16)</f>
        <v>3</v>
      </c>
      <c r="AD18" s="121"/>
      <c r="AE18" s="35" t="s">
        <v>10</v>
      </c>
      <c r="AF18" s="121">
        <f>IF(AH16="","",AH16)</f>
        <v>0</v>
      </c>
      <c r="AG18" s="122"/>
      <c r="AH18" s="107"/>
      <c r="AI18" s="108"/>
      <c r="AJ18" s="108"/>
      <c r="AK18" s="108"/>
      <c r="AL18" s="109"/>
      <c r="AM18" s="120">
        <v>3</v>
      </c>
      <c r="AN18" s="128"/>
      <c r="AO18" s="35" t="s">
        <v>10</v>
      </c>
      <c r="AP18" s="121">
        <v>0</v>
      </c>
      <c r="AQ18" s="129"/>
      <c r="AR18" s="36">
        <f>D18+I18+N18+S18+X18+AC18+AM18</f>
        <v>15</v>
      </c>
      <c r="AS18" s="37" t="s">
        <v>10</v>
      </c>
      <c r="AT18" s="38">
        <f>G18+L18+Q18+V18+AA18+AF18+AP18</f>
        <v>10</v>
      </c>
      <c r="AU18" s="126"/>
      <c r="AV18" s="119"/>
      <c r="AW18" s="96"/>
      <c r="AX18" s="96"/>
    </row>
    <row r="19" spans="1:50" ht="30" customHeight="1">
      <c r="A19" s="72"/>
      <c r="B19" s="79">
        <v>8</v>
      </c>
      <c r="C19" s="74" t="str">
        <f>IF(B19="","",VLOOKUP(B19,'[1]Pouze přítomní'!$A$7:$F$306,2,1))</f>
        <v>PŘIB</v>
      </c>
      <c r="D19" s="53"/>
      <c r="E19" s="54"/>
      <c r="F19" s="54"/>
      <c r="G19" s="54"/>
      <c r="H19" s="54"/>
      <c r="I19" s="56"/>
      <c r="J19" s="57"/>
      <c r="K19" s="57"/>
      <c r="L19" s="57"/>
      <c r="M19" s="58"/>
      <c r="N19" s="60"/>
      <c r="O19" s="61"/>
      <c r="P19" s="61"/>
      <c r="Q19" s="62"/>
      <c r="R19" s="58"/>
      <c r="S19" s="60"/>
      <c r="T19" s="61"/>
      <c r="U19" s="61"/>
      <c r="V19" s="61"/>
      <c r="W19" s="58"/>
      <c r="X19" s="60"/>
      <c r="Y19" s="61"/>
      <c r="Z19" s="61"/>
      <c r="AA19" s="61"/>
      <c r="AB19" s="58"/>
      <c r="AC19" s="43"/>
      <c r="AD19" s="44"/>
      <c r="AE19" s="44"/>
      <c r="AF19" s="44"/>
      <c r="AG19" s="46"/>
      <c r="AH19" s="24"/>
      <c r="AI19" s="25"/>
      <c r="AJ19" s="25"/>
      <c r="AK19" s="64"/>
      <c r="AL19" s="46"/>
      <c r="AM19" s="123">
        <v>2019</v>
      </c>
      <c r="AN19" s="124"/>
      <c r="AO19" s="124"/>
      <c r="AP19" s="124"/>
      <c r="AQ19" s="125"/>
      <c r="AR19" s="30"/>
      <c r="AS19" s="31" t="s">
        <v>10</v>
      </c>
      <c r="AT19" s="32"/>
      <c r="AU19" s="116">
        <f>+IF(AH20="","",+IF(D20="",0,IF(D20&gt;G20,2,1))+IF(I20="",0,IF(I20&gt;L20,2,1))+IF(N20="",0,IF(N20&gt;Q20,2,1))+IF(S20="",0,IF(S20&gt;V20,2,1))+IF(X20="",0,IF(X20&gt;AA20,2,1))+IF(AC20="",0,IF(AC20&gt;AF20,2,1))+IF(AH20="",0,IF(AH20&gt;AK20,2,1)))</f>
        <v>8</v>
      </c>
      <c r="AV19" s="127">
        <v>6</v>
      </c>
      <c r="AW19" s="95"/>
      <c r="AX19" s="95"/>
    </row>
    <row r="20" spans="1:50" ht="30" customHeight="1" thickBot="1">
      <c r="A20" s="83">
        <v>8</v>
      </c>
      <c r="B20" s="66"/>
      <c r="C20" s="78" t="str">
        <f>IF(B19="","",VLOOKUP(B19,'[1]Pouze přítomní'!$A$7:$F$306,3,1))</f>
        <v>Matyáš</v>
      </c>
      <c r="D20" s="120">
        <f>IF(AP6="","",AP6)</f>
        <v>0</v>
      </c>
      <c r="E20" s="121"/>
      <c r="F20" s="35" t="s">
        <v>10</v>
      </c>
      <c r="G20" s="121">
        <f>IF(AM6="","",AM6)</f>
        <v>3</v>
      </c>
      <c r="H20" s="122"/>
      <c r="I20" s="120">
        <f>IF(AP8="","",AP8)</f>
        <v>0</v>
      </c>
      <c r="J20" s="121"/>
      <c r="K20" s="35" t="s">
        <v>10</v>
      </c>
      <c r="L20" s="121">
        <f>IF(AM8="","",AM8)</f>
        <v>3</v>
      </c>
      <c r="M20" s="122"/>
      <c r="N20" s="120">
        <f>IF(AP10="","",AP10)</f>
        <v>2</v>
      </c>
      <c r="O20" s="121"/>
      <c r="P20" s="35" t="s">
        <v>10</v>
      </c>
      <c r="Q20" s="121">
        <f>IF(AM10="","",AM10)</f>
        <v>3</v>
      </c>
      <c r="R20" s="122"/>
      <c r="S20" s="120">
        <f>IF(AP12="","",AP12)</f>
        <v>2</v>
      </c>
      <c r="T20" s="121"/>
      <c r="U20" s="35" t="s">
        <v>10</v>
      </c>
      <c r="V20" s="121">
        <f>IF(AM12="","",AM12)</f>
        <v>3</v>
      </c>
      <c r="W20" s="122"/>
      <c r="X20" s="120">
        <f>IF(AP14="","",AP14)</f>
        <v>1</v>
      </c>
      <c r="Y20" s="121"/>
      <c r="Z20" s="35" t="s">
        <v>10</v>
      </c>
      <c r="AA20" s="121">
        <f>IF(AM14="","",AM14)</f>
        <v>3</v>
      </c>
      <c r="AB20" s="122"/>
      <c r="AC20" s="120">
        <f>IF(AP16="","",AP16)</f>
        <v>3</v>
      </c>
      <c r="AD20" s="121"/>
      <c r="AE20" s="35" t="s">
        <v>10</v>
      </c>
      <c r="AF20" s="121">
        <f>IF(AM16="","",AM16)</f>
        <v>1</v>
      </c>
      <c r="AG20" s="122"/>
      <c r="AH20" s="120">
        <f>IF(AP18="","",AP18)</f>
        <v>0</v>
      </c>
      <c r="AI20" s="121"/>
      <c r="AJ20" s="35" t="s">
        <v>10</v>
      </c>
      <c r="AK20" s="121">
        <f>IF(AM18="","",AM18)</f>
        <v>3</v>
      </c>
      <c r="AL20" s="122"/>
      <c r="AM20" s="107"/>
      <c r="AN20" s="108"/>
      <c r="AO20" s="108"/>
      <c r="AP20" s="108"/>
      <c r="AQ20" s="109"/>
      <c r="AR20" s="36">
        <f>D20+I20+N20+S20+X20+AC20+AH20</f>
        <v>8</v>
      </c>
      <c r="AS20" s="37" t="s">
        <v>10</v>
      </c>
      <c r="AT20" s="38">
        <f>G20+L20+Q20+V20+AA20+AF20+AK20</f>
        <v>19</v>
      </c>
      <c r="AU20" s="126"/>
      <c r="AV20" s="119"/>
      <c r="AW20" s="96"/>
      <c r="AX20" s="96"/>
    </row>
    <row r="21" spans="1:50" ht="24.95" customHeight="1">
      <c r="AL21" s="69"/>
      <c r="AM21" s="69"/>
      <c r="AN21" s="69"/>
      <c r="AO21" s="80"/>
      <c r="AP21" s="80"/>
      <c r="AQ21" s="69"/>
      <c r="AR21"/>
      <c r="AS21"/>
      <c r="AT21"/>
    </row>
    <row r="22" spans="1:50" ht="24.95" customHeight="1">
      <c r="C22"/>
      <c r="AR22"/>
      <c r="AS22"/>
      <c r="AT22"/>
    </row>
    <row r="23" spans="1:50" ht="24.95" customHeight="1">
      <c r="A23" s="67"/>
      <c r="C23"/>
      <c r="AR23"/>
      <c r="AS23"/>
      <c r="AT23"/>
    </row>
    <row r="24" spans="1:50" ht="27.95" customHeight="1">
      <c r="A24" s="67"/>
      <c r="C24"/>
      <c r="AR24"/>
      <c r="AS24"/>
      <c r="AT24"/>
    </row>
    <row r="25" spans="1:50" ht="27.95" customHeight="1">
      <c r="A25" s="69"/>
      <c r="C25"/>
      <c r="AR25"/>
      <c r="AS25"/>
      <c r="AT25"/>
    </row>
    <row r="26" spans="1:50" ht="27.95" customHeight="1">
      <c r="A26" s="67"/>
      <c r="C26"/>
      <c r="AR26"/>
      <c r="AS26"/>
      <c r="AT26"/>
    </row>
    <row r="27" spans="1:50" ht="27.95" customHeight="1">
      <c r="A27" s="67"/>
      <c r="C27"/>
      <c r="AR27"/>
      <c r="AS27"/>
      <c r="AT27"/>
    </row>
    <row r="28" spans="1:50">
      <c r="C28"/>
      <c r="AR28"/>
      <c r="AS28"/>
      <c r="AT28"/>
    </row>
    <row r="29" spans="1:50">
      <c r="C29"/>
      <c r="AR29"/>
      <c r="AS29"/>
      <c r="AT29"/>
    </row>
    <row r="30" spans="1:50">
      <c r="C30"/>
      <c r="AR30"/>
      <c r="AS30"/>
      <c r="AT30"/>
    </row>
    <row r="31" spans="1:50">
      <c r="C31"/>
      <c r="AR31"/>
      <c r="AS31"/>
      <c r="AT31"/>
    </row>
    <row r="32" spans="1:50">
      <c r="C32"/>
      <c r="AR32"/>
      <c r="AS32"/>
      <c r="AT32"/>
    </row>
    <row r="33" spans="3:46">
      <c r="C33"/>
      <c r="AR33"/>
      <c r="AS33"/>
      <c r="AT33"/>
    </row>
  </sheetData>
  <mergeCells count="172">
    <mergeCell ref="AM19:AQ20"/>
    <mergeCell ref="AU19:AU20"/>
    <mergeCell ref="AV19:AV20"/>
    <mergeCell ref="AW19:AW20"/>
    <mergeCell ref="D20:E20"/>
    <mergeCell ref="G20:H20"/>
    <mergeCell ref="I20:J20"/>
    <mergeCell ref="L20:M20"/>
    <mergeCell ref="N20:O20"/>
    <mergeCell ref="Q20:R20"/>
    <mergeCell ref="S20:T20"/>
    <mergeCell ref="V20:W20"/>
    <mergeCell ref="X20:Y20"/>
    <mergeCell ref="AA20:AB20"/>
    <mergeCell ref="AC20:AD20"/>
    <mergeCell ref="AF20:AG20"/>
    <mergeCell ref="AH20:AI20"/>
    <mergeCell ref="AK20:AL20"/>
    <mergeCell ref="AU17:AU18"/>
    <mergeCell ref="AV17:AV18"/>
    <mergeCell ref="AW17:AW18"/>
    <mergeCell ref="X16:Y16"/>
    <mergeCell ref="AA16:AB16"/>
    <mergeCell ref="AH16:AI16"/>
    <mergeCell ref="AK16:AL16"/>
    <mergeCell ref="AM16:AN16"/>
    <mergeCell ref="D18:E18"/>
    <mergeCell ref="G18:H18"/>
    <mergeCell ref="I18:J18"/>
    <mergeCell ref="L18:M18"/>
    <mergeCell ref="N18:O18"/>
    <mergeCell ref="Q18:R18"/>
    <mergeCell ref="S18:T18"/>
    <mergeCell ref="V18:W18"/>
    <mergeCell ref="X18:Y18"/>
    <mergeCell ref="AA18:AB18"/>
    <mergeCell ref="AC18:AD18"/>
    <mergeCell ref="AF18:AG18"/>
    <mergeCell ref="AM18:AN18"/>
    <mergeCell ref="AP18:AQ18"/>
    <mergeCell ref="AH17:AL18"/>
    <mergeCell ref="AW13:AW14"/>
    <mergeCell ref="AX13:AX14"/>
    <mergeCell ref="AC15:AG16"/>
    <mergeCell ref="AU15:AU16"/>
    <mergeCell ref="AV15:AV16"/>
    <mergeCell ref="AW15:AW16"/>
    <mergeCell ref="AP16:AQ16"/>
    <mergeCell ref="D16:E16"/>
    <mergeCell ref="G16:H16"/>
    <mergeCell ref="I16:J16"/>
    <mergeCell ref="L16:M16"/>
    <mergeCell ref="N16:O16"/>
    <mergeCell ref="Q16:R16"/>
    <mergeCell ref="S16:T16"/>
    <mergeCell ref="V16:W16"/>
    <mergeCell ref="N14:O14"/>
    <mergeCell ref="Q14:R14"/>
    <mergeCell ref="S14:T14"/>
    <mergeCell ref="V14:W14"/>
    <mergeCell ref="AC14:AD14"/>
    <mergeCell ref="AF14:AG14"/>
    <mergeCell ref="AH14:AI14"/>
    <mergeCell ref="AK14:AL14"/>
    <mergeCell ref="AV13:AV14"/>
    <mergeCell ref="AV9:AV10"/>
    <mergeCell ref="AW9:AW10"/>
    <mergeCell ref="AX9:AX10"/>
    <mergeCell ref="X13:AB14"/>
    <mergeCell ref="AU13:AU14"/>
    <mergeCell ref="AM14:AN14"/>
    <mergeCell ref="AP14:AQ14"/>
    <mergeCell ref="D12:E12"/>
    <mergeCell ref="G12:H12"/>
    <mergeCell ref="I12:J12"/>
    <mergeCell ref="L12:M12"/>
    <mergeCell ref="N12:O12"/>
    <mergeCell ref="Q12:R12"/>
    <mergeCell ref="AH12:AI12"/>
    <mergeCell ref="AK12:AL12"/>
    <mergeCell ref="AM12:AN12"/>
    <mergeCell ref="AP12:AQ12"/>
    <mergeCell ref="AV11:AV12"/>
    <mergeCell ref="AW11:AW12"/>
    <mergeCell ref="AX11:AX12"/>
    <mergeCell ref="D14:E14"/>
    <mergeCell ref="G14:H14"/>
    <mergeCell ref="I14:J14"/>
    <mergeCell ref="L14:M14"/>
    <mergeCell ref="D10:E10"/>
    <mergeCell ref="G10:H10"/>
    <mergeCell ref="I10:J10"/>
    <mergeCell ref="L10:M10"/>
    <mergeCell ref="S10:T10"/>
    <mergeCell ref="V10:W10"/>
    <mergeCell ref="N9:R10"/>
    <mergeCell ref="S11:W12"/>
    <mergeCell ref="AU11:AU12"/>
    <mergeCell ref="X12:Y12"/>
    <mergeCell ref="AA12:AB12"/>
    <mergeCell ref="AC12:AD12"/>
    <mergeCell ref="AF12:AG12"/>
    <mergeCell ref="AH10:AI10"/>
    <mergeCell ref="AK10:AL10"/>
    <mergeCell ref="AM10:AN10"/>
    <mergeCell ref="AP10:AQ10"/>
    <mergeCell ref="X10:Y10"/>
    <mergeCell ref="AA10:AB10"/>
    <mergeCell ref="AC10:AD10"/>
    <mergeCell ref="AF10:AG10"/>
    <mergeCell ref="AH8:AI8"/>
    <mergeCell ref="AK8:AL8"/>
    <mergeCell ref="AM8:AN8"/>
    <mergeCell ref="AP8:AQ8"/>
    <mergeCell ref="AU9:AU10"/>
    <mergeCell ref="I7:M8"/>
    <mergeCell ref="AU7:AU8"/>
    <mergeCell ref="AV7:AV8"/>
    <mergeCell ref="AW7:AW8"/>
    <mergeCell ref="X8:Y8"/>
    <mergeCell ref="AA8:AB8"/>
    <mergeCell ref="AC8:AD8"/>
    <mergeCell ref="AF8:AG8"/>
    <mergeCell ref="D8:E8"/>
    <mergeCell ref="G8:H8"/>
    <mergeCell ref="N8:O8"/>
    <mergeCell ref="Q8:R8"/>
    <mergeCell ref="S8:T8"/>
    <mergeCell ref="V8:W8"/>
    <mergeCell ref="AC4:AG4"/>
    <mergeCell ref="D5:H6"/>
    <mergeCell ref="AU5:AU6"/>
    <mergeCell ref="AV5:AV6"/>
    <mergeCell ref="AW5:AW6"/>
    <mergeCell ref="AC6:AD6"/>
    <mergeCell ref="AF6:AG6"/>
    <mergeCell ref="AH6:AI6"/>
    <mergeCell ref="AK6:AL6"/>
    <mergeCell ref="I6:J6"/>
    <mergeCell ref="L6:M6"/>
    <mergeCell ref="N6:O6"/>
    <mergeCell ref="Q6:R6"/>
    <mergeCell ref="S6:T6"/>
    <mergeCell ref="V6:W6"/>
    <mergeCell ref="X6:Y6"/>
    <mergeCell ref="AA6:AB6"/>
    <mergeCell ref="AM6:AN6"/>
    <mergeCell ref="AP6:AQ6"/>
    <mergeCell ref="AX5:AX6"/>
    <mergeCell ref="AX7:AX8"/>
    <mergeCell ref="AX15:AX16"/>
    <mergeCell ref="AX17:AX18"/>
    <mergeCell ref="AX19:AX20"/>
    <mergeCell ref="D3:H3"/>
    <mergeCell ref="I3:M3"/>
    <mergeCell ref="N3:R3"/>
    <mergeCell ref="S3:W3"/>
    <mergeCell ref="X3:AB3"/>
    <mergeCell ref="AC3:AG3"/>
    <mergeCell ref="AH3:AL3"/>
    <mergeCell ref="AM3:AQ3"/>
    <mergeCell ref="AR3:AT3"/>
    <mergeCell ref="AU3:AU4"/>
    <mergeCell ref="AV3:AV4"/>
    <mergeCell ref="AH4:AL4"/>
    <mergeCell ref="AM4:AQ4"/>
    <mergeCell ref="AR4:AT4"/>
    <mergeCell ref="D4:H4"/>
    <mergeCell ref="I4:M4"/>
    <mergeCell ref="N4:R4"/>
    <mergeCell ref="S4:W4"/>
    <mergeCell ref="X4:AB4"/>
  </mergeCells>
  <printOptions horizontalCentered="1"/>
  <pageMargins left="0.19685039370078741" right="0" top="0.78740157480314965" bottom="0.39370078740157483" header="0" footer="0"/>
  <pageSetup paperSize="9" scale="6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X28"/>
  <sheetViews>
    <sheetView view="pageBreakPreview" zoomScale="60" zoomScaleNormal="100" workbookViewId="0">
      <selection activeCell="AU11" sqref="AU11:AU12"/>
    </sheetView>
  </sheetViews>
  <sheetFormatPr defaultRowHeight="12.75"/>
  <cols>
    <col min="1" max="1" width="4.7109375" customWidth="1"/>
    <col min="2" max="2" width="3.5703125" customWidth="1"/>
    <col min="3" max="3" width="16.140625" style="7" customWidth="1"/>
    <col min="4" max="7" width="2.85546875" customWidth="1"/>
    <col min="8" max="8" width="5.28515625" customWidth="1"/>
    <col min="9" max="10" width="2.85546875" customWidth="1"/>
    <col min="11" max="11" width="3.5703125" customWidth="1"/>
    <col min="12" max="12" width="4" customWidth="1"/>
    <col min="13" max="23" width="2.85546875" customWidth="1"/>
    <col min="24" max="24" width="3.85546875" customWidth="1"/>
    <col min="25" max="31" width="2.85546875" customWidth="1"/>
    <col min="32" max="32" width="4" customWidth="1"/>
    <col min="33" max="43" width="2.85546875" customWidth="1"/>
    <col min="44" max="44" width="4.7109375" style="7" customWidth="1"/>
    <col min="45" max="45" width="1.85546875" style="7" bestFit="1" customWidth="1"/>
    <col min="46" max="46" width="4.7109375" style="7" customWidth="1"/>
    <col min="47" max="47" width="10.42578125" style="7" customWidth="1"/>
    <col min="48" max="48" width="14.85546875" style="7" customWidth="1"/>
    <col min="49" max="49" width="7.5703125" style="7" customWidth="1"/>
    <col min="50" max="50" width="6.140625" customWidth="1"/>
    <col min="51" max="51" width="5.5703125" customWidth="1"/>
    <col min="52" max="52" width="5" bestFit="1" customWidth="1"/>
    <col min="53" max="53" width="6.28515625" customWidth="1"/>
    <col min="54" max="55" width="7.5703125" customWidth="1"/>
    <col min="56" max="56" width="6.28515625" customWidth="1"/>
    <col min="57" max="57" width="27.7109375" customWidth="1"/>
    <col min="257" max="257" width="4.7109375" customWidth="1"/>
    <col min="258" max="258" width="3.5703125" customWidth="1"/>
    <col min="259" max="259" width="16.140625" customWidth="1"/>
    <col min="260" max="266" width="2.85546875" customWidth="1"/>
    <col min="267" max="267" width="3.5703125" customWidth="1"/>
    <col min="268" max="268" width="4" customWidth="1"/>
    <col min="269" max="279" width="2.85546875" customWidth="1"/>
    <col min="280" max="280" width="3.85546875" customWidth="1"/>
    <col min="281" max="287" width="2.85546875" customWidth="1"/>
    <col min="288" max="288" width="4" customWidth="1"/>
    <col min="289" max="299" width="2.85546875" customWidth="1"/>
    <col min="300" max="300" width="4.7109375" customWidth="1"/>
    <col min="301" max="301" width="1.85546875" bestFit="1" customWidth="1"/>
    <col min="302" max="302" width="4.7109375" customWidth="1"/>
    <col min="303" max="303" width="10.42578125" customWidth="1"/>
    <col min="304" max="304" width="14.85546875" customWidth="1"/>
    <col min="305" max="305" width="7.5703125" customWidth="1"/>
    <col min="306" max="306" width="6.140625" customWidth="1"/>
    <col min="307" max="307" width="5.5703125" customWidth="1"/>
    <col min="308" max="308" width="5" bestFit="1" customWidth="1"/>
    <col min="309" max="309" width="6.28515625" customWidth="1"/>
    <col min="310" max="311" width="7.5703125" customWidth="1"/>
    <col min="312" max="312" width="6.28515625" customWidth="1"/>
    <col min="313" max="313" width="27.7109375" customWidth="1"/>
    <col min="513" max="513" width="4.7109375" customWidth="1"/>
    <col min="514" max="514" width="3.5703125" customWidth="1"/>
    <col min="515" max="515" width="16.140625" customWidth="1"/>
    <col min="516" max="522" width="2.85546875" customWidth="1"/>
    <col min="523" max="523" width="3.5703125" customWidth="1"/>
    <col min="524" max="524" width="4" customWidth="1"/>
    <col min="525" max="535" width="2.85546875" customWidth="1"/>
    <col min="536" max="536" width="3.85546875" customWidth="1"/>
    <col min="537" max="543" width="2.85546875" customWidth="1"/>
    <col min="544" max="544" width="4" customWidth="1"/>
    <col min="545" max="555" width="2.85546875" customWidth="1"/>
    <col min="556" max="556" width="4.7109375" customWidth="1"/>
    <col min="557" max="557" width="1.85546875" bestFit="1" customWidth="1"/>
    <col min="558" max="558" width="4.7109375" customWidth="1"/>
    <col min="559" max="559" width="10.42578125" customWidth="1"/>
    <col min="560" max="560" width="14.85546875" customWidth="1"/>
    <col min="561" max="561" width="7.5703125" customWidth="1"/>
    <col min="562" max="562" width="6.140625" customWidth="1"/>
    <col min="563" max="563" width="5.5703125" customWidth="1"/>
    <col min="564" max="564" width="5" bestFit="1" customWidth="1"/>
    <col min="565" max="565" width="6.28515625" customWidth="1"/>
    <col min="566" max="567" width="7.5703125" customWidth="1"/>
    <col min="568" max="568" width="6.28515625" customWidth="1"/>
    <col min="569" max="569" width="27.7109375" customWidth="1"/>
    <col min="769" max="769" width="4.7109375" customWidth="1"/>
    <col min="770" max="770" width="3.5703125" customWidth="1"/>
    <col min="771" max="771" width="16.140625" customWidth="1"/>
    <col min="772" max="778" width="2.85546875" customWidth="1"/>
    <col min="779" max="779" width="3.5703125" customWidth="1"/>
    <col min="780" max="780" width="4" customWidth="1"/>
    <col min="781" max="791" width="2.85546875" customWidth="1"/>
    <col min="792" max="792" width="3.85546875" customWidth="1"/>
    <col min="793" max="799" width="2.85546875" customWidth="1"/>
    <col min="800" max="800" width="4" customWidth="1"/>
    <col min="801" max="811" width="2.85546875" customWidth="1"/>
    <col min="812" max="812" width="4.7109375" customWidth="1"/>
    <col min="813" max="813" width="1.85546875" bestFit="1" customWidth="1"/>
    <col min="814" max="814" width="4.7109375" customWidth="1"/>
    <col min="815" max="815" width="10.42578125" customWidth="1"/>
    <col min="816" max="816" width="14.85546875" customWidth="1"/>
    <col min="817" max="817" width="7.5703125" customWidth="1"/>
    <col min="818" max="818" width="6.140625" customWidth="1"/>
    <col min="819" max="819" width="5.5703125" customWidth="1"/>
    <col min="820" max="820" width="5" bestFit="1" customWidth="1"/>
    <col min="821" max="821" width="6.28515625" customWidth="1"/>
    <col min="822" max="823" width="7.5703125" customWidth="1"/>
    <col min="824" max="824" width="6.28515625" customWidth="1"/>
    <col min="825" max="825" width="27.7109375" customWidth="1"/>
    <col min="1025" max="1025" width="4.7109375" customWidth="1"/>
    <col min="1026" max="1026" width="3.5703125" customWidth="1"/>
    <col min="1027" max="1027" width="16.140625" customWidth="1"/>
    <col min="1028" max="1034" width="2.85546875" customWidth="1"/>
    <col min="1035" max="1035" width="3.5703125" customWidth="1"/>
    <col min="1036" max="1036" width="4" customWidth="1"/>
    <col min="1037" max="1047" width="2.85546875" customWidth="1"/>
    <col min="1048" max="1048" width="3.85546875" customWidth="1"/>
    <col min="1049" max="1055" width="2.85546875" customWidth="1"/>
    <col min="1056" max="1056" width="4" customWidth="1"/>
    <col min="1057" max="1067" width="2.85546875" customWidth="1"/>
    <col min="1068" max="1068" width="4.7109375" customWidth="1"/>
    <col min="1069" max="1069" width="1.85546875" bestFit="1" customWidth="1"/>
    <col min="1070" max="1070" width="4.7109375" customWidth="1"/>
    <col min="1071" max="1071" width="10.42578125" customWidth="1"/>
    <col min="1072" max="1072" width="14.85546875" customWidth="1"/>
    <col min="1073" max="1073" width="7.5703125" customWidth="1"/>
    <col min="1074" max="1074" width="6.140625" customWidth="1"/>
    <col min="1075" max="1075" width="5.5703125" customWidth="1"/>
    <col min="1076" max="1076" width="5" bestFit="1" customWidth="1"/>
    <col min="1077" max="1077" width="6.28515625" customWidth="1"/>
    <col min="1078" max="1079" width="7.5703125" customWidth="1"/>
    <col min="1080" max="1080" width="6.28515625" customWidth="1"/>
    <col min="1081" max="1081" width="27.7109375" customWidth="1"/>
    <col min="1281" max="1281" width="4.7109375" customWidth="1"/>
    <col min="1282" max="1282" width="3.5703125" customWidth="1"/>
    <col min="1283" max="1283" width="16.140625" customWidth="1"/>
    <col min="1284" max="1290" width="2.85546875" customWidth="1"/>
    <col min="1291" max="1291" width="3.5703125" customWidth="1"/>
    <col min="1292" max="1292" width="4" customWidth="1"/>
    <col min="1293" max="1303" width="2.85546875" customWidth="1"/>
    <col min="1304" max="1304" width="3.85546875" customWidth="1"/>
    <col min="1305" max="1311" width="2.85546875" customWidth="1"/>
    <col min="1312" max="1312" width="4" customWidth="1"/>
    <col min="1313" max="1323" width="2.85546875" customWidth="1"/>
    <col min="1324" max="1324" width="4.7109375" customWidth="1"/>
    <col min="1325" max="1325" width="1.85546875" bestFit="1" customWidth="1"/>
    <col min="1326" max="1326" width="4.7109375" customWidth="1"/>
    <col min="1327" max="1327" width="10.42578125" customWidth="1"/>
    <col min="1328" max="1328" width="14.85546875" customWidth="1"/>
    <col min="1329" max="1329" width="7.5703125" customWidth="1"/>
    <col min="1330" max="1330" width="6.140625" customWidth="1"/>
    <col min="1331" max="1331" width="5.5703125" customWidth="1"/>
    <col min="1332" max="1332" width="5" bestFit="1" customWidth="1"/>
    <col min="1333" max="1333" width="6.28515625" customWidth="1"/>
    <col min="1334" max="1335" width="7.5703125" customWidth="1"/>
    <col min="1336" max="1336" width="6.28515625" customWidth="1"/>
    <col min="1337" max="1337" width="27.7109375" customWidth="1"/>
    <col min="1537" max="1537" width="4.7109375" customWidth="1"/>
    <col min="1538" max="1538" width="3.5703125" customWidth="1"/>
    <col min="1539" max="1539" width="16.140625" customWidth="1"/>
    <col min="1540" max="1546" width="2.85546875" customWidth="1"/>
    <col min="1547" max="1547" width="3.5703125" customWidth="1"/>
    <col min="1548" max="1548" width="4" customWidth="1"/>
    <col min="1549" max="1559" width="2.85546875" customWidth="1"/>
    <col min="1560" max="1560" width="3.85546875" customWidth="1"/>
    <col min="1561" max="1567" width="2.85546875" customWidth="1"/>
    <col min="1568" max="1568" width="4" customWidth="1"/>
    <col min="1569" max="1579" width="2.85546875" customWidth="1"/>
    <col min="1580" max="1580" width="4.7109375" customWidth="1"/>
    <col min="1581" max="1581" width="1.85546875" bestFit="1" customWidth="1"/>
    <col min="1582" max="1582" width="4.7109375" customWidth="1"/>
    <col min="1583" max="1583" width="10.42578125" customWidth="1"/>
    <col min="1584" max="1584" width="14.85546875" customWidth="1"/>
    <col min="1585" max="1585" width="7.5703125" customWidth="1"/>
    <col min="1586" max="1586" width="6.140625" customWidth="1"/>
    <col min="1587" max="1587" width="5.5703125" customWidth="1"/>
    <col min="1588" max="1588" width="5" bestFit="1" customWidth="1"/>
    <col min="1589" max="1589" width="6.28515625" customWidth="1"/>
    <col min="1590" max="1591" width="7.5703125" customWidth="1"/>
    <col min="1592" max="1592" width="6.28515625" customWidth="1"/>
    <col min="1593" max="1593" width="27.7109375" customWidth="1"/>
    <col min="1793" max="1793" width="4.7109375" customWidth="1"/>
    <col min="1794" max="1794" width="3.5703125" customWidth="1"/>
    <col min="1795" max="1795" width="16.140625" customWidth="1"/>
    <col min="1796" max="1802" width="2.85546875" customWidth="1"/>
    <col min="1803" max="1803" width="3.5703125" customWidth="1"/>
    <col min="1804" max="1804" width="4" customWidth="1"/>
    <col min="1805" max="1815" width="2.85546875" customWidth="1"/>
    <col min="1816" max="1816" width="3.85546875" customWidth="1"/>
    <col min="1817" max="1823" width="2.85546875" customWidth="1"/>
    <col min="1824" max="1824" width="4" customWidth="1"/>
    <col min="1825" max="1835" width="2.85546875" customWidth="1"/>
    <col min="1836" max="1836" width="4.7109375" customWidth="1"/>
    <col min="1837" max="1837" width="1.85546875" bestFit="1" customWidth="1"/>
    <col min="1838" max="1838" width="4.7109375" customWidth="1"/>
    <col min="1839" max="1839" width="10.42578125" customWidth="1"/>
    <col min="1840" max="1840" width="14.85546875" customWidth="1"/>
    <col min="1841" max="1841" width="7.5703125" customWidth="1"/>
    <col min="1842" max="1842" width="6.140625" customWidth="1"/>
    <col min="1843" max="1843" width="5.5703125" customWidth="1"/>
    <col min="1844" max="1844" width="5" bestFit="1" customWidth="1"/>
    <col min="1845" max="1845" width="6.28515625" customWidth="1"/>
    <col min="1846" max="1847" width="7.5703125" customWidth="1"/>
    <col min="1848" max="1848" width="6.28515625" customWidth="1"/>
    <col min="1849" max="1849" width="27.7109375" customWidth="1"/>
    <col min="2049" max="2049" width="4.7109375" customWidth="1"/>
    <col min="2050" max="2050" width="3.5703125" customWidth="1"/>
    <col min="2051" max="2051" width="16.140625" customWidth="1"/>
    <col min="2052" max="2058" width="2.85546875" customWidth="1"/>
    <col min="2059" max="2059" width="3.5703125" customWidth="1"/>
    <col min="2060" max="2060" width="4" customWidth="1"/>
    <col min="2061" max="2071" width="2.85546875" customWidth="1"/>
    <col min="2072" max="2072" width="3.85546875" customWidth="1"/>
    <col min="2073" max="2079" width="2.85546875" customWidth="1"/>
    <col min="2080" max="2080" width="4" customWidth="1"/>
    <col min="2081" max="2091" width="2.85546875" customWidth="1"/>
    <col min="2092" max="2092" width="4.7109375" customWidth="1"/>
    <col min="2093" max="2093" width="1.85546875" bestFit="1" customWidth="1"/>
    <col min="2094" max="2094" width="4.7109375" customWidth="1"/>
    <col min="2095" max="2095" width="10.42578125" customWidth="1"/>
    <col min="2096" max="2096" width="14.85546875" customWidth="1"/>
    <col min="2097" max="2097" width="7.5703125" customWidth="1"/>
    <col min="2098" max="2098" width="6.140625" customWidth="1"/>
    <col min="2099" max="2099" width="5.5703125" customWidth="1"/>
    <col min="2100" max="2100" width="5" bestFit="1" customWidth="1"/>
    <col min="2101" max="2101" width="6.28515625" customWidth="1"/>
    <col min="2102" max="2103" width="7.5703125" customWidth="1"/>
    <col min="2104" max="2104" width="6.28515625" customWidth="1"/>
    <col min="2105" max="2105" width="27.7109375" customWidth="1"/>
    <col min="2305" max="2305" width="4.7109375" customWidth="1"/>
    <col min="2306" max="2306" width="3.5703125" customWidth="1"/>
    <col min="2307" max="2307" width="16.140625" customWidth="1"/>
    <col min="2308" max="2314" width="2.85546875" customWidth="1"/>
    <col min="2315" max="2315" width="3.5703125" customWidth="1"/>
    <col min="2316" max="2316" width="4" customWidth="1"/>
    <col min="2317" max="2327" width="2.85546875" customWidth="1"/>
    <col min="2328" max="2328" width="3.85546875" customWidth="1"/>
    <col min="2329" max="2335" width="2.85546875" customWidth="1"/>
    <col min="2336" max="2336" width="4" customWidth="1"/>
    <col min="2337" max="2347" width="2.85546875" customWidth="1"/>
    <col min="2348" max="2348" width="4.7109375" customWidth="1"/>
    <col min="2349" max="2349" width="1.85546875" bestFit="1" customWidth="1"/>
    <col min="2350" max="2350" width="4.7109375" customWidth="1"/>
    <col min="2351" max="2351" width="10.42578125" customWidth="1"/>
    <col min="2352" max="2352" width="14.85546875" customWidth="1"/>
    <col min="2353" max="2353" width="7.5703125" customWidth="1"/>
    <col min="2354" max="2354" width="6.140625" customWidth="1"/>
    <col min="2355" max="2355" width="5.5703125" customWidth="1"/>
    <col min="2356" max="2356" width="5" bestFit="1" customWidth="1"/>
    <col min="2357" max="2357" width="6.28515625" customWidth="1"/>
    <col min="2358" max="2359" width="7.5703125" customWidth="1"/>
    <col min="2360" max="2360" width="6.28515625" customWidth="1"/>
    <col min="2361" max="2361" width="27.7109375" customWidth="1"/>
    <col min="2561" max="2561" width="4.7109375" customWidth="1"/>
    <col min="2562" max="2562" width="3.5703125" customWidth="1"/>
    <col min="2563" max="2563" width="16.140625" customWidth="1"/>
    <col min="2564" max="2570" width="2.85546875" customWidth="1"/>
    <col min="2571" max="2571" width="3.5703125" customWidth="1"/>
    <col min="2572" max="2572" width="4" customWidth="1"/>
    <col min="2573" max="2583" width="2.85546875" customWidth="1"/>
    <col min="2584" max="2584" width="3.85546875" customWidth="1"/>
    <col min="2585" max="2591" width="2.85546875" customWidth="1"/>
    <col min="2592" max="2592" width="4" customWidth="1"/>
    <col min="2593" max="2603" width="2.85546875" customWidth="1"/>
    <col min="2604" max="2604" width="4.7109375" customWidth="1"/>
    <col min="2605" max="2605" width="1.85546875" bestFit="1" customWidth="1"/>
    <col min="2606" max="2606" width="4.7109375" customWidth="1"/>
    <col min="2607" max="2607" width="10.42578125" customWidth="1"/>
    <col min="2608" max="2608" width="14.85546875" customWidth="1"/>
    <col min="2609" max="2609" width="7.5703125" customWidth="1"/>
    <col min="2610" max="2610" width="6.140625" customWidth="1"/>
    <col min="2611" max="2611" width="5.5703125" customWidth="1"/>
    <col min="2612" max="2612" width="5" bestFit="1" customWidth="1"/>
    <col min="2613" max="2613" width="6.28515625" customWidth="1"/>
    <col min="2614" max="2615" width="7.5703125" customWidth="1"/>
    <col min="2616" max="2616" width="6.28515625" customWidth="1"/>
    <col min="2617" max="2617" width="27.7109375" customWidth="1"/>
    <col min="2817" max="2817" width="4.7109375" customWidth="1"/>
    <col min="2818" max="2818" width="3.5703125" customWidth="1"/>
    <col min="2819" max="2819" width="16.140625" customWidth="1"/>
    <col min="2820" max="2826" width="2.85546875" customWidth="1"/>
    <col min="2827" max="2827" width="3.5703125" customWidth="1"/>
    <col min="2828" max="2828" width="4" customWidth="1"/>
    <col min="2829" max="2839" width="2.85546875" customWidth="1"/>
    <col min="2840" max="2840" width="3.85546875" customWidth="1"/>
    <col min="2841" max="2847" width="2.85546875" customWidth="1"/>
    <col min="2848" max="2848" width="4" customWidth="1"/>
    <col min="2849" max="2859" width="2.85546875" customWidth="1"/>
    <col min="2860" max="2860" width="4.7109375" customWidth="1"/>
    <col min="2861" max="2861" width="1.85546875" bestFit="1" customWidth="1"/>
    <col min="2862" max="2862" width="4.7109375" customWidth="1"/>
    <col min="2863" max="2863" width="10.42578125" customWidth="1"/>
    <col min="2864" max="2864" width="14.85546875" customWidth="1"/>
    <col min="2865" max="2865" width="7.5703125" customWidth="1"/>
    <col min="2866" max="2866" width="6.140625" customWidth="1"/>
    <col min="2867" max="2867" width="5.5703125" customWidth="1"/>
    <col min="2868" max="2868" width="5" bestFit="1" customWidth="1"/>
    <col min="2869" max="2869" width="6.28515625" customWidth="1"/>
    <col min="2870" max="2871" width="7.5703125" customWidth="1"/>
    <col min="2872" max="2872" width="6.28515625" customWidth="1"/>
    <col min="2873" max="2873" width="27.7109375" customWidth="1"/>
    <col min="3073" max="3073" width="4.7109375" customWidth="1"/>
    <col min="3074" max="3074" width="3.5703125" customWidth="1"/>
    <col min="3075" max="3075" width="16.140625" customWidth="1"/>
    <col min="3076" max="3082" width="2.85546875" customWidth="1"/>
    <col min="3083" max="3083" width="3.5703125" customWidth="1"/>
    <col min="3084" max="3084" width="4" customWidth="1"/>
    <col min="3085" max="3095" width="2.85546875" customWidth="1"/>
    <col min="3096" max="3096" width="3.85546875" customWidth="1"/>
    <col min="3097" max="3103" width="2.85546875" customWidth="1"/>
    <col min="3104" max="3104" width="4" customWidth="1"/>
    <col min="3105" max="3115" width="2.85546875" customWidth="1"/>
    <col min="3116" max="3116" width="4.7109375" customWidth="1"/>
    <col min="3117" max="3117" width="1.85546875" bestFit="1" customWidth="1"/>
    <col min="3118" max="3118" width="4.7109375" customWidth="1"/>
    <col min="3119" max="3119" width="10.42578125" customWidth="1"/>
    <col min="3120" max="3120" width="14.85546875" customWidth="1"/>
    <col min="3121" max="3121" width="7.5703125" customWidth="1"/>
    <col min="3122" max="3122" width="6.140625" customWidth="1"/>
    <col min="3123" max="3123" width="5.5703125" customWidth="1"/>
    <col min="3124" max="3124" width="5" bestFit="1" customWidth="1"/>
    <col min="3125" max="3125" width="6.28515625" customWidth="1"/>
    <col min="3126" max="3127" width="7.5703125" customWidth="1"/>
    <col min="3128" max="3128" width="6.28515625" customWidth="1"/>
    <col min="3129" max="3129" width="27.7109375" customWidth="1"/>
    <col min="3329" max="3329" width="4.7109375" customWidth="1"/>
    <col min="3330" max="3330" width="3.5703125" customWidth="1"/>
    <col min="3331" max="3331" width="16.140625" customWidth="1"/>
    <col min="3332" max="3338" width="2.85546875" customWidth="1"/>
    <col min="3339" max="3339" width="3.5703125" customWidth="1"/>
    <col min="3340" max="3340" width="4" customWidth="1"/>
    <col min="3341" max="3351" width="2.85546875" customWidth="1"/>
    <col min="3352" max="3352" width="3.85546875" customWidth="1"/>
    <col min="3353" max="3359" width="2.85546875" customWidth="1"/>
    <col min="3360" max="3360" width="4" customWidth="1"/>
    <col min="3361" max="3371" width="2.85546875" customWidth="1"/>
    <col min="3372" max="3372" width="4.7109375" customWidth="1"/>
    <col min="3373" max="3373" width="1.85546875" bestFit="1" customWidth="1"/>
    <col min="3374" max="3374" width="4.7109375" customWidth="1"/>
    <col min="3375" max="3375" width="10.42578125" customWidth="1"/>
    <col min="3376" max="3376" width="14.85546875" customWidth="1"/>
    <col min="3377" max="3377" width="7.5703125" customWidth="1"/>
    <col min="3378" max="3378" width="6.140625" customWidth="1"/>
    <col min="3379" max="3379" width="5.5703125" customWidth="1"/>
    <col min="3380" max="3380" width="5" bestFit="1" customWidth="1"/>
    <col min="3381" max="3381" width="6.28515625" customWidth="1"/>
    <col min="3382" max="3383" width="7.5703125" customWidth="1"/>
    <col min="3384" max="3384" width="6.28515625" customWidth="1"/>
    <col min="3385" max="3385" width="27.7109375" customWidth="1"/>
    <col min="3585" max="3585" width="4.7109375" customWidth="1"/>
    <col min="3586" max="3586" width="3.5703125" customWidth="1"/>
    <col min="3587" max="3587" width="16.140625" customWidth="1"/>
    <col min="3588" max="3594" width="2.85546875" customWidth="1"/>
    <col min="3595" max="3595" width="3.5703125" customWidth="1"/>
    <col min="3596" max="3596" width="4" customWidth="1"/>
    <col min="3597" max="3607" width="2.85546875" customWidth="1"/>
    <col min="3608" max="3608" width="3.85546875" customWidth="1"/>
    <col min="3609" max="3615" width="2.85546875" customWidth="1"/>
    <col min="3616" max="3616" width="4" customWidth="1"/>
    <col min="3617" max="3627" width="2.85546875" customWidth="1"/>
    <col min="3628" max="3628" width="4.7109375" customWidth="1"/>
    <col min="3629" max="3629" width="1.85546875" bestFit="1" customWidth="1"/>
    <col min="3630" max="3630" width="4.7109375" customWidth="1"/>
    <col min="3631" max="3631" width="10.42578125" customWidth="1"/>
    <col min="3632" max="3632" width="14.85546875" customWidth="1"/>
    <col min="3633" max="3633" width="7.5703125" customWidth="1"/>
    <col min="3634" max="3634" width="6.140625" customWidth="1"/>
    <col min="3635" max="3635" width="5.5703125" customWidth="1"/>
    <col min="3636" max="3636" width="5" bestFit="1" customWidth="1"/>
    <col min="3637" max="3637" width="6.28515625" customWidth="1"/>
    <col min="3638" max="3639" width="7.5703125" customWidth="1"/>
    <col min="3640" max="3640" width="6.28515625" customWidth="1"/>
    <col min="3641" max="3641" width="27.7109375" customWidth="1"/>
    <col min="3841" max="3841" width="4.7109375" customWidth="1"/>
    <col min="3842" max="3842" width="3.5703125" customWidth="1"/>
    <col min="3843" max="3843" width="16.140625" customWidth="1"/>
    <col min="3844" max="3850" width="2.85546875" customWidth="1"/>
    <col min="3851" max="3851" width="3.5703125" customWidth="1"/>
    <col min="3852" max="3852" width="4" customWidth="1"/>
    <col min="3853" max="3863" width="2.85546875" customWidth="1"/>
    <col min="3864" max="3864" width="3.85546875" customWidth="1"/>
    <col min="3865" max="3871" width="2.85546875" customWidth="1"/>
    <col min="3872" max="3872" width="4" customWidth="1"/>
    <col min="3873" max="3883" width="2.85546875" customWidth="1"/>
    <col min="3884" max="3884" width="4.7109375" customWidth="1"/>
    <col min="3885" max="3885" width="1.85546875" bestFit="1" customWidth="1"/>
    <col min="3886" max="3886" width="4.7109375" customWidth="1"/>
    <col min="3887" max="3887" width="10.42578125" customWidth="1"/>
    <col min="3888" max="3888" width="14.85546875" customWidth="1"/>
    <col min="3889" max="3889" width="7.5703125" customWidth="1"/>
    <col min="3890" max="3890" width="6.140625" customWidth="1"/>
    <col min="3891" max="3891" width="5.5703125" customWidth="1"/>
    <col min="3892" max="3892" width="5" bestFit="1" customWidth="1"/>
    <col min="3893" max="3893" width="6.28515625" customWidth="1"/>
    <col min="3894" max="3895" width="7.5703125" customWidth="1"/>
    <col min="3896" max="3896" width="6.28515625" customWidth="1"/>
    <col min="3897" max="3897" width="27.7109375" customWidth="1"/>
    <col min="4097" max="4097" width="4.7109375" customWidth="1"/>
    <col min="4098" max="4098" width="3.5703125" customWidth="1"/>
    <col min="4099" max="4099" width="16.140625" customWidth="1"/>
    <col min="4100" max="4106" width="2.85546875" customWidth="1"/>
    <col min="4107" max="4107" width="3.5703125" customWidth="1"/>
    <col min="4108" max="4108" width="4" customWidth="1"/>
    <col min="4109" max="4119" width="2.85546875" customWidth="1"/>
    <col min="4120" max="4120" width="3.85546875" customWidth="1"/>
    <col min="4121" max="4127" width="2.85546875" customWidth="1"/>
    <col min="4128" max="4128" width="4" customWidth="1"/>
    <col min="4129" max="4139" width="2.85546875" customWidth="1"/>
    <col min="4140" max="4140" width="4.7109375" customWidth="1"/>
    <col min="4141" max="4141" width="1.85546875" bestFit="1" customWidth="1"/>
    <col min="4142" max="4142" width="4.7109375" customWidth="1"/>
    <col min="4143" max="4143" width="10.42578125" customWidth="1"/>
    <col min="4144" max="4144" width="14.85546875" customWidth="1"/>
    <col min="4145" max="4145" width="7.5703125" customWidth="1"/>
    <col min="4146" max="4146" width="6.140625" customWidth="1"/>
    <col min="4147" max="4147" width="5.5703125" customWidth="1"/>
    <col min="4148" max="4148" width="5" bestFit="1" customWidth="1"/>
    <col min="4149" max="4149" width="6.28515625" customWidth="1"/>
    <col min="4150" max="4151" width="7.5703125" customWidth="1"/>
    <col min="4152" max="4152" width="6.28515625" customWidth="1"/>
    <col min="4153" max="4153" width="27.7109375" customWidth="1"/>
    <col min="4353" max="4353" width="4.7109375" customWidth="1"/>
    <col min="4354" max="4354" width="3.5703125" customWidth="1"/>
    <col min="4355" max="4355" width="16.140625" customWidth="1"/>
    <col min="4356" max="4362" width="2.85546875" customWidth="1"/>
    <col min="4363" max="4363" width="3.5703125" customWidth="1"/>
    <col min="4364" max="4364" width="4" customWidth="1"/>
    <col min="4365" max="4375" width="2.85546875" customWidth="1"/>
    <col min="4376" max="4376" width="3.85546875" customWidth="1"/>
    <col min="4377" max="4383" width="2.85546875" customWidth="1"/>
    <col min="4384" max="4384" width="4" customWidth="1"/>
    <col min="4385" max="4395" width="2.85546875" customWidth="1"/>
    <col min="4396" max="4396" width="4.7109375" customWidth="1"/>
    <col min="4397" max="4397" width="1.85546875" bestFit="1" customWidth="1"/>
    <col min="4398" max="4398" width="4.7109375" customWidth="1"/>
    <col min="4399" max="4399" width="10.42578125" customWidth="1"/>
    <col min="4400" max="4400" width="14.85546875" customWidth="1"/>
    <col min="4401" max="4401" width="7.5703125" customWidth="1"/>
    <col min="4402" max="4402" width="6.140625" customWidth="1"/>
    <col min="4403" max="4403" width="5.5703125" customWidth="1"/>
    <col min="4404" max="4404" width="5" bestFit="1" customWidth="1"/>
    <col min="4405" max="4405" width="6.28515625" customWidth="1"/>
    <col min="4406" max="4407" width="7.5703125" customWidth="1"/>
    <col min="4408" max="4408" width="6.28515625" customWidth="1"/>
    <col min="4409" max="4409" width="27.7109375" customWidth="1"/>
    <col min="4609" max="4609" width="4.7109375" customWidth="1"/>
    <col min="4610" max="4610" width="3.5703125" customWidth="1"/>
    <col min="4611" max="4611" width="16.140625" customWidth="1"/>
    <col min="4612" max="4618" width="2.85546875" customWidth="1"/>
    <col min="4619" max="4619" width="3.5703125" customWidth="1"/>
    <col min="4620" max="4620" width="4" customWidth="1"/>
    <col min="4621" max="4631" width="2.85546875" customWidth="1"/>
    <col min="4632" max="4632" width="3.85546875" customWidth="1"/>
    <col min="4633" max="4639" width="2.85546875" customWidth="1"/>
    <col min="4640" max="4640" width="4" customWidth="1"/>
    <col min="4641" max="4651" width="2.85546875" customWidth="1"/>
    <col min="4652" max="4652" width="4.7109375" customWidth="1"/>
    <col min="4653" max="4653" width="1.85546875" bestFit="1" customWidth="1"/>
    <col min="4654" max="4654" width="4.7109375" customWidth="1"/>
    <col min="4655" max="4655" width="10.42578125" customWidth="1"/>
    <col min="4656" max="4656" width="14.85546875" customWidth="1"/>
    <col min="4657" max="4657" width="7.5703125" customWidth="1"/>
    <col min="4658" max="4658" width="6.140625" customWidth="1"/>
    <col min="4659" max="4659" width="5.5703125" customWidth="1"/>
    <col min="4660" max="4660" width="5" bestFit="1" customWidth="1"/>
    <col min="4661" max="4661" width="6.28515625" customWidth="1"/>
    <col min="4662" max="4663" width="7.5703125" customWidth="1"/>
    <col min="4664" max="4664" width="6.28515625" customWidth="1"/>
    <col min="4665" max="4665" width="27.7109375" customWidth="1"/>
    <col min="4865" max="4865" width="4.7109375" customWidth="1"/>
    <col min="4866" max="4866" width="3.5703125" customWidth="1"/>
    <col min="4867" max="4867" width="16.140625" customWidth="1"/>
    <col min="4868" max="4874" width="2.85546875" customWidth="1"/>
    <col min="4875" max="4875" width="3.5703125" customWidth="1"/>
    <col min="4876" max="4876" width="4" customWidth="1"/>
    <col min="4877" max="4887" width="2.85546875" customWidth="1"/>
    <col min="4888" max="4888" width="3.85546875" customWidth="1"/>
    <col min="4889" max="4895" width="2.85546875" customWidth="1"/>
    <col min="4896" max="4896" width="4" customWidth="1"/>
    <col min="4897" max="4907" width="2.85546875" customWidth="1"/>
    <col min="4908" max="4908" width="4.7109375" customWidth="1"/>
    <col min="4909" max="4909" width="1.85546875" bestFit="1" customWidth="1"/>
    <col min="4910" max="4910" width="4.7109375" customWidth="1"/>
    <col min="4911" max="4911" width="10.42578125" customWidth="1"/>
    <col min="4912" max="4912" width="14.85546875" customWidth="1"/>
    <col min="4913" max="4913" width="7.5703125" customWidth="1"/>
    <col min="4914" max="4914" width="6.140625" customWidth="1"/>
    <col min="4915" max="4915" width="5.5703125" customWidth="1"/>
    <col min="4916" max="4916" width="5" bestFit="1" customWidth="1"/>
    <col min="4917" max="4917" width="6.28515625" customWidth="1"/>
    <col min="4918" max="4919" width="7.5703125" customWidth="1"/>
    <col min="4920" max="4920" width="6.28515625" customWidth="1"/>
    <col min="4921" max="4921" width="27.7109375" customWidth="1"/>
    <col min="5121" max="5121" width="4.7109375" customWidth="1"/>
    <col min="5122" max="5122" width="3.5703125" customWidth="1"/>
    <col min="5123" max="5123" width="16.140625" customWidth="1"/>
    <col min="5124" max="5130" width="2.85546875" customWidth="1"/>
    <col min="5131" max="5131" width="3.5703125" customWidth="1"/>
    <col min="5132" max="5132" width="4" customWidth="1"/>
    <col min="5133" max="5143" width="2.85546875" customWidth="1"/>
    <col min="5144" max="5144" width="3.85546875" customWidth="1"/>
    <col min="5145" max="5151" width="2.85546875" customWidth="1"/>
    <col min="5152" max="5152" width="4" customWidth="1"/>
    <col min="5153" max="5163" width="2.85546875" customWidth="1"/>
    <col min="5164" max="5164" width="4.7109375" customWidth="1"/>
    <col min="5165" max="5165" width="1.85546875" bestFit="1" customWidth="1"/>
    <col min="5166" max="5166" width="4.7109375" customWidth="1"/>
    <col min="5167" max="5167" width="10.42578125" customWidth="1"/>
    <col min="5168" max="5168" width="14.85546875" customWidth="1"/>
    <col min="5169" max="5169" width="7.5703125" customWidth="1"/>
    <col min="5170" max="5170" width="6.140625" customWidth="1"/>
    <col min="5171" max="5171" width="5.5703125" customWidth="1"/>
    <col min="5172" max="5172" width="5" bestFit="1" customWidth="1"/>
    <col min="5173" max="5173" width="6.28515625" customWidth="1"/>
    <col min="5174" max="5175" width="7.5703125" customWidth="1"/>
    <col min="5176" max="5176" width="6.28515625" customWidth="1"/>
    <col min="5177" max="5177" width="27.7109375" customWidth="1"/>
    <col min="5377" max="5377" width="4.7109375" customWidth="1"/>
    <col min="5378" max="5378" width="3.5703125" customWidth="1"/>
    <col min="5379" max="5379" width="16.140625" customWidth="1"/>
    <col min="5380" max="5386" width="2.85546875" customWidth="1"/>
    <col min="5387" max="5387" width="3.5703125" customWidth="1"/>
    <col min="5388" max="5388" width="4" customWidth="1"/>
    <col min="5389" max="5399" width="2.85546875" customWidth="1"/>
    <col min="5400" max="5400" width="3.85546875" customWidth="1"/>
    <col min="5401" max="5407" width="2.85546875" customWidth="1"/>
    <col min="5408" max="5408" width="4" customWidth="1"/>
    <col min="5409" max="5419" width="2.85546875" customWidth="1"/>
    <col min="5420" max="5420" width="4.7109375" customWidth="1"/>
    <col min="5421" max="5421" width="1.85546875" bestFit="1" customWidth="1"/>
    <col min="5422" max="5422" width="4.7109375" customWidth="1"/>
    <col min="5423" max="5423" width="10.42578125" customWidth="1"/>
    <col min="5424" max="5424" width="14.85546875" customWidth="1"/>
    <col min="5425" max="5425" width="7.5703125" customWidth="1"/>
    <col min="5426" max="5426" width="6.140625" customWidth="1"/>
    <col min="5427" max="5427" width="5.5703125" customWidth="1"/>
    <col min="5428" max="5428" width="5" bestFit="1" customWidth="1"/>
    <col min="5429" max="5429" width="6.28515625" customWidth="1"/>
    <col min="5430" max="5431" width="7.5703125" customWidth="1"/>
    <col min="5432" max="5432" width="6.28515625" customWidth="1"/>
    <col min="5433" max="5433" width="27.7109375" customWidth="1"/>
    <col min="5633" max="5633" width="4.7109375" customWidth="1"/>
    <col min="5634" max="5634" width="3.5703125" customWidth="1"/>
    <col min="5635" max="5635" width="16.140625" customWidth="1"/>
    <col min="5636" max="5642" width="2.85546875" customWidth="1"/>
    <col min="5643" max="5643" width="3.5703125" customWidth="1"/>
    <col min="5644" max="5644" width="4" customWidth="1"/>
    <col min="5645" max="5655" width="2.85546875" customWidth="1"/>
    <col min="5656" max="5656" width="3.85546875" customWidth="1"/>
    <col min="5657" max="5663" width="2.85546875" customWidth="1"/>
    <col min="5664" max="5664" width="4" customWidth="1"/>
    <col min="5665" max="5675" width="2.85546875" customWidth="1"/>
    <col min="5676" max="5676" width="4.7109375" customWidth="1"/>
    <col min="5677" max="5677" width="1.85546875" bestFit="1" customWidth="1"/>
    <col min="5678" max="5678" width="4.7109375" customWidth="1"/>
    <col min="5679" max="5679" width="10.42578125" customWidth="1"/>
    <col min="5680" max="5680" width="14.85546875" customWidth="1"/>
    <col min="5681" max="5681" width="7.5703125" customWidth="1"/>
    <col min="5682" max="5682" width="6.140625" customWidth="1"/>
    <col min="5683" max="5683" width="5.5703125" customWidth="1"/>
    <col min="5684" max="5684" width="5" bestFit="1" customWidth="1"/>
    <col min="5685" max="5685" width="6.28515625" customWidth="1"/>
    <col min="5686" max="5687" width="7.5703125" customWidth="1"/>
    <col min="5688" max="5688" width="6.28515625" customWidth="1"/>
    <col min="5689" max="5689" width="27.7109375" customWidth="1"/>
    <col min="5889" max="5889" width="4.7109375" customWidth="1"/>
    <col min="5890" max="5890" width="3.5703125" customWidth="1"/>
    <col min="5891" max="5891" width="16.140625" customWidth="1"/>
    <col min="5892" max="5898" width="2.85546875" customWidth="1"/>
    <col min="5899" max="5899" width="3.5703125" customWidth="1"/>
    <col min="5900" max="5900" width="4" customWidth="1"/>
    <col min="5901" max="5911" width="2.85546875" customWidth="1"/>
    <col min="5912" max="5912" width="3.85546875" customWidth="1"/>
    <col min="5913" max="5919" width="2.85546875" customWidth="1"/>
    <col min="5920" max="5920" width="4" customWidth="1"/>
    <col min="5921" max="5931" width="2.85546875" customWidth="1"/>
    <col min="5932" max="5932" width="4.7109375" customWidth="1"/>
    <col min="5933" max="5933" width="1.85546875" bestFit="1" customWidth="1"/>
    <col min="5934" max="5934" width="4.7109375" customWidth="1"/>
    <col min="5935" max="5935" width="10.42578125" customWidth="1"/>
    <col min="5936" max="5936" width="14.85546875" customWidth="1"/>
    <col min="5937" max="5937" width="7.5703125" customWidth="1"/>
    <col min="5938" max="5938" width="6.140625" customWidth="1"/>
    <col min="5939" max="5939" width="5.5703125" customWidth="1"/>
    <col min="5940" max="5940" width="5" bestFit="1" customWidth="1"/>
    <col min="5941" max="5941" width="6.28515625" customWidth="1"/>
    <col min="5942" max="5943" width="7.5703125" customWidth="1"/>
    <col min="5944" max="5944" width="6.28515625" customWidth="1"/>
    <col min="5945" max="5945" width="27.7109375" customWidth="1"/>
    <col min="6145" max="6145" width="4.7109375" customWidth="1"/>
    <col min="6146" max="6146" width="3.5703125" customWidth="1"/>
    <col min="6147" max="6147" width="16.140625" customWidth="1"/>
    <col min="6148" max="6154" width="2.85546875" customWidth="1"/>
    <col min="6155" max="6155" width="3.5703125" customWidth="1"/>
    <col min="6156" max="6156" width="4" customWidth="1"/>
    <col min="6157" max="6167" width="2.85546875" customWidth="1"/>
    <col min="6168" max="6168" width="3.85546875" customWidth="1"/>
    <col min="6169" max="6175" width="2.85546875" customWidth="1"/>
    <col min="6176" max="6176" width="4" customWidth="1"/>
    <col min="6177" max="6187" width="2.85546875" customWidth="1"/>
    <col min="6188" max="6188" width="4.7109375" customWidth="1"/>
    <col min="6189" max="6189" width="1.85546875" bestFit="1" customWidth="1"/>
    <col min="6190" max="6190" width="4.7109375" customWidth="1"/>
    <col min="6191" max="6191" width="10.42578125" customWidth="1"/>
    <col min="6192" max="6192" width="14.85546875" customWidth="1"/>
    <col min="6193" max="6193" width="7.5703125" customWidth="1"/>
    <col min="6194" max="6194" width="6.140625" customWidth="1"/>
    <col min="6195" max="6195" width="5.5703125" customWidth="1"/>
    <col min="6196" max="6196" width="5" bestFit="1" customWidth="1"/>
    <col min="6197" max="6197" width="6.28515625" customWidth="1"/>
    <col min="6198" max="6199" width="7.5703125" customWidth="1"/>
    <col min="6200" max="6200" width="6.28515625" customWidth="1"/>
    <col min="6201" max="6201" width="27.7109375" customWidth="1"/>
    <col min="6401" max="6401" width="4.7109375" customWidth="1"/>
    <col min="6402" max="6402" width="3.5703125" customWidth="1"/>
    <col min="6403" max="6403" width="16.140625" customWidth="1"/>
    <col min="6404" max="6410" width="2.85546875" customWidth="1"/>
    <col min="6411" max="6411" width="3.5703125" customWidth="1"/>
    <col min="6412" max="6412" width="4" customWidth="1"/>
    <col min="6413" max="6423" width="2.85546875" customWidth="1"/>
    <col min="6424" max="6424" width="3.85546875" customWidth="1"/>
    <col min="6425" max="6431" width="2.85546875" customWidth="1"/>
    <col min="6432" max="6432" width="4" customWidth="1"/>
    <col min="6433" max="6443" width="2.85546875" customWidth="1"/>
    <col min="6444" max="6444" width="4.7109375" customWidth="1"/>
    <col min="6445" max="6445" width="1.85546875" bestFit="1" customWidth="1"/>
    <col min="6446" max="6446" width="4.7109375" customWidth="1"/>
    <col min="6447" max="6447" width="10.42578125" customWidth="1"/>
    <col min="6448" max="6448" width="14.85546875" customWidth="1"/>
    <col min="6449" max="6449" width="7.5703125" customWidth="1"/>
    <col min="6450" max="6450" width="6.140625" customWidth="1"/>
    <col min="6451" max="6451" width="5.5703125" customWidth="1"/>
    <col min="6452" max="6452" width="5" bestFit="1" customWidth="1"/>
    <col min="6453" max="6453" width="6.28515625" customWidth="1"/>
    <col min="6454" max="6455" width="7.5703125" customWidth="1"/>
    <col min="6456" max="6456" width="6.28515625" customWidth="1"/>
    <col min="6457" max="6457" width="27.7109375" customWidth="1"/>
    <col min="6657" max="6657" width="4.7109375" customWidth="1"/>
    <col min="6658" max="6658" width="3.5703125" customWidth="1"/>
    <col min="6659" max="6659" width="16.140625" customWidth="1"/>
    <col min="6660" max="6666" width="2.85546875" customWidth="1"/>
    <col min="6667" max="6667" width="3.5703125" customWidth="1"/>
    <col min="6668" max="6668" width="4" customWidth="1"/>
    <col min="6669" max="6679" width="2.85546875" customWidth="1"/>
    <col min="6680" max="6680" width="3.85546875" customWidth="1"/>
    <col min="6681" max="6687" width="2.85546875" customWidth="1"/>
    <col min="6688" max="6688" width="4" customWidth="1"/>
    <col min="6689" max="6699" width="2.85546875" customWidth="1"/>
    <col min="6700" max="6700" width="4.7109375" customWidth="1"/>
    <col min="6701" max="6701" width="1.85546875" bestFit="1" customWidth="1"/>
    <col min="6702" max="6702" width="4.7109375" customWidth="1"/>
    <col min="6703" max="6703" width="10.42578125" customWidth="1"/>
    <col min="6704" max="6704" width="14.85546875" customWidth="1"/>
    <col min="6705" max="6705" width="7.5703125" customWidth="1"/>
    <col min="6706" max="6706" width="6.140625" customWidth="1"/>
    <col min="6707" max="6707" width="5.5703125" customWidth="1"/>
    <col min="6708" max="6708" width="5" bestFit="1" customWidth="1"/>
    <col min="6709" max="6709" width="6.28515625" customWidth="1"/>
    <col min="6710" max="6711" width="7.5703125" customWidth="1"/>
    <col min="6712" max="6712" width="6.28515625" customWidth="1"/>
    <col min="6713" max="6713" width="27.7109375" customWidth="1"/>
    <col min="6913" max="6913" width="4.7109375" customWidth="1"/>
    <col min="6914" max="6914" width="3.5703125" customWidth="1"/>
    <col min="6915" max="6915" width="16.140625" customWidth="1"/>
    <col min="6916" max="6922" width="2.85546875" customWidth="1"/>
    <col min="6923" max="6923" width="3.5703125" customWidth="1"/>
    <col min="6924" max="6924" width="4" customWidth="1"/>
    <col min="6925" max="6935" width="2.85546875" customWidth="1"/>
    <col min="6936" max="6936" width="3.85546875" customWidth="1"/>
    <col min="6937" max="6943" width="2.85546875" customWidth="1"/>
    <col min="6944" max="6944" width="4" customWidth="1"/>
    <col min="6945" max="6955" width="2.85546875" customWidth="1"/>
    <col min="6956" max="6956" width="4.7109375" customWidth="1"/>
    <col min="6957" max="6957" width="1.85546875" bestFit="1" customWidth="1"/>
    <col min="6958" max="6958" width="4.7109375" customWidth="1"/>
    <col min="6959" max="6959" width="10.42578125" customWidth="1"/>
    <col min="6960" max="6960" width="14.85546875" customWidth="1"/>
    <col min="6961" max="6961" width="7.5703125" customWidth="1"/>
    <col min="6962" max="6962" width="6.140625" customWidth="1"/>
    <col min="6963" max="6963" width="5.5703125" customWidth="1"/>
    <col min="6964" max="6964" width="5" bestFit="1" customWidth="1"/>
    <col min="6965" max="6965" width="6.28515625" customWidth="1"/>
    <col min="6966" max="6967" width="7.5703125" customWidth="1"/>
    <col min="6968" max="6968" width="6.28515625" customWidth="1"/>
    <col min="6969" max="6969" width="27.7109375" customWidth="1"/>
    <col min="7169" max="7169" width="4.7109375" customWidth="1"/>
    <col min="7170" max="7170" width="3.5703125" customWidth="1"/>
    <col min="7171" max="7171" width="16.140625" customWidth="1"/>
    <col min="7172" max="7178" width="2.85546875" customWidth="1"/>
    <col min="7179" max="7179" width="3.5703125" customWidth="1"/>
    <col min="7180" max="7180" width="4" customWidth="1"/>
    <col min="7181" max="7191" width="2.85546875" customWidth="1"/>
    <col min="7192" max="7192" width="3.85546875" customWidth="1"/>
    <col min="7193" max="7199" width="2.85546875" customWidth="1"/>
    <col min="7200" max="7200" width="4" customWidth="1"/>
    <col min="7201" max="7211" width="2.85546875" customWidth="1"/>
    <col min="7212" max="7212" width="4.7109375" customWidth="1"/>
    <col min="7213" max="7213" width="1.85546875" bestFit="1" customWidth="1"/>
    <col min="7214" max="7214" width="4.7109375" customWidth="1"/>
    <col min="7215" max="7215" width="10.42578125" customWidth="1"/>
    <col min="7216" max="7216" width="14.85546875" customWidth="1"/>
    <col min="7217" max="7217" width="7.5703125" customWidth="1"/>
    <col min="7218" max="7218" width="6.140625" customWidth="1"/>
    <col min="7219" max="7219" width="5.5703125" customWidth="1"/>
    <col min="7220" max="7220" width="5" bestFit="1" customWidth="1"/>
    <col min="7221" max="7221" width="6.28515625" customWidth="1"/>
    <col min="7222" max="7223" width="7.5703125" customWidth="1"/>
    <col min="7224" max="7224" width="6.28515625" customWidth="1"/>
    <col min="7225" max="7225" width="27.7109375" customWidth="1"/>
    <col min="7425" max="7425" width="4.7109375" customWidth="1"/>
    <col min="7426" max="7426" width="3.5703125" customWidth="1"/>
    <col min="7427" max="7427" width="16.140625" customWidth="1"/>
    <col min="7428" max="7434" width="2.85546875" customWidth="1"/>
    <col min="7435" max="7435" width="3.5703125" customWidth="1"/>
    <col min="7436" max="7436" width="4" customWidth="1"/>
    <col min="7437" max="7447" width="2.85546875" customWidth="1"/>
    <col min="7448" max="7448" width="3.85546875" customWidth="1"/>
    <col min="7449" max="7455" width="2.85546875" customWidth="1"/>
    <col min="7456" max="7456" width="4" customWidth="1"/>
    <col min="7457" max="7467" width="2.85546875" customWidth="1"/>
    <col min="7468" max="7468" width="4.7109375" customWidth="1"/>
    <col min="7469" max="7469" width="1.85546875" bestFit="1" customWidth="1"/>
    <col min="7470" max="7470" width="4.7109375" customWidth="1"/>
    <col min="7471" max="7471" width="10.42578125" customWidth="1"/>
    <col min="7472" max="7472" width="14.85546875" customWidth="1"/>
    <col min="7473" max="7473" width="7.5703125" customWidth="1"/>
    <col min="7474" max="7474" width="6.140625" customWidth="1"/>
    <col min="7475" max="7475" width="5.5703125" customWidth="1"/>
    <col min="7476" max="7476" width="5" bestFit="1" customWidth="1"/>
    <col min="7477" max="7477" width="6.28515625" customWidth="1"/>
    <col min="7478" max="7479" width="7.5703125" customWidth="1"/>
    <col min="7480" max="7480" width="6.28515625" customWidth="1"/>
    <col min="7481" max="7481" width="27.7109375" customWidth="1"/>
    <col min="7681" max="7681" width="4.7109375" customWidth="1"/>
    <col min="7682" max="7682" width="3.5703125" customWidth="1"/>
    <col min="7683" max="7683" width="16.140625" customWidth="1"/>
    <col min="7684" max="7690" width="2.85546875" customWidth="1"/>
    <col min="7691" max="7691" width="3.5703125" customWidth="1"/>
    <col min="7692" max="7692" width="4" customWidth="1"/>
    <col min="7693" max="7703" width="2.85546875" customWidth="1"/>
    <col min="7704" max="7704" width="3.85546875" customWidth="1"/>
    <col min="7705" max="7711" width="2.85546875" customWidth="1"/>
    <col min="7712" max="7712" width="4" customWidth="1"/>
    <col min="7713" max="7723" width="2.85546875" customWidth="1"/>
    <col min="7724" max="7724" width="4.7109375" customWidth="1"/>
    <col min="7725" max="7725" width="1.85546875" bestFit="1" customWidth="1"/>
    <col min="7726" max="7726" width="4.7109375" customWidth="1"/>
    <col min="7727" max="7727" width="10.42578125" customWidth="1"/>
    <col min="7728" max="7728" width="14.85546875" customWidth="1"/>
    <col min="7729" max="7729" width="7.5703125" customWidth="1"/>
    <col min="7730" max="7730" width="6.140625" customWidth="1"/>
    <col min="7731" max="7731" width="5.5703125" customWidth="1"/>
    <col min="7732" max="7732" width="5" bestFit="1" customWidth="1"/>
    <col min="7733" max="7733" width="6.28515625" customWidth="1"/>
    <col min="7734" max="7735" width="7.5703125" customWidth="1"/>
    <col min="7736" max="7736" width="6.28515625" customWidth="1"/>
    <col min="7737" max="7737" width="27.7109375" customWidth="1"/>
    <col min="7937" max="7937" width="4.7109375" customWidth="1"/>
    <col min="7938" max="7938" width="3.5703125" customWidth="1"/>
    <col min="7939" max="7939" width="16.140625" customWidth="1"/>
    <col min="7940" max="7946" width="2.85546875" customWidth="1"/>
    <col min="7947" max="7947" width="3.5703125" customWidth="1"/>
    <col min="7948" max="7948" width="4" customWidth="1"/>
    <col min="7949" max="7959" width="2.85546875" customWidth="1"/>
    <col min="7960" max="7960" width="3.85546875" customWidth="1"/>
    <col min="7961" max="7967" width="2.85546875" customWidth="1"/>
    <col min="7968" max="7968" width="4" customWidth="1"/>
    <col min="7969" max="7979" width="2.85546875" customWidth="1"/>
    <col min="7980" max="7980" width="4.7109375" customWidth="1"/>
    <col min="7981" max="7981" width="1.85546875" bestFit="1" customWidth="1"/>
    <col min="7982" max="7982" width="4.7109375" customWidth="1"/>
    <col min="7983" max="7983" width="10.42578125" customWidth="1"/>
    <col min="7984" max="7984" width="14.85546875" customWidth="1"/>
    <col min="7985" max="7985" width="7.5703125" customWidth="1"/>
    <col min="7986" max="7986" width="6.140625" customWidth="1"/>
    <col min="7987" max="7987" width="5.5703125" customWidth="1"/>
    <col min="7988" max="7988" width="5" bestFit="1" customWidth="1"/>
    <col min="7989" max="7989" width="6.28515625" customWidth="1"/>
    <col min="7990" max="7991" width="7.5703125" customWidth="1"/>
    <col min="7992" max="7992" width="6.28515625" customWidth="1"/>
    <col min="7993" max="7993" width="27.7109375" customWidth="1"/>
    <col min="8193" max="8193" width="4.7109375" customWidth="1"/>
    <col min="8194" max="8194" width="3.5703125" customWidth="1"/>
    <col min="8195" max="8195" width="16.140625" customWidth="1"/>
    <col min="8196" max="8202" width="2.85546875" customWidth="1"/>
    <col min="8203" max="8203" width="3.5703125" customWidth="1"/>
    <col min="8204" max="8204" width="4" customWidth="1"/>
    <col min="8205" max="8215" width="2.85546875" customWidth="1"/>
    <col min="8216" max="8216" width="3.85546875" customWidth="1"/>
    <col min="8217" max="8223" width="2.85546875" customWidth="1"/>
    <col min="8224" max="8224" width="4" customWidth="1"/>
    <col min="8225" max="8235" width="2.85546875" customWidth="1"/>
    <col min="8236" max="8236" width="4.7109375" customWidth="1"/>
    <col min="8237" max="8237" width="1.85546875" bestFit="1" customWidth="1"/>
    <col min="8238" max="8238" width="4.7109375" customWidth="1"/>
    <col min="8239" max="8239" width="10.42578125" customWidth="1"/>
    <col min="8240" max="8240" width="14.85546875" customWidth="1"/>
    <col min="8241" max="8241" width="7.5703125" customWidth="1"/>
    <col min="8242" max="8242" width="6.140625" customWidth="1"/>
    <col min="8243" max="8243" width="5.5703125" customWidth="1"/>
    <col min="8244" max="8244" width="5" bestFit="1" customWidth="1"/>
    <col min="8245" max="8245" width="6.28515625" customWidth="1"/>
    <col min="8246" max="8247" width="7.5703125" customWidth="1"/>
    <col min="8248" max="8248" width="6.28515625" customWidth="1"/>
    <col min="8249" max="8249" width="27.7109375" customWidth="1"/>
    <col min="8449" max="8449" width="4.7109375" customWidth="1"/>
    <col min="8450" max="8450" width="3.5703125" customWidth="1"/>
    <col min="8451" max="8451" width="16.140625" customWidth="1"/>
    <col min="8452" max="8458" width="2.85546875" customWidth="1"/>
    <col min="8459" max="8459" width="3.5703125" customWidth="1"/>
    <col min="8460" max="8460" width="4" customWidth="1"/>
    <col min="8461" max="8471" width="2.85546875" customWidth="1"/>
    <col min="8472" max="8472" width="3.85546875" customWidth="1"/>
    <col min="8473" max="8479" width="2.85546875" customWidth="1"/>
    <col min="8480" max="8480" width="4" customWidth="1"/>
    <col min="8481" max="8491" width="2.85546875" customWidth="1"/>
    <col min="8492" max="8492" width="4.7109375" customWidth="1"/>
    <col min="8493" max="8493" width="1.85546875" bestFit="1" customWidth="1"/>
    <col min="8494" max="8494" width="4.7109375" customWidth="1"/>
    <col min="8495" max="8495" width="10.42578125" customWidth="1"/>
    <col min="8496" max="8496" width="14.85546875" customWidth="1"/>
    <col min="8497" max="8497" width="7.5703125" customWidth="1"/>
    <col min="8498" max="8498" width="6.140625" customWidth="1"/>
    <col min="8499" max="8499" width="5.5703125" customWidth="1"/>
    <col min="8500" max="8500" width="5" bestFit="1" customWidth="1"/>
    <col min="8501" max="8501" width="6.28515625" customWidth="1"/>
    <col min="8502" max="8503" width="7.5703125" customWidth="1"/>
    <col min="8504" max="8504" width="6.28515625" customWidth="1"/>
    <col min="8505" max="8505" width="27.7109375" customWidth="1"/>
    <col min="8705" max="8705" width="4.7109375" customWidth="1"/>
    <col min="8706" max="8706" width="3.5703125" customWidth="1"/>
    <col min="8707" max="8707" width="16.140625" customWidth="1"/>
    <col min="8708" max="8714" width="2.85546875" customWidth="1"/>
    <col min="8715" max="8715" width="3.5703125" customWidth="1"/>
    <col min="8716" max="8716" width="4" customWidth="1"/>
    <col min="8717" max="8727" width="2.85546875" customWidth="1"/>
    <col min="8728" max="8728" width="3.85546875" customWidth="1"/>
    <col min="8729" max="8735" width="2.85546875" customWidth="1"/>
    <col min="8736" max="8736" width="4" customWidth="1"/>
    <col min="8737" max="8747" width="2.85546875" customWidth="1"/>
    <col min="8748" max="8748" width="4.7109375" customWidth="1"/>
    <col min="8749" max="8749" width="1.85546875" bestFit="1" customWidth="1"/>
    <col min="8750" max="8750" width="4.7109375" customWidth="1"/>
    <col min="8751" max="8751" width="10.42578125" customWidth="1"/>
    <col min="8752" max="8752" width="14.85546875" customWidth="1"/>
    <col min="8753" max="8753" width="7.5703125" customWidth="1"/>
    <col min="8754" max="8754" width="6.140625" customWidth="1"/>
    <col min="8755" max="8755" width="5.5703125" customWidth="1"/>
    <col min="8756" max="8756" width="5" bestFit="1" customWidth="1"/>
    <col min="8757" max="8757" width="6.28515625" customWidth="1"/>
    <col min="8758" max="8759" width="7.5703125" customWidth="1"/>
    <col min="8760" max="8760" width="6.28515625" customWidth="1"/>
    <col min="8761" max="8761" width="27.7109375" customWidth="1"/>
    <col min="8961" max="8961" width="4.7109375" customWidth="1"/>
    <col min="8962" max="8962" width="3.5703125" customWidth="1"/>
    <col min="8963" max="8963" width="16.140625" customWidth="1"/>
    <col min="8964" max="8970" width="2.85546875" customWidth="1"/>
    <col min="8971" max="8971" width="3.5703125" customWidth="1"/>
    <col min="8972" max="8972" width="4" customWidth="1"/>
    <col min="8973" max="8983" width="2.85546875" customWidth="1"/>
    <col min="8984" max="8984" width="3.85546875" customWidth="1"/>
    <col min="8985" max="8991" width="2.85546875" customWidth="1"/>
    <col min="8992" max="8992" width="4" customWidth="1"/>
    <col min="8993" max="9003" width="2.85546875" customWidth="1"/>
    <col min="9004" max="9004" width="4.7109375" customWidth="1"/>
    <col min="9005" max="9005" width="1.85546875" bestFit="1" customWidth="1"/>
    <col min="9006" max="9006" width="4.7109375" customWidth="1"/>
    <col min="9007" max="9007" width="10.42578125" customWidth="1"/>
    <col min="9008" max="9008" width="14.85546875" customWidth="1"/>
    <col min="9009" max="9009" width="7.5703125" customWidth="1"/>
    <col min="9010" max="9010" width="6.140625" customWidth="1"/>
    <col min="9011" max="9011" width="5.5703125" customWidth="1"/>
    <col min="9012" max="9012" width="5" bestFit="1" customWidth="1"/>
    <col min="9013" max="9013" width="6.28515625" customWidth="1"/>
    <col min="9014" max="9015" width="7.5703125" customWidth="1"/>
    <col min="9016" max="9016" width="6.28515625" customWidth="1"/>
    <col min="9017" max="9017" width="27.7109375" customWidth="1"/>
    <col min="9217" max="9217" width="4.7109375" customWidth="1"/>
    <col min="9218" max="9218" width="3.5703125" customWidth="1"/>
    <col min="9219" max="9219" width="16.140625" customWidth="1"/>
    <col min="9220" max="9226" width="2.85546875" customWidth="1"/>
    <col min="9227" max="9227" width="3.5703125" customWidth="1"/>
    <col min="9228" max="9228" width="4" customWidth="1"/>
    <col min="9229" max="9239" width="2.85546875" customWidth="1"/>
    <col min="9240" max="9240" width="3.85546875" customWidth="1"/>
    <col min="9241" max="9247" width="2.85546875" customWidth="1"/>
    <col min="9248" max="9248" width="4" customWidth="1"/>
    <col min="9249" max="9259" width="2.85546875" customWidth="1"/>
    <col min="9260" max="9260" width="4.7109375" customWidth="1"/>
    <col min="9261" max="9261" width="1.85546875" bestFit="1" customWidth="1"/>
    <col min="9262" max="9262" width="4.7109375" customWidth="1"/>
    <col min="9263" max="9263" width="10.42578125" customWidth="1"/>
    <col min="9264" max="9264" width="14.85546875" customWidth="1"/>
    <col min="9265" max="9265" width="7.5703125" customWidth="1"/>
    <col min="9266" max="9266" width="6.140625" customWidth="1"/>
    <col min="9267" max="9267" width="5.5703125" customWidth="1"/>
    <col min="9268" max="9268" width="5" bestFit="1" customWidth="1"/>
    <col min="9269" max="9269" width="6.28515625" customWidth="1"/>
    <col min="9270" max="9271" width="7.5703125" customWidth="1"/>
    <col min="9272" max="9272" width="6.28515625" customWidth="1"/>
    <col min="9273" max="9273" width="27.7109375" customWidth="1"/>
    <col min="9473" max="9473" width="4.7109375" customWidth="1"/>
    <col min="9474" max="9474" width="3.5703125" customWidth="1"/>
    <col min="9475" max="9475" width="16.140625" customWidth="1"/>
    <col min="9476" max="9482" width="2.85546875" customWidth="1"/>
    <col min="9483" max="9483" width="3.5703125" customWidth="1"/>
    <col min="9484" max="9484" width="4" customWidth="1"/>
    <col min="9485" max="9495" width="2.85546875" customWidth="1"/>
    <col min="9496" max="9496" width="3.85546875" customWidth="1"/>
    <col min="9497" max="9503" width="2.85546875" customWidth="1"/>
    <col min="9504" max="9504" width="4" customWidth="1"/>
    <col min="9505" max="9515" width="2.85546875" customWidth="1"/>
    <col min="9516" max="9516" width="4.7109375" customWidth="1"/>
    <col min="9517" max="9517" width="1.85546875" bestFit="1" customWidth="1"/>
    <col min="9518" max="9518" width="4.7109375" customWidth="1"/>
    <col min="9519" max="9519" width="10.42578125" customWidth="1"/>
    <col min="9520" max="9520" width="14.85546875" customWidth="1"/>
    <col min="9521" max="9521" width="7.5703125" customWidth="1"/>
    <col min="9522" max="9522" width="6.140625" customWidth="1"/>
    <col min="9523" max="9523" width="5.5703125" customWidth="1"/>
    <col min="9524" max="9524" width="5" bestFit="1" customWidth="1"/>
    <col min="9525" max="9525" width="6.28515625" customWidth="1"/>
    <col min="9526" max="9527" width="7.5703125" customWidth="1"/>
    <col min="9528" max="9528" width="6.28515625" customWidth="1"/>
    <col min="9529" max="9529" width="27.7109375" customWidth="1"/>
    <col min="9729" max="9729" width="4.7109375" customWidth="1"/>
    <col min="9730" max="9730" width="3.5703125" customWidth="1"/>
    <col min="9731" max="9731" width="16.140625" customWidth="1"/>
    <col min="9732" max="9738" width="2.85546875" customWidth="1"/>
    <col min="9739" max="9739" width="3.5703125" customWidth="1"/>
    <col min="9740" max="9740" width="4" customWidth="1"/>
    <col min="9741" max="9751" width="2.85546875" customWidth="1"/>
    <col min="9752" max="9752" width="3.85546875" customWidth="1"/>
    <col min="9753" max="9759" width="2.85546875" customWidth="1"/>
    <col min="9760" max="9760" width="4" customWidth="1"/>
    <col min="9761" max="9771" width="2.85546875" customWidth="1"/>
    <col min="9772" max="9772" width="4.7109375" customWidth="1"/>
    <col min="9773" max="9773" width="1.85546875" bestFit="1" customWidth="1"/>
    <col min="9774" max="9774" width="4.7109375" customWidth="1"/>
    <col min="9775" max="9775" width="10.42578125" customWidth="1"/>
    <col min="9776" max="9776" width="14.85546875" customWidth="1"/>
    <col min="9777" max="9777" width="7.5703125" customWidth="1"/>
    <col min="9778" max="9778" width="6.140625" customWidth="1"/>
    <col min="9779" max="9779" width="5.5703125" customWidth="1"/>
    <col min="9780" max="9780" width="5" bestFit="1" customWidth="1"/>
    <col min="9781" max="9781" width="6.28515625" customWidth="1"/>
    <col min="9782" max="9783" width="7.5703125" customWidth="1"/>
    <col min="9784" max="9784" width="6.28515625" customWidth="1"/>
    <col min="9785" max="9785" width="27.7109375" customWidth="1"/>
    <col min="9985" max="9985" width="4.7109375" customWidth="1"/>
    <col min="9986" max="9986" width="3.5703125" customWidth="1"/>
    <col min="9987" max="9987" width="16.140625" customWidth="1"/>
    <col min="9988" max="9994" width="2.85546875" customWidth="1"/>
    <col min="9995" max="9995" width="3.5703125" customWidth="1"/>
    <col min="9996" max="9996" width="4" customWidth="1"/>
    <col min="9997" max="10007" width="2.85546875" customWidth="1"/>
    <col min="10008" max="10008" width="3.85546875" customWidth="1"/>
    <col min="10009" max="10015" width="2.85546875" customWidth="1"/>
    <col min="10016" max="10016" width="4" customWidth="1"/>
    <col min="10017" max="10027" width="2.85546875" customWidth="1"/>
    <col min="10028" max="10028" width="4.7109375" customWidth="1"/>
    <col min="10029" max="10029" width="1.85546875" bestFit="1" customWidth="1"/>
    <col min="10030" max="10030" width="4.7109375" customWidth="1"/>
    <col min="10031" max="10031" width="10.42578125" customWidth="1"/>
    <col min="10032" max="10032" width="14.85546875" customWidth="1"/>
    <col min="10033" max="10033" width="7.5703125" customWidth="1"/>
    <col min="10034" max="10034" width="6.140625" customWidth="1"/>
    <col min="10035" max="10035" width="5.5703125" customWidth="1"/>
    <col min="10036" max="10036" width="5" bestFit="1" customWidth="1"/>
    <col min="10037" max="10037" width="6.28515625" customWidth="1"/>
    <col min="10038" max="10039" width="7.5703125" customWidth="1"/>
    <col min="10040" max="10040" width="6.28515625" customWidth="1"/>
    <col min="10041" max="10041" width="27.7109375" customWidth="1"/>
    <col min="10241" max="10241" width="4.7109375" customWidth="1"/>
    <col min="10242" max="10242" width="3.5703125" customWidth="1"/>
    <col min="10243" max="10243" width="16.140625" customWidth="1"/>
    <col min="10244" max="10250" width="2.85546875" customWidth="1"/>
    <col min="10251" max="10251" width="3.5703125" customWidth="1"/>
    <col min="10252" max="10252" width="4" customWidth="1"/>
    <col min="10253" max="10263" width="2.85546875" customWidth="1"/>
    <col min="10264" max="10264" width="3.85546875" customWidth="1"/>
    <col min="10265" max="10271" width="2.85546875" customWidth="1"/>
    <col min="10272" max="10272" width="4" customWidth="1"/>
    <col min="10273" max="10283" width="2.85546875" customWidth="1"/>
    <col min="10284" max="10284" width="4.7109375" customWidth="1"/>
    <col min="10285" max="10285" width="1.85546875" bestFit="1" customWidth="1"/>
    <col min="10286" max="10286" width="4.7109375" customWidth="1"/>
    <col min="10287" max="10287" width="10.42578125" customWidth="1"/>
    <col min="10288" max="10288" width="14.85546875" customWidth="1"/>
    <col min="10289" max="10289" width="7.5703125" customWidth="1"/>
    <col min="10290" max="10290" width="6.140625" customWidth="1"/>
    <col min="10291" max="10291" width="5.5703125" customWidth="1"/>
    <col min="10292" max="10292" width="5" bestFit="1" customWidth="1"/>
    <col min="10293" max="10293" width="6.28515625" customWidth="1"/>
    <col min="10294" max="10295" width="7.5703125" customWidth="1"/>
    <col min="10296" max="10296" width="6.28515625" customWidth="1"/>
    <col min="10297" max="10297" width="27.7109375" customWidth="1"/>
    <col min="10497" max="10497" width="4.7109375" customWidth="1"/>
    <col min="10498" max="10498" width="3.5703125" customWidth="1"/>
    <col min="10499" max="10499" width="16.140625" customWidth="1"/>
    <col min="10500" max="10506" width="2.85546875" customWidth="1"/>
    <col min="10507" max="10507" width="3.5703125" customWidth="1"/>
    <col min="10508" max="10508" width="4" customWidth="1"/>
    <col min="10509" max="10519" width="2.85546875" customWidth="1"/>
    <col min="10520" max="10520" width="3.85546875" customWidth="1"/>
    <col min="10521" max="10527" width="2.85546875" customWidth="1"/>
    <col min="10528" max="10528" width="4" customWidth="1"/>
    <col min="10529" max="10539" width="2.85546875" customWidth="1"/>
    <col min="10540" max="10540" width="4.7109375" customWidth="1"/>
    <col min="10541" max="10541" width="1.85546875" bestFit="1" customWidth="1"/>
    <col min="10542" max="10542" width="4.7109375" customWidth="1"/>
    <col min="10543" max="10543" width="10.42578125" customWidth="1"/>
    <col min="10544" max="10544" width="14.85546875" customWidth="1"/>
    <col min="10545" max="10545" width="7.5703125" customWidth="1"/>
    <col min="10546" max="10546" width="6.140625" customWidth="1"/>
    <col min="10547" max="10547" width="5.5703125" customWidth="1"/>
    <col min="10548" max="10548" width="5" bestFit="1" customWidth="1"/>
    <col min="10549" max="10549" width="6.28515625" customWidth="1"/>
    <col min="10550" max="10551" width="7.5703125" customWidth="1"/>
    <col min="10552" max="10552" width="6.28515625" customWidth="1"/>
    <col min="10553" max="10553" width="27.7109375" customWidth="1"/>
    <col min="10753" max="10753" width="4.7109375" customWidth="1"/>
    <col min="10754" max="10754" width="3.5703125" customWidth="1"/>
    <col min="10755" max="10755" width="16.140625" customWidth="1"/>
    <col min="10756" max="10762" width="2.85546875" customWidth="1"/>
    <col min="10763" max="10763" width="3.5703125" customWidth="1"/>
    <col min="10764" max="10764" width="4" customWidth="1"/>
    <col min="10765" max="10775" width="2.85546875" customWidth="1"/>
    <col min="10776" max="10776" width="3.85546875" customWidth="1"/>
    <col min="10777" max="10783" width="2.85546875" customWidth="1"/>
    <col min="10784" max="10784" width="4" customWidth="1"/>
    <col min="10785" max="10795" width="2.85546875" customWidth="1"/>
    <col min="10796" max="10796" width="4.7109375" customWidth="1"/>
    <col min="10797" max="10797" width="1.85546875" bestFit="1" customWidth="1"/>
    <col min="10798" max="10798" width="4.7109375" customWidth="1"/>
    <col min="10799" max="10799" width="10.42578125" customWidth="1"/>
    <col min="10800" max="10800" width="14.85546875" customWidth="1"/>
    <col min="10801" max="10801" width="7.5703125" customWidth="1"/>
    <col min="10802" max="10802" width="6.140625" customWidth="1"/>
    <col min="10803" max="10803" width="5.5703125" customWidth="1"/>
    <col min="10804" max="10804" width="5" bestFit="1" customWidth="1"/>
    <col min="10805" max="10805" width="6.28515625" customWidth="1"/>
    <col min="10806" max="10807" width="7.5703125" customWidth="1"/>
    <col min="10808" max="10808" width="6.28515625" customWidth="1"/>
    <col min="10809" max="10809" width="27.7109375" customWidth="1"/>
    <col min="11009" max="11009" width="4.7109375" customWidth="1"/>
    <col min="11010" max="11010" width="3.5703125" customWidth="1"/>
    <col min="11011" max="11011" width="16.140625" customWidth="1"/>
    <col min="11012" max="11018" width="2.85546875" customWidth="1"/>
    <col min="11019" max="11019" width="3.5703125" customWidth="1"/>
    <col min="11020" max="11020" width="4" customWidth="1"/>
    <col min="11021" max="11031" width="2.85546875" customWidth="1"/>
    <col min="11032" max="11032" width="3.85546875" customWidth="1"/>
    <col min="11033" max="11039" width="2.85546875" customWidth="1"/>
    <col min="11040" max="11040" width="4" customWidth="1"/>
    <col min="11041" max="11051" width="2.85546875" customWidth="1"/>
    <col min="11052" max="11052" width="4.7109375" customWidth="1"/>
    <col min="11053" max="11053" width="1.85546875" bestFit="1" customWidth="1"/>
    <col min="11054" max="11054" width="4.7109375" customWidth="1"/>
    <col min="11055" max="11055" width="10.42578125" customWidth="1"/>
    <col min="11056" max="11056" width="14.85546875" customWidth="1"/>
    <col min="11057" max="11057" width="7.5703125" customWidth="1"/>
    <col min="11058" max="11058" width="6.140625" customWidth="1"/>
    <col min="11059" max="11059" width="5.5703125" customWidth="1"/>
    <col min="11060" max="11060" width="5" bestFit="1" customWidth="1"/>
    <col min="11061" max="11061" width="6.28515625" customWidth="1"/>
    <col min="11062" max="11063" width="7.5703125" customWidth="1"/>
    <col min="11064" max="11064" width="6.28515625" customWidth="1"/>
    <col min="11065" max="11065" width="27.7109375" customWidth="1"/>
    <col min="11265" max="11265" width="4.7109375" customWidth="1"/>
    <col min="11266" max="11266" width="3.5703125" customWidth="1"/>
    <col min="11267" max="11267" width="16.140625" customWidth="1"/>
    <col min="11268" max="11274" width="2.85546875" customWidth="1"/>
    <col min="11275" max="11275" width="3.5703125" customWidth="1"/>
    <col min="11276" max="11276" width="4" customWidth="1"/>
    <col min="11277" max="11287" width="2.85546875" customWidth="1"/>
    <col min="11288" max="11288" width="3.85546875" customWidth="1"/>
    <col min="11289" max="11295" width="2.85546875" customWidth="1"/>
    <col min="11296" max="11296" width="4" customWidth="1"/>
    <col min="11297" max="11307" width="2.85546875" customWidth="1"/>
    <col min="11308" max="11308" width="4.7109375" customWidth="1"/>
    <col min="11309" max="11309" width="1.85546875" bestFit="1" customWidth="1"/>
    <col min="11310" max="11310" width="4.7109375" customWidth="1"/>
    <col min="11311" max="11311" width="10.42578125" customWidth="1"/>
    <col min="11312" max="11312" width="14.85546875" customWidth="1"/>
    <col min="11313" max="11313" width="7.5703125" customWidth="1"/>
    <col min="11314" max="11314" width="6.140625" customWidth="1"/>
    <col min="11315" max="11315" width="5.5703125" customWidth="1"/>
    <col min="11316" max="11316" width="5" bestFit="1" customWidth="1"/>
    <col min="11317" max="11317" width="6.28515625" customWidth="1"/>
    <col min="11318" max="11319" width="7.5703125" customWidth="1"/>
    <col min="11320" max="11320" width="6.28515625" customWidth="1"/>
    <col min="11321" max="11321" width="27.7109375" customWidth="1"/>
    <col min="11521" max="11521" width="4.7109375" customWidth="1"/>
    <col min="11522" max="11522" width="3.5703125" customWidth="1"/>
    <col min="11523" max="11523" width="16.140625" customWidth="1"/>
    <col min="11524" max="11530" width="2.85546875" customWidth="1"/>
    <col min="11531" max="11531" width="3.5703125" customWidth="1"/>
    <col min="11532" max="11532" width="4" customWidth="1"/>
    <col min="11533" max="11543" width="2.85546875" customWidth="1"/>
    <col min="11544" max="11544" width="3.85546875" customWidth="1"/>
    <col min="11545" max="11551" width="2.85546875" customWidth="1"/>
    <col min="11552" max="11552" width="4" customWidth="1"/>
    <col min="11553" max="11563" width="2.85546875" customWidth="1"/>
    <col min="11564" max="11564" width="4.7109375" customWidth="1"/>
    <col min="11565" max="11565" width="1.85546875" bestFit="1" customWidth="1"/>
    <col min="11566" max="11566" width="4.7109375" customWidth="1"/>
    <col min="11567" max="11567" width="10.42578125" customWidth="1"/>
    <col min="11568" max="11568" width="14.85546875" customWidth="1"/>
    <col min="11569" max="11569" width="7.5703125" customWidth="1"/>
    <col min="11570" max="11570" width="6.140625" customWidth="1"/>
    <col min="11571" max="11571" width="5.5703125" customWidth="1"/>
    <col min="11572" max="11572" width="5" bestFit="1" customWidth="1"/>
    <col min="11573" max="11573" width="6.28515625" customWidth="1"/>
    <col min="11574" max="11575" width="7.5703125" customWidth="1"/>
    <col min="11576" max="11576" width="6.28515625" customWidth="1"/>
    <col min="11577" max="11577" width="27.7109375" customWidth="1"/>
    <col min="11777" max="11777" width="4.7109375" customWidth="1"/>
    <col min="11778" max="11778" width="3.5703125" customWidth="1"/>
    <col min="11779" max="11779" width="16.140625" customWidth="1"/>
    <col min="11780" max="11786" width="2.85546875" customWidth="1"/>
    <col min="11787" max="11787" width="3.5703125" customWidth="1"/>
    <col min="11788" max="11788" width="4" customWidth="1"/>
    <col min="11789" max="11799" width="2.85546875" customWidth="1"/>
    <col min="11800" max="11800" width="3.85546875" customWidth="1"/>
    <col min="11801" max="11807" width="2.85546875" customWidth="1"/>
    <col min="11808" max="11808" width="4" customWidth="1"/>
    <col min="11809" max="11819" width="2.85546875" customWidth="1"/>
    <col min="11820" max="11820" width="4.7109375" customWidth="1"/>
    <col min="11821" max="11821" width="1.85546875" bestFit="1" customWidth="1"/>
    <col min="11822" max="11822" width="4.7109375" customWidth="1"/>
    <col min="11823" max="11823" width="10.42578125" customWidth="1"/>
    <col min="11824" max="11824" width="14.85546875" customWidth="1"/>
    <col min="11825" max="11825" width="7.5703125" customWidth="1"/>
    <col min="11826" max="11826" width="6.140625" customWidth="1"/>
    <col min="11827" max="11827" width="5.5703125" customWidth="1"/>
    <col min="11828" max="11828" width="5" bestFit="1" customWidth="1"/>
    <col min="11829" max="11829" width="6.28515625" customWidth="1"/>
    <col min="11830" max="11831" width="7.5703125" customWidth="1"/>
    <col min="11832" max="11832" width="6.28515625" customWidth="1"/>
    <col min="11833" max="11833" width="27.7109375" customWidth="1"/>
    <col min="12033" max="12033" width="4.7109375" customWidth="1"/>
    <col min="12034" max="12034" width="3.5703125" customWidth="1"/>
    <col min="12035" max="12035" width="16.140625" customWidth="1"/>
    <col min="12036" max="12042" width="2.85546875" customWidth="1"/>
    <col min="12043" max="12043" width="3.5703125" customWidth="1"/>
    <col min="12044" max="12044" width="4" customWidth="1"/>
    <col min="12045" max="12055" width="2.85546875" customWidth="1"/>
    <col min="12056" max="12056" width="3.85546875" customWidth="1"/>
    <col min="12057" max="12063" width="2.85546875" customWidth="1"/>
    <col min="12064" max="12064" width="4" customWidth="1"/>
    <col min="12065" max="12075" width="2.85546875" customWidth="1"/>
    <col min="12076" max="12076" width="4.7109375" customWidth="1"/>
    <col min="12077" max="12077" width="1.85546875" bestFit="1" customWidth="1"/>
    <col min="12078" max="12078" width="4.7109375" customWidth="1"/>
    <col min="12079" max="12079" width="10.42578125" customWidth="1"/>
    <col min="12080" max="12080" width="14.85546875" customWidth="1"/>
    <col min="12081" max="12081" width="7.5703125" customWidth="1"/>
    <col min="12082" max="12082" width="6.140625" customWidth="1"/>
    <col min="12083" max="12083" width="5.5703125" customWidth="1"/>
    <col min="12084" max="12084" width="5" bestFit="1" customWidth="1"/>
    <col min="12085" max="12085" width="6.28515625" customWidth="1"/>
    <col min="12086" max="12087" width="7.5703125" customWidth="1"/>
    <col min="12088" max="12088" width="6.28515625" customWidth="1"/>
    <col min="12089" max="12089" width="27.7109375" customWidth="1"/>
    <col min="12289" max="12289" width="4.7109375" customWidth="1"/>
    <col min="12290" max="12290" width="3.5703125" customWidth="1"/>
    <col min="12291" max="12291" width="16.140625" customWidth="1"/>
    <col min="12292" max="12298" width="2.85546875" customWidth="1"/>
    <col min="12299" max="12299" width="3.5703125" customWidth="1"/>
    <col min="12300" max="12300" width="4" customWidth="1"/>
    <col min="12301" max="12311" width="2.85546875" customWidth="1"/>
    <col min="12312" max="12312" width="3.85546875" customWidth="1"/>
    <col min="12313" max="12319" width="2.85546875" customWidth="1"/>
    <col min="12320" max="12320" width="4" customWidth="1"/>
    <col min="12321" max="12331" width="2.85546875" customWidth="1"/>
    <col min="12332" max="12332" width="4.7109375" customWidth="1"/>
    <col min="12333" max="12333" width="1.85546875" bestFit="1" customWidth="1"/>
    <col min="12334" max="12334" width="4.7109375" customWidth="1"/>
    <col min="12335" max="12335" width="10.42578125" customWidth="1"/>
    <col min="12336" max="12336" width="14.85546875" customWidth="1"/>
    <col min="12337" max="12337" width="7.5703125" customWidth="1"/>
    <col min="12338" max="12338" width="6.140625" customWidth="1"/>
    <col min="12339" max="12339" width="5.5703125" customWidth="1"/>
    <col min="12340" max="12340" width="5" bestFit="1" customWidth="1"/>
    <col min="12341" max="12341" width="6.28515625" customWidth="1"/>
    <col min="12342" max="12343" width="7.5703125" customWidth="1"/>
    <col min="12344" max="12344" width="6.28515625" customWidth="1"/>
    <col min="12345" max="12345" width="27.7109375" customWidth="1"/>
    <col min="12545" max="12545" width="4.7109375" customWidth="1"/>
    <col min="12546" max="12546" width="3.5703125" customWidth="1"/>
    <col min="12547" max="12547" width="16.140625" customWidth="1"/>
    <col min="12548" max="12554" width="2.85546875" customWidth="1"/>
    <col min="12555" max="12555" width="3.5703125" customWidth="1"/>
    <col min="12556" max="12556" width="4" customWidth="1"/>
    <col min="12557" max="12567" width="2.85546875" customWidth="1"/>
    <col min="12568" max="12568" width="3.85546875" customWidth="1"/>
    <col min="12569" max="12575" width="2.85546875" customWidth="1"/>
    <col min="12576" max="12576" width="4" customWidth="1"/>
    <col min="12577" max="12587" width="2.85546875" customWidth="1"/>
    <col min="12588" max="12588" width="4.7109375" customWidth="1"/>
    <col min="12589" max="12589" width="1.85546875" bestFit="1" customWidth="1"/>
    <col min="12590" max="12590" width="4.7109375" customWidth="1"/>
    <col min="12591" max="12591" width="10.42578125" customWidth="1"/>
    <col min="12592" max="12592" width="14.85546875" customWidth="1"/>
    <col min="12593" max="12593" width="7.5703125" customWidth="1"/>
    <col min="12594" max="12594" width="6.140625" customWidth="1"/>
    <col min="12595" max="12595" width="5.5703125" customWidth="1"/>
    <col min="12596" max="12596" width="5" bestFit="1" customWidth="1"/>
    <col min="12597" max="12597" width="6.28515625" customWidth="1"/>
    <col min="12598" max="12599" width="7.5703125" customWidth="1"/>
    <col min="12600" max="12600" width="6.28515625" customWidth="1"/>
    <col min="12601" max="12601" width="27.7109375" customWidth="1"/>
    <col min="12801" max="12801" width="4.7109375" customWidth="1"/>
    <col min="12802" max="12802" width="3.5703125" customWidth="1"/>
    <col min="12803" max="12803" width="16.140625" customWidth="1"/>
    <col min="12804" max="12810" width="2.85546875" customWidth="1"/>
    <col min="12811" max="12811" width="3.5703125" customWidth="1"/>
    <col min="12812" max="12812" width="4" customWidth="1"/>
    <col min="12813" max="12823" width="2.85546875" customWidth="1"/>
    <col min="12824" max="12824" width="3.85546875" customWidth="1"/>
    <col min="12825" max="12831" width="2.85546875" customWidth="1"/>
    <col min="12832" max="12832" width="4" customWidth="1"/>
    <col min="12833" max="12843" width="2.85546875" customWidth="1"/>
    <col min="12844" max="12844" width="4.7109375" customWidth="1"/>
    <col min="12845" max="12845" width="1.85546875" bestFit="1" customWidth="1"/>
    <col min="12846" max="12846" width="4.7109375" customWidth="1"/>
    <col min="12847" max="12847" width="10.42578125" customWidth="1"/>
    <col min="12848" max="12848" width="14.85546875" customWidth="1"/>
    <col min="12849" max="12849" width="7.5703125" customWidth="1"/>
    <col min="12850" max="12850" width="6.140625" customWidth="1"/>
    <col min="12851" max="12851" width="5.5703125" customWidth="1"/>
    <col min="12852" max="12852" width="5" bestFit="1" customWidth="1"/>
    <col min="12853" max="12853" width="6.28515625" customWidth="1"/>
    <col min="12854" max="12855" width="7.5703125" customWidth="1"/>
    <col min="12856" max="12856" width="6.28515625" customWidth="1"/>
    <col min="12857" max="12857" width="27.7109375" customWidth="1"/>
    <col min="13057" max="13057" width="4.7109375" customWidth="1"/>
    <col min="13058" max="13058" width="3.5703125" customWidth="1"/>
    <col min="13059" max="13059" width="16.140625" customWidth="1"/>
    <col min="13060" max="13066" width="2.85546875" customWidth="1"/>
    <col min="13067" max="13067" width="3.5703125" customWidth="1"/>
    <col min="13068" max="13068" width="4" customWidth="1"/>
    <col min="13069" max="13079" width="2.85546875" customWidth="1"/>
    <col min="13080" max="13080" width="3.85546875" customWidth="1"/>
    <col min="13081" max="13087" width="2.85546875" customWidth="1"/>
    <col min="13088" max="13088" width="4" customWidth="1"/>
    <col min="13089" max="13099" width="2.85546875" customWidth="1"/>
    <col min="13100" max="13100" width="4.7109375" customWidth="1"/>
    <col min="13101" max="13101" width="1.85546875" bestFit="1" customWidth="1"/>
    <col min="13102" max="13102" width="4.7109375" customWidth="1"/>
    <col min="13103" max="13103" width="10.42578125" customWidth="1"/>
    <col min="13104" max="13104" width="14.85546875" customWidth="1"/>
    <col min="13105" max="13105" width="7.5703125" customWidth="1"/>
    <col min="13106" max="13106" width="6.140625" customWidth="1"/>
    <col min="13107" max="13107" width="5.5703125" customWidth="1"/>
    <col min="13108" max="13108" width="5" bestFit="1" customWidth="1"/>
    <col min="13109" max="13109" width="6.28515625" customWidth="1"/>
    <col min="13110" max="13111" width="7.5703125" customWidth="1"/>
    <col min="13112" max="13112" width="6.28515625" customWidth="1"/>
    <col min="13113" max="13113" width="27.7109375" customWidth="1"/>
    <col min="13313" max="13313" width="4.7109375" customWidth="1"/>
    <col min="13314" max="13314" width="3.5703125" customWidth="1"/>
    <col min="13315" max="13315" width="16.140625" customWidth="1"/>
    <col min="13316" max="13322" width="2.85546875" customWidth="1"/>
    <col min="13323" max="13323" width="3.5703125" customWidth="1"/>
    <col min="13324" max="13324" width="4" customWidth="1"/>
    <col min="13325" max="13335" width="2.85546875" customWidth="1"/>
    <col min="13336" max="13336" width="3.85546875" customWidth="1"/>
    <col min="13337" max="13343" width="2.85546875" customWidth="1"/>
    <col min="13344" max="13344" width="4" customWidth="1"/>
    <col min="13345" max="13355" width="2.85546875" customWidth="1"/>
    <col min="13356" max="13356" width="4.7109375" customWidth="1"/>
    <col min="13357" max="13357" width="1.85546875" bestFit="1" customWidth="1"/>
    <col min="13358" max="13358" width="4.7109375" customWidth="1"/>
    <col min="13359" max="13359" width="10.42578125" customWidth="1"/>
    <col min="13360" max="13360" width="14.85546875" customWidth="1"/>
    <col min="13361" max="13361" width="7.5703125" customWidth="1"/>
    <col min="13362" max="13362" width="6.140625" customWidth="1"/>
    <col min="13363" max="13363" width="5.5703125" customWidth="1"/>
    <col min="13364" max="13364" width="5" bestFit="1" customWidth="1"/>
    <col min="13365" max="13365" width="6.28515625" customWidth="1"/>
    <col min="13366" max="13367" width="7.5703125" customWidth="1"/>
    <col min="13368" max="13368" width="6.28515625" customWidth="1"/>
    <col min="13369" max="13369" width="27.7109375" customWidth="1"/>
    <col min="13569" max="13569" width="4.7109375" customWidth="1"/>
    <col min="13570" max="13570" width="3.5703125" customWidth="1"/>
    <col min="13571" max="13571" width="16.140625" customWidth="1"/>
    <col min="13572" max="13578" width="2.85546875" customWidth="1"/>
    <col min="13579" max="13579" width="3.5703125" customWidth="1"/>
    <col min="13580" max="13580" width="4" customWidth="1"/>
    <col min="13581" max="13591" width="2.85546875" customWidth="1"/>
    <col min="13592" max="13592" width="3.85546875" customWidth="1"/>
    <col min="13593" max="13599" width="2.85546875" customWidth="1"/>
    <col min="13600" max="13600" width="4" customWidth="1"/>
    <col min="13601" max="13611" width="2.85546875" customWidth="1"/>
    <col min="13612" max="13612" width="4.7109375" customWidth="1"/>
    <col min="13613" max="13613" width="1.85546875" bestFit="1" customWidth="1"/>
    <col min="13614" max="13614" width="4.7109375" customWidth="1"/>
    <col min="13615" max="13615" width="10.42578125" customWidth="1"/>
    <col min="13616" max="13616" width="14.85546875" customWidth="1"/>
    <col min="13617" max="13617" width="7.5703125" customWidth="1"/>
    <col min="13618" max="13618" width="6.140625" customWidth="1"/>
    <col min="13619" max="13619" width="5.5703125" customWidth="1"/>
    <col min="13620" max="13620" width="5" bestFit="1" customWidth="1"/>
    <col min="13621" max="13621" width="6.28515625" customWidth="1"/>
    <col min="13622" max="13623" width="7.5703125" customWidth="1"/>
    <col min="13624" max="13624" width="6.28515625" customWidth="1"/>
    <col min="13625" max="13625" width="27.7109375" customWidth="1"/>
    <col min="13825" max="13825" width="4.7109375" customWidth="1"/>
    <col min="13826" max="13826" width="3.5703125" customWidth="1"/>
    <col min="13827" max="13827" width="16.140625" customWidth="1"/>
    <col min="13828" max="13834" width="2.85546875" customWidth="1"/>
    <col min="13835" max="13835" width="3.5703125" customWidth="1"/>
    <col min="13836" max="13836" width="4" customWidth="1"/>
    <col min="13837" max="13847" width="2.85546875" customWidth="1"/>
    <col min="13848" max="13848" width="3.85546875" customWidth="1"/>
    <col min="13849" max="13855" width="2.85546875" customWidth="1"/>
    <col min="13856" max="13856" width="4" customWidth="1"/>
    <col min="13857" max="13867" width="2.85546875" customWidth="1"/>
    <col min="13868" max="13868" width="4.7109375" customWidth="1"/>
    <col min="13869" max="13869" width="1.85546875" bestFit="1" customWidth="1"/>
    <col min="13870" max="13870" width="4.7109375" customWidth="1"/>
    <col min="13871" max="13871" width="10.42578125" customWidth="1"/>
    <col min="13872" max="13872" width="14.85546875" customWidth="1"/>
    <col min="13873" max="13873" width="7.5703125" customWidth="1"/>
    <col min="13874" max="13874" width="6.140625" customWidth="1"/>
    <col min="13875" max="13875" width="5.5703125" customWidth="1"/>
    <col min="13876" max="13876" width="5" bestFit="1" customWidth="1"/>
    <col min="13877" max="13877" width="6.28515625" customWidth="1"/>
    <col min="13878" max="13879" width="7.5703125" customWidth="1"/>
    <col min="13880" max="13880" width="6.28515625" customWidth="1"/>
    <col min="13881" max="13881" width="27.7109375" customWidth="1"/>
    <col min="14081" max="14081" width="4.7109375" customWidth="1"/>
    <col min="14082" max="14082" width="3.5703125" customWidth="1"/>
    <col min="14083" max="14083" width="16.140625" customWidth="1"/>
    <col min="14084" max="14090" width="2.85546875" customWidth="1"/>
    <col min="14091" max="14091" width="3.5703125" customWidth="1"/>
    <col min="14092" max="14092" width="4" customWidth="1"/>
    <col min="14093" max="14103" width="2.85546875" customWidth="1"/>
    <col min="14104" max="14104" width="3.85546875" customWidth="1"/>
    <col min="14105" max="14111" width="2.85546875" customWidth="1"/>
    <col min="14112" max="14112" width="4" customWidth="1"/>
    <col min="14113" max="14123" width="2.85546875" customWidth="1"/>
    <col min="14124" max="14124" width="4.7109375" customWidth="1"/>
    <col min="14125" max="14125" width="1.85546875" bestFit="1" customWidth="1"/>
    <col min="14126" max="14126" width="4.7109375" customWidth="1"/>
    <col min="14127" max="14127" width="10.42578125" customWidth="1"/>
    <col min="14128" max="14128" width="14.85546875" customWidth="1"/>
    <col min="14129" max="14129" width="7.5703125" customWidth="1"/>
    <col min="14130" max="14130" width="6.140625" customWidth="1"/>
    <col min="14131" max="14131" width="5.5703125" customWidth="1"/>
    <col min="14132" max="14132" width="5" bestFit="1" customWidth="1"/>
    <col min="14133" max="14133" width="6.28515625" customWidth="1"/>
    <col min="14134" max="14135" width="7.5703125" customWidth="1"/>
    <col min="14136" max="14136" width="6.28515625" customWidth="1"/>
    <col min="14137" max="14137" width="27.7109375" customWidth="1"/>
    <col min="14337" max="14337" width="4.7109375" customWidth="1"/>
    <col min="14338" max="14338" width="3.5703125" customWidth="1"/>
    <col min="14339" max="14339" width="16.140625" customWidth="1"/>
    <col min="14340" max="14346" width="2.85546875" customWidth="1"/>
    <col min="14347" max="14347" width="3.5703125" customWidth="1"/>
    <col min="14348" max="14348" width="4" customWidth="1"/>
    <col min="14349" max="14359" width="2.85546875" customWidth="1"/>
    <col min="14360" max="14360" width="3.85546875" customWidth="1"/>
    <col min="14361" max="14367" width="2.85546875" customWidth="1"/>
    <col min="14368" max="14368" width="4" customWidth="1"/>
    <col min="14369" max="14379" width="2.85546875" customWidth="1"/>
    <col min="14380" max="14380" width="4.7109375" customWidth="1"/>
    <col min="14381" max="14381" width="1.85546875" bestFit="1" customWidth="1"/>
    <col min="14382" max="14382" width="4.7109375" customWidth="1"/>
    <col min="14383" max="14383" width="10.42578125" customWidth="1"/>
    <col min="14384" max="14384" width="14.85546875" customWidth="1"/>
    <col min="14385" max="14385" width="7.5703125" customWidth="1"/>
    <col min="14386" max="14386" width="6.140625" customWidth="1"/>
    <col min="14387" max="14387" width="5.5703125" customWidth="1"/>
    <col min="14388" max="14388" width="5" bestFit="1" customWidth="1"/>
    <col min="14389" max="14389" width="6.28515625" customWidth="1"/>
    <col min="14390" max="14391" width="7.5703125" customWidth="1"/>
    <col min="14392" max="14392" width="6.28515625" customWidth="1"/>
    <col min="14393" max="14393" width="27.7109375" customWidth="1"/>
    <col min="14593" max="14593" width="4.7109375" customWidth="1"/>
    <col min="14594" max="14594" width="3.5703125" customWidth="1"/>
    <col min="14595" max="14595" width="16.140625" customWidth="1"/>
    <col min="14596" max="14602" width="2.85546875" customWidth="1"/>
    <col min="14603" max="14603" width="3.5703125" customWidth="1"/>
    <col min="14604" max="14604" width="4" customWidth="1"/>
    <col min="14605" max="14615" width="2.85546875" customWidth="1"/>
    <col min="14616" max="14616" width="3.85546875" customWidth="1"/>
    <col min="14617" max="14623" width="2.85546875" customWidth="1"/>
    <col min="14624" max="14624" width="4" customWidth="1"/>
    <col min="14625" max="14635" width="2.85546875" customWidth="1"/>
    <col min="14636" max="14636" width="4.7109375" customWidth="1"/>
    <col min="14637" max="14637" width="1.85546875" bestFit="1" customWidth="1"/>
    <col min="14638" max="14638" width="4.7109375" customWidth="1"/>
    <col min="14639" max="14639" width="10.42578125" customWidth="1"/>
    <col min="14640" max="14640" width="14.85546875" customWidth="1"/>
    <col min="14641" max="14641" width="7.5703125" customWidth="1"/>
    <col min="14642" max="14642" width="6.140625" customWidth="1"/>
    <col min="14643" max="14643" width="5.5703125" customWidth="1"/>
    <col min="14644" max="14644" width="5" bestFit="1" customWidth="1"/>
    <col min="14645" max="14645" width="6.28515625" customWidth="1"/>
    <col min="14646" max="14647" width="7.5703125" customWidth="1"/>
    <col min="14648" max="14648" width="6.28515625" customWidth="1"/>
    <col min="14649" max="14649" width="27.7109375" customWidth="1"/>
    <col min="14849" max="14849" width="4.7109375" customWidth="1"/>
    <col min="14850" max="14850" width="3.5703125" customWidth="1"/>
    <col min="14851" max="14851" width="16.140625" customWidth="1"/>
    <col min="14852" max="14858" width="2.85546875" customWidth="1"/>
    <col min="14859" max="14859" width="3.5703125" customWidth="1"/>
    <col min="14860" max="14860" width="4" customWidth="1"/>
    <col min="14861" max="14871" width="2.85546875" customWidth="1"/>
    <col min="14872" max="14872" width="3.85546875" customWidth="1"/>
    <col min="14873" max="14879" width="2.85546875" customWidth="1"/>
    <col min="14880" max="14880" width="4" customWidth="1"/>
    <col min="14881" max="14891" width="2.85546875" customWidth="1"/>
    <col min="14892" max="14892" width="4.7109375" customWidth="1"/>
    <col min="14893" max="14893" width="1.85546875" bestFit="1" customWidth="1"/>
    <col min="14894" max="14894" width="4.7109375" customWidth="1"/>
    <col min="14895" max="14895" width="10.42578125" customWidth="1"/>
    <col min="14896" max="14896" width="14.85546875" customWidth="1"/>
    <col min="14897" max="14897" width="7.5703125" customWidth="1"/>
    <col min="14898" max="14898" width="6.140625" customWidth="1"/>
    <col min="14899" max="14899" width="5.5703125" customWidth="1"/>
    <col min="14900" max="14900" width="5" bestFit="1" customWidth="1"/>
    <col min="14901" max="14901" width="6.28515625" customWidth="1"/>
    <col min="14902" max="14903" width="7.5703125" customWidth="1"/>
    <col min="14904" max="14904" width="6.28515625" customWidth="1"/>
    <col min="14905" max="14905" width="27.7109375" customWidth="1"/>
    <col min="15105" max="15105" width="4.7109375" customWidth="1"/>
    <col min="15106" max="15106" width="3.5703125" customWidth="1"/>
    <col min="15107" max="15107" width="16.140625" customWidth="1"/>
    <col min="15108" max="15114" width="2.85546875" customWidth="1"/>
    <col min="15115" max="15115" width="3.5703125" customWidth="1"/>
    <col min="15116" max="15116" width="4" customWidth="1"/>
    <col min="15117" max="15127" width="2.85546875" customWidth="1"/>
    <col min="15128" max="15128" width="3.85546875" customWidth="1"/>
    <col min="15129" max="15135" width="2.85546875" customWidth="1"/>
    <col min="15136" max="15136" width="4" customWidth="1"/>
    <col min="15137" max="15147" width="2.85546875" customWidth="1"/>
    <col min="15148" max="15148" width="4.7109375" customWidth="1"/>
    <col min="15149" max="15149" width="1.85546875" bestFit="1" customWidth="1"/>
    <col min="15150" max="15150" width="4.7109375" customWidth="1"/>
    <col min="15151" max="15151" width="10.42578125" customWidth="1"/>
    <col min="15152" max="15152" width="14.85546875" customWidth="1"/>
    <col min="15153" max="15153" width="7.5703125" customWidth="1"/>
    <col min="15154" max="15154" width="6.140625" customWidth="1"/>
    <col min="15155" max="15155" width="5.5703125" customWidth="1"/>
    <col min="15156" max="15156" width="5" bestFit="1" customWidth="1"/>
    <col min="15157" max="15157" width="6.28515625" customWidth="1"/>
    <col min="15158" max="15159" width="7.5703125" customWidth="1"/>
    <col min="15160" max="15160" width="6.28515625" customWidth="1"/>
    <col min="15161" max="15161" width="27.7109375" customWidth="1"/>
    <col min="15361" max="15361" width="4.7109375" customWidth="1"/>
    <col min="15362" max="15362" width="3.5703125" customWidth="1"/>
    <col min="15363" max="15363" width="16.140625" customWidth="1"/>
    <col min="15364" max="15370" width="2.85546875" customWidth="1"/>
    <col min="15371" max="15371" width="3.5703125" customWidth="1"/>
    <col min="15372" max="15372" width="4" customWidth="1"/>
    <col min="15373" max="15383" width="2.85546875" customWidth="1"/>
    <col min="15384" max="15384" width="3.85546875" customWidth="1"/>
    <col min="15385" max="15391" width="2.85546875" customWidth="1"/>
    <col min="15392" max="15392" width="4" customWidth="1"/>
    <col min="15393" max="15403" width="2.85546875" customWidth="1"/>
    <col min="15404" max="15404" width="4.7109375" customWidth="1"/>
    <col min="15405" max="15405" width="1.85546875" bestFit="1" customWidth="1"/>
    <col min="15406" max="15406" width="4.7109375" customWidth="1"/>
    <col min="15407" max="15407" width="10.42578125" customWidth="1"/>
    <col min="15408" max="15408" width="14.85546875" customWidth="1"/>
    <col min="15409" max="15409" width="7.5703125" customWidth="1"/>
    <col min="15410" max="15410" width="6.140625" customWidth="1"/>
    <col min="15411" max="15411" width="5.5703125" customWidth="1"/>
    <col min="15412" max="15412" width="5" bestFit="1" customWidth="1"/>
    <col min="15413" max="15413" width="6.28515625" customWidth="1"/>
    <col min="15414" max="15415" width="7.5703125" customWidth="1"/>
    <col min="15416" max="15416" width="6.28515625" customWidth="1"/>
    <col min="15417" max="15417" width="27.7109375" customWidth="1"/>
    <col min="15617" max="15617" width="4.7109375" customWidth="1"/>
    <col min="15618" max="15618" width="3.5703125" customWidth="1"/>
    <col min="15619" max="15619" width="16.140625" customWidth="1"/>
    <col min="15620" max="15626" width="2.85546875" customWidth="1"/>
    <col min="15627" max="15627" width="3.5703125" customWidth="1"/>
    <col min="15628" max="15628" width="4" customWidth="1"/>
    <col min="15629" max="15639" width="2.85546875" customWidth="1"/>
    <col min="15640" max="15640" width="3.85546875" customWidth="1"/>
    <col min="15641" max="15647" width="2.85546875" customWidth="1"/>
    <col min="15648" max="15648" width="4" customWidth="1"/>
    <col min="15649" max="15659" width="2.85546875" customWidth="1"/>
    <col min="15660" max="15660" width="4.7109375" customWidth="1"/>
    <col min="15661" max="15661" width="1.85546875" bestFit="1" customWidth="1"/>
    <col min="15662" max="15662" width="4.7109375" customWidth="1"/>
    <col min="15663" max="15663" width="10.42578125" customWidth="1"/>
    <col min="15664" max="15664" width="14.85546875" customWidth="1"/>
    <col min="15665" max="15665" width="7.5703125" customWidth="1"/>
    <col min="15666" max="15666" width="6.140625" customWidth="1"/>
    <col min="15667" max="15667" width="5.5703125" customWidth="1"/>
    <col min="15668" max="15668" width="5" bestFit="1" customWidth="1"/>
    <col min="15669" max="15669" width="6.28515625" customWidth="1"/>
    <col min="15670" max="15671" width="7.5703125" customWidth="1"/>
    <col min="15672" max="15672" width="6.28515625" customWidth="1"/>
    <col min="15673" max="15673" width="27.7109375" customWidth="1"/>
    <col min="15873" max="15873" width="4.7109375" customWidth="1"/>
    <col min="15874" max="15874" width="3.5703125" customWidth="1"/>
    <col min="15875" max="15875" width="16.140625" customWidth="1"/>
    <col min="15876" max="15882" width="2.85546875" customWidth="1"/>
    <col min="15883" max="15883" width="3.5703125" customWidth="1"/>
    <col min="15884" max="15884" width="4" customWidth="1"/>
    <col min="15885" max="15895" width="2.85546875" customWidth="1"/>
    <col min="15896" max="15896" width="3.85546875" customWidth="1"/>
    <col min="15897" max="15903" width="2.85546875" customWidth="1"/>
    <col min="15904" max="15904" width="4" customWidth="1"/>
    <col min="15905" max="15915" width="2.85546875" customWidth="1"/>
    <col min="15916" max="15916" width="4.7109375" customWidth="1"/>
    <col min="15917" max="15917" width="1.85546875" bestFit="1" customWidth="1"/>
    <col min="15918" max="15918" width="4.7109375" customWidth="1"/>
    <col min="15919" max="15919" width="10.42578125" customWidth="1"/>
    <col min="15920" max="15920" width="14.85546875" customWidth="1"/>
    <col min="15921" max="15921" width="7.5703125" customWidth="1"/>
    <col min="15922" max="15922" width="6.140625" customWidth="1"/>
    <col min="15923" max="15923" width="5.5703125" customWidth="1"/>
    <col min="15924" max="15924" width="5" bestFit="1" customWidth="1"/>
    <col min="15925" max="15925" width="6.28515625" customWidth="1"/>
    <col min="15926" max="15927" width="7.5703125" customWidth="1"/>
    <col min="15928" max="15928" width="6.28515625" customWidth="1"/>
    <col min="15929" max="15929" width="27.7109375" customWidth="1"/>
    <col min="16129" max="16129" width="4.7109375" customWidth="1"/>
    <col min="16130" max="16130" width="3.5703125" customWidth="1"/>
    <col min="16131" max="16131" width="16.140625" customWidth="1"/>
    <col min="16132" max="16138" width="2.85546875" customWidth="1"/>
    <col min="16139" max="16139" width="3.5703125" customWidth="1"/>
    <col min="16140" max="16140" width="4" customWidth="1"/>
    <col min="16141" max="16151" width="2.85546875" customWidth="1"/>
    <col min="16152" max="16152" width="3.85546875" customWidth="1"/>
    <col min="16153" max="16159" width="2.85546875" customWidth="1"/>
    <col min="16160" max="16160" width="4" customWidth="1"/>
    <col min="16161" max="16171" width="2.85546875" customWidth="1"/>
    <col min="16172" max="16172" width="4.7109375" customWidth="1"/>
    <col min="16173" max="16173" width="1.85546875" bestFit="1" customWidth="1"/>
    <col min="16174" max="16174" width="4.7109375" customWidth="1"/>
    <col min="16175" max="16175" width="10.42578125" customWidth="1"/>
    <col min="16176" max="16176" width="14.85546875" customWidth="1"/>
    <col min="16177" max="16177" width="7.5703125" customWidth="1"/>
    <col min="16178" max="16178" width="6.140625" customWidth="1"/>
    <col min="16179" max="16179" width="5.5703125" customWidth="1"/>
    <col min="16180" max="16180" width="5" bestFit="1" customWidth="1"/>
    <col min="16181" max="16181" width="6.28515625" customWidth="1"/>
    <col min="16182" max="16183" width="7.5703125" customWidth="1"/>
    <col min="16184" max="16184" width="6.28515625" customWidth="1"/>
    <col min="16185" max="16185" width="27.7109375" customWidth="1"/>
  </cols>
  <sheetData>
    <row r="1" spans="1:50" ht="24.95" customHeight="1">
      <c r="A1" s="1" t="s">
        <v>0</v>
      </c>
      <c r="B1" s="2"/>
      <c r="C1" s="92">
        <f>'[1]NMŽ chlapci '!$C$5</f>
        <v>43813</v>
      </c>
      <c r="D1" s="3"/>
      <c r="E1" s="3"/>
      <c r="F1" s="3"/>
      <c r="G1" s="3"/>
      <c r="H1" s="4"/>
      <c r="I1" s="91" t="s">
        <v>18</v>
      </c>
      <c r="J1" s="6"/>
      <c r="K1" s="6"/>
      <c r="L1" s="6"/>
      <c r="M1" s="6"/>
      <c r="X1" t="s">
        <v>19</v>
      </c>
    </row>
    <row r="2" spans="1:50" ht="24.95" customHeight="1" thickBot="1">
      <c r="A2" s="8" t="s">
        <v>23</v>
      </c>
      <c r="B2" s="9"/>
      <c r="C2" s="94"/>
      <c r="D2" s="11"/>
      <c r="E2" s="11"/>
      <c r="F2" s="11"/>
      <c r="G2" s="11"/>
      <c r="H2" s="12"/>
      <c r="I2" s="6"/>
      <c r="J2" s="13" t="s">
        <v>16</v>
      </c>
      <c r="K2" s="6"/>
      <c r="L2" s="6"/>
      <c r="M2" s="6"/>
    </row>
    <row r="3" spans="1:50" ht="39.950000000000003" customHeight="1">
      <c r="A3" s="70"/>
      <c r="B3" s="15"/>
      <c r="C3" s="16" t="s">
        <v>17</v>
      </c>
      <c r="D3" s="97" t="str">
        <f xml:space="preserve"> C5</f>
        <v>TASCHNER</v>
      </c>
      <c r="E3" s="98"/>
      <c r="F3" s="98"/>
      <c r="G3" s="98"/>
      <c r="H3" s="99"/>
      <c r="I3" s="97" t="str">
        <f>C7</f>
        <v>POLAN</v>
      </c>
      <c r="J3" s="98"/>
      <c r="K3" s="98"/>
      <c r="L3" s="98"/>
      <c r="M3" s="99"/>
      <c r="N3" s="97" t="str">
        <f>C9</f>
        <v>KOČÍ</v>
      </c>
      <c r="O3" s="98"/>
      <c r="P3" s="98"/>
      <c r="Q3" s="98"/>
      <c r="R3" s="99"/>
      <c r="S3" s="97" t="str">
        <f>C11</f>
        <v>NOHEJL</v>
      </c>
      <c r="T3" s="98"/>
      <c r="U3" s="98"/>
      <c r="V3" s="98"/>
      <c r="W3" s="99"/>
      <c r="X3" s="97" t="str">
        <f>C13</f>
        <v>CAPOUCH</v>
      </c>
      <c r="Y3" s="98"/>
      <c r="Z3" s="98"/>
      <c r="AA3" s="98"/>
      <c r="AB3" s="99"/>
      <c r="AC3" s="97" t="str">
        <f>C15</f>
        <v>HYNKOVÁ</v>
      </c>
      <c r="AD3" s="98"/>
      <c r="AE3" s="98"/>
      <c r="AF3" s="98"/>
      <c r="AG3" s="99"/>
      <c r="AH3" s="97">
        <f>C17</f>
        <v>0</v>
      </c>
      <c r="AI3" s="98"/>
      <c r="AJ3" s="98"/>
      <c r="AK3" s="98"/>
      <c r="AL3" s="99"/>
      <c r="AM3" s="151">
        <f>C19</f>
        <v>0</v>
      </c>
      <c r="AN3" s="152"/>
      <c r="AO3" s="152"/>
      <c r="AP3" s="152"/>
      <c r="AQ3" s="153"/>
      <c r="AR3" s="100" t="s">
        <v>4</v>
      </c>
      <c r="AS3" s="101"/>
      <c r="AT3" s="102"/>
      <c r="AU3" s="154" t="s">
        <v>5</v>
      </c>
      <c r="AV3" s="156" t="s">
        <v>6</v>
      </c>
      <c r="AW3" s="154"/>
      <c r="AX3" s="146"/>
    </row>
    <row r="4" spans="1:50" ht="24.95" customHeight="1" thickBot="1">
      <c r="A4" s="71"/>
      <c r="B4" s="19"/>
      <c r="C4" s="20" t="s">
        <v>7</v>
      </c>
      <c r="D4" s="148">
        <f>B5</f>
        <v>9</v>
      </c>
      <c r="E4" s="149"/>
      <c r="F4" s="149"/>
      <c r="G4" s="149"/>
      <c r="H4" s="150"/>
      <c r="I4" s="148">
        <f>B7</f>
        <v>10</v>
      </c>
      <c r="J4" s="149"/>
      <c r="K4" s="149"/>
      <c r="L4" s="149"/>
      <c r="M4" s="150"/>
      <c r="N4" s="148">
        <f>B9</f>
        <v>11</v>
      </c>
      <c r="O4" s="149"/>
      <c r="P4" s="149"/>
      <c r="Q4" s="149"/>
      <c r="R4" s="150"/>
      <c r="S4" s="148">
        <f>B11</f>
        <v>12</v>
      </c>
      <c r="T4" s="149"/>
      <c r="U4" s="149"/>
      <c r="V4" s="149"/>
      <c r="W4" s="150"/>
      <c r="X4" s="148">
        <f>B13</f>
        <v>13</v>
      </c>
      <c r="Y4" s="149"/>
      <c r="Z4" s="149"/>
      <c r="AA4" s="149"/>
      <c r="AB4" s="150"/>
      <c r="AC4" s="148">
        <f>B15</f>
        <v>14</v>
      </c>
      <c r="AD4" s="149"/>
      <c r="AE4" s="149"/>
      <c r="AF4" s="149"/>
      <c r="AG4" s="150"/>
      <c r="AH4" s="148">
        <f>B17</f>
        <v>15</v>
      </c>
      <c r="AI4" s="149"/>
      <c r="AJ4" s="149"/>
      <c r="AK4" s="149"/>
      <c r="AL4" s="150"/>
      <c r="AM4" s="148">
        <f>B19</f>
        <v>16</v>
      </c>
      <c r="AN4" s="149"/>
      <c r="AO4" s="149"/>
      <c r="AP4" s="149"/>
      <c r="AQ4" s="150"/>
      <c r="AR4" s="110" t="s">
        <v>8</v>
      </c>
      <c r="AS4" s="111"/>
      <c r="AT4" s="112"/>
      <c r="AU4" s="155"/>
      <c r="AV4" s="157"/>
      <c r="AW4" s="155"/>
      <c r="AX4" s="147"/>
    </row>
    <row r="5" spans="1:50" ht="24.95" customHeight="1">
      <c r="A5" s="72"/>
      <c r="B5" s="73">
        <v>9</v>
      </c>
      <c r="C5" s="74" t="str">
        <f>IF(B5="","",VLOOKUP(B5,'[1]Pouze přítomní'!$A$7:$F$306,2,1))</f>
        <v>TASCHNER</v>
      </c>
      <c r="D5" s="113" t="s">
        <v>9</v>
      </c>
      <c r="E5" s="114"/>
      <c r="F5" s="114"/>
      <c r="G5" s="114"/>
      <c r="H5" s="115"/>
      <c r="I5" s="24">
        <v>-6</v>
      </c>
      <c r="J5" s="25">
        <v>12</v>
      </c>
      <c r="K5" s="25">
        <v>-10</v>
      </c>
      <c r="L5" s="26">
        <v>-10</v>
      </c>
      <c r="M5" s="27"/>
      <c r="N5" s="24">
        <v>10</v>
      </c>
      <c r="O5" s="25">
        <v>7</v>
      </c>
      <c r="P5" s="25">
        <v>5</v>
      </c>
      <c r="Q5" s="26"/>
      <c r="R5" s="28"/>
      <c r="S5" s="24">
        <v>-3</v>
      </c>
      <c r="T5" s="25">
        <v>-8</v>
      </c>
      <c r="U5" s="25">
        <v>-3</v>
      </c>
      <c r="V5" s="26"/>
      <c r="W5" s="27"/>
      <c r="X5" s="24">
        <v>7</v>
      </c>
      <c r="Y5" s="25">
        <v>-9</v>
      </c>
      <c r="Z5" s="25">
        <v>10</v>
      </c>
      <c r="AA5" s="26">
        <v>12</v>
      </c>
      <c r="AB5" s="29"/>
      <c r="AC5" s="24">
        <v>9</v>
      </c>
      <c r="AD5" s="25">
        <v>8</v>
      </c>
      <c r="AE5" s="25">
        <v>-8</v>
      </c>
      <c r="AF5" s="26">
        <v>11</v>
      </c>
      <c r="AG5" s="29"/>
      <c r="AH5" s="24"/>
      <c r="AI5" s="25"/>
      <c r="AJ5" s="25"/>
      <c r="AK5" s="26"/>
      <c r="AL5" s="29"/>
      <c r="AM5" s="24"/>
      <c r="AN5" s="25"/>
      <c r="AO5" s="25"/>
      <c r="AP5" s="26"/>
      <c r="AQ5" s="29"/>
      <c r="AR5" s="75"/>
      <c r="AS5" s="76" t="s">
        <v>10</v>
      </c>
      <c r="AT5" s="77"/>
      <c r="AU5" s="135">
        <v>8</v>
      </c>
      <c r="AV5" s="137">
        <v>3</v>
      </c>
      <c r="AW5" s="135"/>
      <c r="AX5" s="139"/>
    </row>
    <row r="6" spans="1:50" ht="24.95" customHeight="1" thickBot="1">
      <c r="A6" s="33">
        <v>1</v>
      </c>
      <c r="B6" s="66"/>
      <c r="C6" s="78" t="str">
        <f>IF(B5="","",VLOOKUP(B5,'[1]Pouze přítomní'!$A$7:$F$306,3,1))</f>
        <v>Vojtěch</v>
      </c>
      <c r="D6" s="107"/>
      <c r="E6" s="108"/>
      <c r="F6" s="108"/>
      <c r="G6" s="108"/>
      <c r="H6" s="109"/>
      <c r="I6" s="120">
        <v>1</v>
      </c>
      <c r="J6" s="121"/>
      <c r="K6" s="35" t="s">
        <v>10</v>
      </c>
      <c r="L6" s="121">
        <v>3</v>
      </c>
      <c r="M6" s="122"/>
      <c r="N6" s="120">
        <v>3</v>
      </c>
      <c r="O6" s="121"/>
      <c r="P6" s="35" t="s">
        <v>10</v>
      </c>
      <c r="Q6" s="121">
        <v>0</v>
      </c>
      <c r="R6" s="122"/>
      <c r="S6" s="120">
        <v>0</v>
      </c>
      <c r="T6" s="121"/>
      <c r="U6" s="35" t="s">
        <v>10</v>
      </c>
      <c r="V6" s="121">
        <v>3</v>
      </c>
      <c r="W6" s="122"/>
      <c r="X6" s="120">
        <v>3</v>
      </c>
      <c r="Y6" s="121"/>
      <c r="Z6" s="35" t="s">
        <v>10</v>
      </c>
      <c r="AA6" s="121">
        <v>1</v>
      </c>
      <c r="AB6" s="122"/>
      <c r="AC6" s="120">
        <v>3</v>
      </c>
      <c r="AD6" s="121"/>
      <c r="AE6" s="35" t="s">
        <v>10</v>
      </c>
      <c r="AF6" s="121">
        <v>1</v>
      </c>
      <c r="AG6" s="122"/>
      <c r="AH6" s="120"/>
      <c r="AI6" s="121"/>
      <c r="AJ6" s="35" t="s">
        <v>10</v>
      </c>
      <c r="AK6" s="121"/>
      <c r="AL6" s="122"/>
      <c r="AM6" s="120"/>
      <c r="AN6" s="121"/>
      <c r="AO6" s="35" t="s">
        <v>10</v>
      </c>
      <c r="AP6" s="121"/>
      <c r="AQ6" s="122"/>
      <c r="AR6" s="36">
        <f>+I6+N6+S6+X6+AC6+AH6+AM6</f>
        <v>10</v>
      </c>
      <c r="AS6" s="37" t="s">
        <v>10</v>
      </c>
      <c r="AT6" s="38">
        <f>+L6+Q6+V6+AA6+AF6+AK6+AP6</f>
        <v>8</v>
      </c>
      <c r="AU6" s="143"/>
      <c r="AV6" s="144"/>
      <c r="AW6" s="143"/>
      <c r="AX6" s="145"/>
    </row>
    <row r="7" spans="1:50" ht="24.95" customHeight="1">
      <c r="A7" s="22"/>
      <c r="B7" s="79">
        <v>10</v>
      </c>
      <c r="C7" s="74" t="str">
        <f>IF(B7="","",VLOOKUP(B7,'[1]Pouze přítomní'!$A$7:$F$306,2,1))</f>
        <v>POLAN</v>
      </c>
      <c r="D7" s="39"/>
      <c r="E7" s="40"/>
      <c r="F7" s="40"/>
      <c r="G7" s="41"/>
      <c r="H7" s="42"/>
      <c r="I7" s="123" t="s">
        <v>11</v>
      </c>
      <c r="J7" s="124"/>
      <c r="K7" s="124"/>
      <c r="L7" s="124"/>
      <c r="M7" s="125"/>
      <c r="N7" s="43">
        <v>7</v>
      </c>
      <c r="O7" s="44">
        <v>9</v>
      </c>
      <c r="P7" s="44">
        <v>6</v>
      </c>
      <c r="Q7" s="45"/>
      <c r="R7" s="46"/>
      <c r="S7" s="43">
        <v>-2</v>
      </c>
      <c r="T7" s="44">
        <v>-4</v>
      </c>
      <c r="U7" s="44">
        <v>-4</v>
      </c>
      <c r="V7" s="45"/>
      <c r="W7" s="46"/>
      <c r="X7" s="43">
        <v>-11</v>
      </c>
      <c r="Y7" s="44">
        <v>10</v>
      </c>
      <c r="Z7" s="44">
        <v>7</v>
      </c>
      <c r="AA7" s="41">
        <v>-8</v>
      </c>
      <c r="AB7" s="42">
        <v>-9</v>
      </c>
      <c r="AC7" s="43">
        <v>6</v>
      </c>
      <c r="AD7" s="44">
        <v>-9</v>
      </c>
      <c r="AE7" s="44">
        <v>7</v>
      </c>
      <c r="AF7" s="41">
        <v>3</v>
      </c>
      <c r="AG7" s="42"/>
      <c r="AH7" s="47"/>
      <c r="AI7" s="48"/>
      <c r="AJ7" s="48"/>
      <c r="AK7" s="49"/>
      <c r="AL7" s="50"/>
      <c r="AM7" s="47"/>
      <c r="AN7" s="48"/>
      <c r="AO7" s="48"/>
      <c r="AP7" s="51"/>
      <c r="AQ7" s="52"/>
      <c r="AR7" s="75"/>
      <c r="AS7" s="76" t="s">
        <v>10</v>
      </c>
      <c r="AT7" s="77"/>
      <c r="AU7" s="135">
        <v>8</v>
      </c>
      <c r="AV7" s="137">
        <v>2</v>
      </c>
      <c r="AW7" s="135"/>
      <c r="AX7" s="139"/>
    </row>
    <row r="8" spans="1:50" ht="24.95" customHeight="1" thickBot="1">
      <c r="A8" s="33">
        <v>2</v>
      </c>
      <c r="B8" s="66"/>
      <c r="C8" s="78" t="str">
        <f>IF(B7="","",VLOOKUP(B7,'[1]Pouze přítomní'!$A$7:$F$306,3,1))</f>
        <v>Tomáš</v>
      </c>
      <c r="D8" s="120">
        <f>IF(L6="","",L6)</f>
        <v>3</v>
      </c>
      <c r="E8" s="121"/>
      <c r="F8" s="35" t="s">
        <v>10</v>
      </c>
      <c r="G8" s="121">
        <f>IF(I6="","",I6)</f>
        <v>1</v>
      </c>
      <c r="H8" s="122"/>
      <c r="I8" s="107"/>
      <c r="J8" s="108"/>
      <c r="K8" s="108"/>
      <c r="L8" s="108"/>
      <c r="M8" s="109"/>
      <c r="N8" s="120">
        <v>3</v>
      </c>
      <c r="O8" s="121"/>
      <c r="P8" s="35" t="s">
        <v>10</v>
      </c>
      <c r="Q8" s="121">
        <v>0</v>
      </c>
      <c r="R8" s="122"/>
      <c r="S8" s="120">
        <v>0</v>
      </c>
      <c r="T8" s="121"/>
      <c r="U8" s="35" t="s">
        <v>10</v>
      </c>
      <c r="V8" s="121">
        <v>3</v>
      </c>
      <c r="W8" s="122"/>
      <c r="X8" s="120">
        <v>2</v>
      </c>
      <c r="Y8" s="121"/>
      <c r="Z8" s="35" t="s">
        <v>10</v>
      </c>
      <c r="AA8" s="121">
        <v>3</v>
      </c>
      <c r="AB8" s="122"/>
      <c r="AC8" s="120">
        <v>3</v>
      </c>
      <c r="AD8" s="121"/>
      <c r="AE8" s="35" t="s">
        <v>10</v>
      </c>
      <c r="AF8" s="121">
        <v>1</v>
      </c>
      <c r="AG8" s="122"/>
      <c r="AH8" s="120"/>
      <c r="AI8" s="121"/>
      <c r="AJ8" s="35" t="s">
        <v>10</v>
      </c>
      <c r="AK8" s="121"/>
      <c r="AL8" s="122"/>
      <c r="AM8" s="120"/>
      <c r="AN8" s="121"/>
      <c r="AO8" s="35" t="s">
        <v>10</v>
      </c>
      <c r="AP8" s="121"/>
      <c r="AQ8" s="122"/>
      <c r="AR8" s="36">
        <f>D8+N8+S8+X8+AC8+AH8+AM8</f>
        <v>11</v>
      </c>
      <c r="AS8" s="37" t="s">
        <v>10</v>
      </c>
      <c r="AT8" s="38">
        <f>G8+Q8+V8+AA8+AF8+AK8+AP8</f>
        <v>8</v>
      </c>
      <c r="AU8" s="136"/>
      <c r="AV8" s="138"/>
      <c r="AW8" s="136"/>
      <c r="AX8" s="140"/>
    </row>
    <row r="9" spans="1:50" ht="24.95" customHeight="1">
      <c r="A9" s="22"/>
      <c r="B9" s="79">
        <v>11</v>
      </c>
      <c r="C9" s="74" t="str">
        <f>IF(B9="","",VLOOKUP(B9,'[1]Pouze přítomní'!$A$7:$F$306,2,1))</f>
        <v>KOČÍ</v>
      </c>
      <c r="D9" s="53"/>
      <c r="E9" s="54"/>
      <c r="F9" s="54"/>
      <c r="G9" s="55"/>
      <c r="H9" s="55"/>
      <c r="I9" s="39"/>
      <c r="J9" s="40"/>
      <c r="K9" s="40"/>
      <c r="L9" s="40"/>
      <c r="M9" s="40"/>
      <c r="N9" s="123" t="s">
        <v>12</v>
      </c>
      <c r="O9" s="124"/>
      <c r="P9" s="124"/>
      <c r="Q9" s="124"/>
      <c r="R9" s="125"/>
      <c r="S9" s="43">
        <v>-3</v>
      </c>
      <c r="T9" s="44">
        <v>-7</v>
      </c>
      <c r="U9" s="44">
        <v>-3</v>
      </c>
      <c r="V9" s="45"/>
      <c r="W9" s="46"/>
      <c r="X9" s="43">
        <v>-9</v>
      </c>
      <c r="Y9" s="44">
        <v>11</v>
      </c>
      <c r="Z9" s="44">
        <v>-9</v>
      </c>
      <c r="AA9" s="41">
        <v>-9</v>
      </c>
      <c r="AB9" s="42"/>
      <c r="AC9" s="43">
        <v>14</v>
      </c>
      <c r="AD9" s="44">
        <v>-8</v>
      </c>
      <c r="AE9" s="44">
        <v>-5</v>
      </c>
      <c r="AF9" s="41">
        <v>-11</v>
      </c>
      <c r="AG9" s="42"/>
      <c r="AH9" s="43"/>
      <c r="AI9" s="44"/>
      <c r="AJ9" s="44"/>
      <c r="AK9" s="41"/>
      <c r="AL9" s="42"/>
      <c r="AM9" s="43"/>
      <c r="AN9" s="44"/>
      <c r="AO9" s="44"/>
      <c r="AP9" s="26"/>
      <c r="AQ9" s="29"/>
      <c r="AR9" s="75"/>
      <c r="AS9" s="76" t="s">
        <v>10</v>
      </c>
      <c r="AT9" s="77"/>
      <c r="AU9" s="135">
        <v>5</v>
      </c>
      <c r="AV9" s="137">
        <v>6</v>
      </c>
      <c r="AW9" s="135"/>
      <c r="AX9" s="139"/>
    </row>
    <row r="10" spans="1:50" ht="24.95" customHeight="1" thickBot="1">
      <c r="A10" s="33">
        <v>3</v>
      </c>
      <c r="B10" s="66"/>
      <c r="C10" s="78" t="str">
        <f>IF(B9="","",VLOOKUP(B9,'[1]Pouze přítomní'!$A$7:$F$306,3,1))</f>
        <v>David</v>
      </c>
      <c r="D10" s="120">
        <f>IF(Q6="","",Q6)</f>
        <v>0</v>
      </c>
      <c r="E10" s="121"/>
      <c r="F10" s="35" t="s">
        <v>10</v>
      </c>
      <c r="G10" s="121">
        <f>IF(N6="","",N6)</f>
        <v>3</v>
      </c>
      <c r="H10" s="122"/>
      <c r="I10" s="120">
        <f>IF(Q8="","",Q8)</f>
        <v>0</v>
      </c>
      <c r="J10" s="121"/>
      <c r="K10" s="35" t="s">
        <v>10</v>
      </c>
      <c r="L10" s="121">
        <f>IF(N8="","",N8)</f>
        <v>3</v>
      </c>
      <c r="M10" s="122"/>
      <c r="N10" s="107"/>
      <c r="O10" s="108"/>
      <c r="P10" s="108"/>
      <c r="Q10" s="108"/>
      <c r="R10" s="109"/>
      <c r="S10" s="120">
        <v>0</v>
      </c>
      <c r="T10" s="128"/>
      <c r="U10" s="35" t="s">
        <v>10</v>
      </c>
      <c r="V10" s="121">
        <v>3</v>
      </c>
      <c r="W10" s="129"/>
      <c r="X10" s="120">
        <v>1</v>
      </c>
      <c r="Y10" s="128"/>
      <c r="Z10" s="35" t="s">
        <v>10</v>
      </c>
      <c r="AA10" s="121">
        <v>3</v>
      </c>
      <c r="AB10" s="129"/>
      <c r="AC10" s="120">
        <v>1</v>
      </c>
      <c r="AD10" s="128"/>
      <c r="AE10" s="35" t="s">
        <v>10</v>
      </c>
      <c r="AF10" s="121">
        <v>3</v>
      </c>
      <c r="AG10" s="129"/>
      <c r="AH10" s="120"/>
      <c r="AI10" s="128"/>
      <c r="AJ10" s="35" t="s">
        <v>10</v>
      </c>
      <c r="AK10" s="121"/>
      <c r="AL10" s="129"/>
      <c r="AM10" s="120"/>
      <c r="AN10" s="128"/>
      <c r="AO10" s="35" t="s">
        <v>10</v>
      </c>
      <c r="AP10" s="121"/>
      <c r="AQ10" s="129"/>
      <c r="AR10" s="36">
        <f>D10+I10+S10+X10+AC10+AH10+AM10</f>
        <v>2</v>
      </c>
      <c r="AS10" s="37" t="s">
        <v>10</v>
      </c>
      <c r="AT10" s="38">
        <f>G10+L10+V10+AA10+AF10+AK10+AP10</f>
        <v>15</v>
      </c>
      <c r="AU10" s="136"/>
      <c r="AV10" s="138"/>
      <c r="AW10" s="136"/>
      <c r="AX10" s="140"/>
    </row>
    <row r="11" spans="1:50" ht="24.95" customHeight="1">
      <c r="A11" s="22"/>
      <c r="B11" s="79">
        <v>12</v>
      </c>
      <c r="C11" s="74" t="str">
        <f>IF(B11="","",VLOOKUP(B11,'[1]Pouze přítomní'!$A$7:$F$306,2,1))</f>
        <v>NOHEJL</v>
      </c>
      <c r="D11" s="53"/>
      <c r="E11" s="54"/>
      <c r="F11" s="54"/>
      <c r="G11" s="54"/>
      <c r="H11" s="54"/>
      <c r="I11" s="56"/>
      <c r="J11" s="57"/>
      <c r="K11" s="57"/>
      <c r="L11" s="57"/>
      <c r="M11" s="58"/>
      <c r="N11" s="43"/>
      <c r="O11" s="44"/>
      <c r="P11" s="44"/>
      <c r="Q11" s="45"/>
      <c r="R11" s="46"/>
      <c r="S11" s="123"/>
      <c r="T11" s="130"/>
      <c r="U11" s="130"/>
      <c r="V11" s="130"/>
      <c r="W11" s="131"/>
      <c r="X11" s="43">
        <v>5</v>
      </c>
      <c r="Y11" s="44">
        <v>5</v>
      </c>
      <c r="Z11" s="44">
        <v>1</v>
      </c>
      <c r="AA11" s="45"/>
      <c r="AB11" s="46"/>
      <c r="AC11" s="43">
        <v>2</v>
      </c>
      <c r="AD11" s="44">
        <v>1</v>
      </c>
      <c r="AE11" s="44">
        <v>3</v>
      </c>
      <c r="AF11" s="41"/>
      <c r="AG11" s="42"/>
      <c r="AH11" s="43"/>
      <c r="AI11" s="44"/>
      <c r="AJ11" s="44"/>
      <c r="AK11" s="41"/>
      <c r="AL11" s="42"/>
      <c r="AM11" s="43"/>
      <c r="AN11" s="44"/>
      <c r="AO11" s="44"/>
      <c r="AP11" s="26"/>
      <c r="AQ11" s="29"/>
      <c r="AR11" s="75"/>
      <c r="AS11" s="76" t="s">
        <v>10</v>
      </c>
      <c r="AT11" s="77"/>
      <c r="AU11" s="135">
        <v>10</v>
      </c>
      <c r="AV11" s="137">
        <v>1</v>
      </c>
      <c r="AW11" s="135"/>
      <c r="AX11" s="139"/>
    </row>
    <row r="12" spans="1:50" ht="24.95" customHeight="1" thickBot="1">
      <c r="A12" s="33">
        <v>4</v>
      </c>
      <c r="B12" s="66"/>
      <c r="C12" s="78" t="str">
        <f>IF(B11="","",VLOOKUP(B11,'[1]Pouze přítomní'!$A$7:$F$306,3,1))</f>
        <v>Erik</v>
      </c>
      <c r="D12" s="120">
        <f>IF(V6="","",V6)</f>
        <v>3</v>
      </c>
      <c r="E12" s="121"/>
      <c r="F12" s="35" t="s">
        <v>10</v>
      </c>
      <c r="G12" s="121">
        <f>IF(S6="","",S6)</f>
        <v>0</v>
      </c>
      <c r="H12" s="122"/>
      <c r="I12" s="120">
        <f>IF(V8="","",V8)</f>
        <v>3</v>
      </c>
      <c r="J12" s="121"/>
      <c r="K12" s="35" t="s">
        <v>10</v>
      </c>
      <c r="L12" s="121">
        <f>IF(S8="","",S8)</f>
        <v>0</v>
      </c>
      <c r="M12" s="122"/>
      <c r="N12" s="120">
        <f>IF(V10="","",V10)</f>
        <v>3</v>
      </c>
      <c r="O12" s="121"/>
      <c r="P12" s="35" t="s">
        <v>10</v>
      </c>
      <c r="Q12" s="121">
        <f>IF(S10="","",S10)</f>
        <v>0</v>
      </c>
      <c r="R12" s="122"/>
      <c r="S12" s="132"/>
      <c r="T12" s="133"/>
      <c r="U12" s="133"/>
      <c r="V12" s="133"/>
      <c r="W12" s="134"/>
      <c r="X12" s="120">
        <v>3</v>
      </c>
      <c r="Y12" s="121"/>
      <c r="Z12" s="35" t="s">
        <v>10</v>
      </c>
      <c r="AA12" s="121">
        <v>0</v>
      </c>
      <c r="AB12" s="122"/>
      <c r="AC12" s="120">
        <v>3</v>
      </c>
      <c r="AD12" s="128"/>
      <c r="AE12" s="35" t="s">
        <v>10</v>
      </c>
      <c r="AF12" s="121">
        <v>0</v>
      </c>
      <c r="AG12" s="129"/>
      <c r="AH12" s="120"/>
      <c r="AI12" s="128"/>
      <c r="AJ12" s="35" t="s">
        <v>10</v>
      </c>
      <c r="AK12" s="121"/>
      <c r="AL12" s="129"/>
      <c r="AM12" s="120"/>
      <c r="AN12" s="128"/>
      <c r="AO12" s="35" t="s">
        <v>10</v>
      </c>
      <c r="AP12" s="121"/>
      <c r="AQ12" s="129"/>
      <c r="AR12" s="36">
        <f>D12+I12+N12+X12+AC12+AH12+AM12</f>
        <v>15</v>
      </c>
      <c r="AS12" s="37" t="s">
        <v>10</v>
      </c>
      <c r="AT12" s="38">
        <f>G12+L12+Q12+AA12+AF12+AK12+AP12</f>
        <v>0</v>
      </c>
      <c r="AU12" s="136"/>
      <c r="AV12" s="138"/>
      <c r="AW12" s="136"/>
      <c r="AX12" s="140"/>
    </row>
    <row r="13" spans="1:50" ht="24.95" customHeight="1">
      <c r="A13" s="22"/>
      <c r="B13" s="79">
        <v>13</v>
      </c>
      <c r="C13" s="74" t="str">
        <f>IF(B13="","",VLOOKUP(B13,'[1]Pouze přítomní'!$A$7:$F$306,2,1))</f>
        <v>CAPOUCH</v>
      </c>
      <c r="D13" s="53"/>
      <c r="E13" s="54"/>
      <c r="F13" s="54"/>
      <c r="G13" s="54"/>
      <c r="H13" s="54"/>
      <c r="I13" s="56"/>
      <c r="J13" s="57"/>
      <c r="K13" s="57"/>
      <c r="L13" s="55"/>
      <c r="M13" s="59"/>
      <c r="N13" s="60"/>
      <c r="O13" s="61"/>
      <c r="P13" s="61"/>
      <c r="Q13" s="62"/>
      <c r="R13" s="58"/>
      <c r="S13" s="43"/>
      <c r="T13" s="44"/>
      <c r="U13" s="44"/>
      <c r="V13" s="45"/>
      <c r="W13" s="45"/>
      <c r="X13" s="123" t="s">
        <v>14</v>
      </c>
      <c r="Y13" s="124"/>
      <c r="Z13" s="124"/>
      <c r="AA13" s="124"/>
      <c r="AB13" s="125"/>
      <c r="AC13" s="47">
        <v>7</v>
      </c>
      <c r="AD13" s="48">
        <v>6</v>
      </c>
      <c r="AE13" s="48">
        <v>9</v>
      </c>
      <c r="AF13" s="49"/>
      <c r="AG13" s="50"/>
      <c r="AH13" s="47"/>
      <c r="AI13" s="48"/>
      <c r="AJ13" s="48"/>
      <c r="AK13" s="49"/>
      <c r="AL13" s="50"/>
      <c r="AM13" s="47"/>
      <c r="AN13" s="48"/>
      <c r="AO13" s="48"/>
      <c r="AP13" s="51"/>
      <c r="AQ13" s="52"/>
      <c r="AR13" s="75"/>
      <c r="AS13" s="76" t="s">
        <v>10</v>
      </c>
      <c r="AT13" s="77"/>
      <c r="AU13" s="135">
        <v>8</v>
      </c>
      <c r="AV13" s="137">
        <v>4</v>
      </c>
      <c r="AW13" s="135"/>
      <c r="AX13" s="139"/>
    </row>
    <row r="14" spans="1:50" ht="24.95" customHeight="1" thickBot="1">
      <c r="A14" s="33">
        <v>5</v>
      </c>
      <c r="B14" s="66"/>
      <c r="C14" s="78" t="str">
        <f>IF(B13="","",VLOOKUP(B13,'[1]Pouze přítomní'!$A$7:$F$306,3,1))</f>
        <v>Jan</v>
      </c>
      <c r="D14" s="120">
        <f>IF(AA6="","",AA6)</f>
        <v>1</v>
      </c>
      <c r="E14" s="121"/>
      <c r="F14" s="35" t="s">
        <v>10</v>
      </c>
      <c r="G14" s="121">
        <f>IF(X6="","",X6)</f>
        <v>3</v>
      </c>
      <c r="H14" s="122"/>
      <c r="I14" s="120">
        <f>IF(AA8="","",AA8)</f>
        <v>3</v>
      </c>
      <c r="J14" s="121"/>
      <c r="K14" s="35" t="s">
        <v>10</v>
      </c>
      <c r="L14" s="121">
        <f>IF(X8="","",X8)</f>
        <v>2</v>
      </c>
      <c r="M14" s="122"/>
      <c r="N14" s="120">
        <f>IF(AA10="","",AA10)</f>
        <v>3</v>
      </c>
      <c r="O14" s="121"/>
      <c r="P14" s="35" t="s">
        <v>10</v>
      </c>
      <c r="Q14" s="121">
        <f>IF(X10="","",X10)</f>
        <v>1</v>
      </c>
      <c r="R14" s="122"/>
      <c r="S14" s="120">
        <f>IF(AA12="","",AA12)</f>
        <v>0</v>
      </c>
      <c r="T14" s="121"/>
      <c r="U14" s="35" t="s">
        <v>10</v>
      </c>
      <c r="V14" s="121">
        <f>IF(X12="","",X12)</f>
        <v>3</v>
      </c>
      <c r="W14" s="122"/>
      <c r="X14" s="107"/>
      <c r="Y14" s="108"/>
      <c r="Z14" s="108"/>
      <c r="AA14" s="108"/>
      <c r="AB14" s="109"/>
      <c r="AC14" s="120">
        <v>3</v>
      </c>
      <c r="AD14" s="128"/>
      <c r="AE14" s="35" t="s">
        <v>10</v>
      </c>
      <c r="AF14" s="121">
        <v>0</v>
      </c>
      <c r="AG14" s="129"/>
      <c r="AH14" s="120"/>
      <c r="AI14" s="128"/>
      <c r="AJ14" s="35" t="s">
        <v>10</v>
      </c>
      <c r="AK14" s="121"/>
      <c r="AL14" s="129"/>
      <c r="AM14" s="120"/>
      <c r="AN14" s="128"/>
      <c r="AO14" s="35" t="s">
        <v>10</v>
      </c>
      <c r="AP14" s="121"/>
      <c r="AQ14" s="129"/>
      <c r="AR14" s="36">
        <f>D14+I14+N14+S14+AC14+AH14+AM14</f>
        <v>10</v>
      </c>
      <c r="AS14" s="37" t="s">
        <v>10</v>
      </c>
      <c r="AT14" s="38">
        <f>G14+L14+Q14+V14+AF14+AK14+AP14</f>
        <v>9</v>
      </c>
      <c r="AU14" s="136"/>
      <c r="AV14" s="138"/>
      <c r="AW14" s="136"/>
      <c r="AX14" s="140"/>
    </row>
    <row r="15" spans="1:50" ht="24.95" customHeight="1">
      <c r="A15" s="22"/>
      <c r="B15" s="79">
        <v>14</v>
      </c>
      <c r="C15" s="74" t="str">
        <f>IF(B15="","",VLOOKUP(B15,'[1]Pouze přítomní'!$A$7:$F$306,2,1))</f>
        <v>HYNKOVÁ</v>
      </c>
      <c r="D15" s="53"/>
      <c r="E15" s="54"/>
      <c r="F15" s="54"/>
      <c r="G15" s="55"/>
      <c r="H15" s="55"/>
      <c r="I15" s="60"/>
      <c r="J15" s="61"/>
      <c r="K15" s="61"/>
      <c r="L15" s="61"/>
      <c r="M15" s="61"/>
      <c r="N15" s="60"/>
      <c r="O15" s="61"/>
      <c r="P15" s="61"/>
      <c r="Q15" s="62"/>
      <c r="R15" s="59"/>
      <c r="S15" s="60"/>
      <c r="T15" s="61"/>
      <c r="U15" s="61"/>
      <c r="V15" s="61"/>
      <c r="W15" s="58"/>
      <c r="X15" s="43"/>
      <c r="Y15" s="44"/>
      <c r="Z15" s="41"/>
      <c r="AA15" s="40"/>
      <c r="AB15" s="42"/>
      <c r="AC15" s="123" t="s">
        <v>15</v>
      </c>
      <c r="AD15" s="124"/>
      <c r="AE15" s="124"/>
      <c r="AF15" s="124"/>
      <c r="AG15" s="125"/>
      <c r="AH15" s="47"/>
      <c r="AI15" s="48"/>
      <c r="AJ15" s="48"/>
      <c r="AK15" s="49"/>
      <c r="AL15" s="50"/>
      <c r="AM15" s="47"/>
      <c r="AN15" s="48"/>
      <c r="AO15" s="48"/>
      <c r="AP15" s="51"/>
      <c r="AQ15" s="52"/>
      <c r="AR15" s="75"/>
      <c r="AS15" s="76" t="s">
        <v>10</v>
      </c>
      <c r="AT15" s="77"/>
      <c r="AU15" s="135">
        <v>6</v>
      </c>
      <c r="AV15" s="137">
        <v>5</v>
      </c>
      <c r="AW15" s="135"/>
      <c r="AX15" s="139"/>
    </row>
    <row r="16" spans="1:50" ht="24.95" customHeight="1" thickBot="1">
      <c r="A16" s="33">
        <v>6</v>
      </c>
      <c r="B16" s="66"/>
      <c r="C16" s="78" t="str">
        <f>IF(B15="","",VLOOKUP(B15,'[1]Pouze přítomní'!$A$7:$F$306,3,1))</f>
        <v>Tereza</v>
      </c>
      <c r="D16" s="120">
        <f>IF(AF6="","",AF6)</f>
        <v>1</v>
      </c>
      <c r="E16" s="121"/>
      <c r="F16" s="35" t="s">
        <v>10</v>
      </c>
      <c r="G16" s="121">
        <f>IF(AC6="","",AC6)</f>
        <v>3</v>
      </c>
      <c r="H16" s="122"/>
      <c r="I16" s="120">
        <f>IF(AF8="","",AF8)</f>
        <v>1</v>
      </c>
      <c r="J16" s="121"/>
      <c r="K16" s="35" t="s">
        <v>10</v>
      </c>
      <c r="L16" s="121">
        <f>IF(AC8="","",AC8)</f>
        <v>3</v>
      </c>
      <c r="M16" s="122"/>
      <c r="N16" s="120">
        <f>IF(AF10="","",AF10)</f>
        <v>3</v>
      </c>
      <c r="O16" s="121"/>
      <c r="P16" s="35" t="s">
        <v>10</v>
      </c>
      <c r="Q16" s="121">
        <f>IF(AC10="","",AC10)</f>
        <v>1</v>
      </c>
      <c r="R16" s="122"/>
      <c r="S16" s="120">
        <f>IF(AF12="","",AF12)</f>
        <v>0</v>
      </c>
      <c r="T16" s="121"/>
      <c r="U16" s="35" t="s">
        <v>10</v>
      </c>
      <c r="V16" s="121">
        <f>IF(AC12="","",AC12)</f>
        <v>3</v>
      </c>
      <c r="W16" s="122"/>
      <c r="X16" s="120">
        <f>IF(AF14="","",AF14)</f>
        <v>0</v>
      </c>
      <c r="Y16" s="121"/>
      <c r="Z16" s="35" t="s">
        <v>10</v>
      </c>
      <c r="AA16" s="121">
        <f>IF(AC14="","",AC14)</f>
        <v>3</v>
      </c>
      <c r="AB16" s="122"/>
      <c r="AC16" s="107"/>
      <c r="AD16" s="108"/>
      <c r="AE16" s="108"/>
      <c r="AF16" s="108"/>
      <c r="AG16" s="109"/>
      <c r="AH16" s="120"/>
      <c r="AI16" s="128"/>
      <c r="AJ16" s="35" t="s">
        <v>10</v>
      </c>
      <c r="AK16" s="121"/>
      <c r="AL16" s="129"/>
      <c r="AM16" s="120"/>
      <c r="AN16" s="128"/>
      <c r="AO16" s="35" t="s">
        <v>10</v>
      </c>
      <c r="AP16" s="121"/>
      <c r="AQ16" s="129"/>
      <c r="AR16" s="36">
        <f>D16+I16+N16+S16+X16+AH16+AM16</f>
        <v>5</v>
      </c>
      <c r="AS16" s="37" t="s">
        <v>10</v>
      </c>
      <c r="AT16" s="38">
        <f>G16+L16+Q16+V16+AA16+AK16+AP16</f>
        <v>13</v>
      </c>
      <c r="AU16" s="141"/>
      <c r="AV16" s="138"/>
      <c r="AW16" s="141"/>
      <c r="AX16" s="142"/>
    </row>
    <row r="17" spans="1:50" ht="24.95" customHeight="1">
      <c r="A17" s="22"/>
      <c r="B17" s="79">
        <v>15</v>
      </c>
      <c r="C17" s="74">
        <f>IF(B17="","",VLOOKUP(B17,'[1]Pouze přítomní'!$A$7:$F$306,2,1))</f>
        <v>0</v>
      </c>
      <c r="D17" s="53"/>
      <c r="E17" s="54"/>
      <c r="F17" s="54"/>
      <c r="G17" s="54"/>
      <c r="H17" s="54"/>
      <c r="I17" s="56"/>
      <c r="J17" s="57"/>
      <c r="K17" s="57"/>
      <c r="L17" s="57"/>
      <c r="M17" s="58"/>
      <c r="N17" s="60"/>
      <c r="O17" s="61"/>
      <c r="P17" s="61"/>
      <c r="Q17" s="62"/>
      <c r="R17" s="58"/>
      <c r="S17" s="60"/>
      <c r="T17" s="61"/>
      <c r="U17" s="61"/>
      <c r="V17" s="62"/>
      <c r="W17" s="58"/>
      <c r="X17" s="60"/>
      <c r="Y17" s="61"/>
      <c r="Z17" s="61"/>
      <c r="AA17" s="61"/>
      <c r="AB17" s="58"/>
      <c r="AC17" s="43"/>
      <c r="AD17" s="44"/>
      <c r="AE17" s="44"/>
      <c r="AF17" s="45"/>
      <c r="AG17" s="46"/>
      <c r="AH17" s="123" t="s">
        <v>11</v>
      </c>
      <c r="AI17" s="124"/>
      <c r="AJ17" s="124"/>
      <c r="AK17" s="124"/>
      <c r="AL17" s="125"/>
      <c r="AM17" s="48"/>
      <c r="AN17" s="48"/>
      <c r="AO17" s="63"/>
      <c r="AP17" s="51"/>
      <c r="AQ17" s="52"/>
      <c r="AR17" s="75"/>
      <c r="AS17" s="76" t="s">
        <v>10</v>
      </c>
      <c r="AT17" s="77"/>
      <c r="AU17" s="135" t="str">
        <f>IF(AC18="","",+IF(D18="",0,IF(D18&gt;G18,2,1))+IF(I18="",0,IF(I18&gt;L18,2,1))+IF(N18="",0,IF(N18&gt;Q18,2,1))+IF(S18="",0,IF(S18&gt;V18,2,1))+IF(X18="",0,IF(X18&gt;AA18,2,1))+IF(AC18="",0,IF(AC18&gt;AF18,2,1))+IF(AH18="",0,IF(AH18&gt;AK18,2,1))+IF(AM18="",0,IF(AM18&gt;AP18,2,1)))</f>
        <v/>
      </c>
      <c r="AV17" s="137" t="str">
        <f>IF(AD18="","",+IF(E18="",0,IF(E18&gt;H18,2,1))+IF(J18="",0,IF(J18&gt;M18,2,1))+IF(O18="",0,IF(O18&gt;R18,2,1))+IF(T18="",0,IF(T18&gt;W18,2,1))+IF(Y18="",0,IF(Y18&gt;AB18,2,1))+IF(AD18="",0,IF(AD18&gt;AG18,2,1))+IF(AI18="",0,IF(AI18&gt;AL18,2,1))+IF(AN18="",0,IF(AN18&gt;AQ18,2,1)))</f>
        <v/>
      </c>
      <c r="AW17" s="135"/>
      <c r="AX17" s="139"/>
    </row>
    <row r="18" spans="1:50" ht="24.95" customHeight="1" thickBot="1">
      <c r="A18" s="33">
        <v>7</v>
      </c>
      <c r="B18" s="66"/>
      <c r="C18" s="78">
        <f>IF(B17="","",VLOOKUP(B17,'[1]Pouze přítomní'!$A$7:$F$306,3,1))</f>
        <v>0</v>
      </c>
      <c r="D18" s="120" t="str">
        <f>IF(AK6="","",AK6)</f>
        <v/>
      </c>
      <c r="E18" s="121"/>
      <c r="F18" s="35" t="s">
        <v>10</v>
      </c>
      <c r="G18" s="121" t="str">
        <f>IF(AH6="","",AH6)</f>
        <v/>
      </c>
      <c r="H18" s="122"/>
      <c r="I18" s="120" t="str">
        <f>IF(AK8="","",AK8)</f>
        <v/>
      </c>
      <c r="J18" s="121"/>
      <c r="K18" s="35" t="s">
        <v>10</v>
      </c>
      <c r="L18" s="121" t="str">
        <f>IF(AH8="","",AH8)</f>
        <v/>
      </c>
      <c r="M18" s="122"/>
      <c r="N18" s="120" t="str">
        <f>IF(AK10="","",AK10)</f>
        <v/>
      </c>
      <c r="O18" s="121"/>
      <c r="P18" s="35" t="s">
        <v>10</v>
      </c>
      <c r="Q18" s="121" t="str">
        <f>IF(AH10="","",AH10)</f>
        <v/>
      </c>
      <c r="R18" s="122"/>
      <c r="S18" s="120" t="str">
        <f>IF(AK12="","",AK12)</f>
        <v/>
      </c>
      <c r="T18" s="121"/>
      <c r="U18" s="35" t="s">
        <v>10</v>
      </c>
      <c r="V18" s="121" t="str">
        <f>IF(AH12="","",AH12)</f>
        <v/>
      </c>
      <c r="W18" s="122"/>
      <c r="X18" s="120" t="str">
        <f>IF(AK14="","",AK14)</f>
        <v/>
      </c>
      <c r="Y18" s="121"/>
      <c r="Z18" s="35" t="s">
        <v>10</v>
      </c>
      <c r="AA18" s="121" t="str">
        <f>IF(AH14="","",AH14)</f>
        <v/>
      </c>
      <c r="AB18" s="122"/>
      <c r="AC18" s="120" t="str">
        <f>IF(AK16="","",AK16)</f>
        <v/>
      </c>
      <c r="AD18" s="121"/>
      <c r="AE18" s="35" t="s">
        <v>10</v>
      </c>
      <c r="AF18" s="121" t="str">
        <f>IF(AH16="","",AH16)</f>
        <v/>
      </c>
      <c r="AG18" s="122"/>
      <c r="AH18" s="107"/>
      <c r="AI18" s="108"/>
      <c r="AJ18" s="108"/>
      <c r="AK18" s="108"/>
      <c r="AL18" s="109"/>
      <c r="AM18" s="120"/>
      <c r="AN18" s="128"/>
      <c r="AO18" s="35" t="s">
        <v>10</v>
      </c>
      <c r="AP18" s="121"/>
      <c r="AQ18" s="129"/>
      <c r="AR18" s="36"/>
      <c r="AS18" s="37" t="s">
        <v>10</v>
      </c>
      <c r="AT18" s="38"/>
      <c r="AU18" s="141"/>
      <c r="AV18" s="138"/>
      <c r="AW18" s="141"/>
      <c r="AX18" s="142"/>
    </row>
    <row r="19" spans="1:50" ht="24.95" customHeight="1">
      <c r="A19" s="22"/>
      <c r="B19" s="79">
        <v>16</v>
      </c>
      <c r="C19" s="74">
        <f>IF(B19="","",VLOOKUP(B19,'[1]Pouze přítomní'!$A$7:$F$306,2,1))</f>
        <v>0</v>
      </c>
      <c r="D19" s="53"/>
      <c r="E19" s="54"/>
      <c r="F19" s="54"/>
      <c r="G19" s="54"/>
      <c r="H19" s="54"/>
      <c r="I19" s="56"/>
      <c r="J19" s="57"/>
      <c r="K19" s="57"/>
      <c r="L19" s="57"/>
      <c r="M19" s="58"/>
      <c r="N19" s="60"/>
      <c r="O19" s="61"/>
      <c r="P19" s="61"/>
      <c r="Q19" s="62"/>
      <c r="R19" s="58"/>
      <c r="S19" s="60"/>
      <c r="T19" s="61"/>
      <c r="U19" s="61"/>
      <c r="V19" s="61"/>
      <c r="W19" s="58"/>
      <c r="X19" s="60"/>
      <c r="Y19" s="61"/>
      <c r="Z19" s="61"/>
      <c r="AA19" s="61"/>
      <c r="AB19" s="58"/>
      <c r="AC19" s="43"/>
      <c r="AD19" s="44"/>
      <c r="AE19" s="44"/>
      <c r="AF19" s="44"/>
      <c r="AG19" s="46"/>
      <c r="AH19" s="24"/>
      <c r="AI19" s="25"/>
      <c r="AJ19" s="25"/>
      <c r="AK19" s="64"/>
      <c r="AL19" s="46"/>
      <c r="AM19" s="123">
        <f>'Chlapci DI'!$AM$19</f>
        <v>2019</v>
      </c>
      <c r="AN19" s="124"/>
      <c r="AO19" s="124"/>
      <c r="AP19" s="124"/>
      <c r="AQ19" s="125"/>
      <c r="AR19" s="75"/>
      <c r="AS19" s="76" t="s">
        <v>10</v>
      </c>
      <c r="AT19" s="77"/>
      <c r="AU19" s="135" t="str">
        <f>+IF(AH20="","",+IF(D20="",0,IF(D20&gt;G20,2,1))+IF(I20="",0,IF(I20&gt;L20,2,1))+IF(N20="",0,IF(N20&gt;Q20,2,1))+IF(S20="",0,IF(S20&gt;V20,2,1))+IF(X20="",0,IF(X20&gt;AA20,2,1))+IF(AC20="",0,IF(AC20&gt;AF20,2,1))+IF(AH20="",0,IF(AH20&gt;AK20,2,1)))</f>
        <v/>
      </c>
      <c r="AV19" s="137" t="str">
        <f>+IF(AI20="","",+IF(E20="",0,IF(E20&gt;H20,2,1))+IF(J20="",0,IF(J20&gt;M20,2,1))+IF(O20="",0,IF(O20&gt;R20,2,1))+IF(T20="",0,IF(T20&gt;W20,2,1))+IF(Y20="",0,IF(Y20&gt;AB20,2,1))+IF(AD20="",0,IF(AD20&gt;AG20,2,1))+IF(AI20="",0,IF(AI20&gt;AL20,2,1)))</f>
        <v/>
      </c>
      <c r="AW19" s="135"/>
      <c r="AX19" s="139"/>
    </row>
    <row r="20" spans="1:50" ht="24.95" customHeight="1" thickBot="1">
      <c r="A20" s="33">
        <v>8</v>
      </c>
      <c r="B20" s="66"/>
      <c r="C20" s="78">
        <f>IF(B19="","",VLOOKUP(B19,'[1]Pouze přítomní'!$A$7:$F$306,3,1))</f>
        <v>0</v>
      </c>
      <c r="D20" s="120" t="str">
        <f>IF(AP6="","",AP6)</f>
        <v/>
      </c>
      <c r="E20" s="121"/>
      <c r="F20" s="35" t="s">
        <v>10</v>
      </c>
      <c r="G20" s="121" t="str">
        <f>IF(AM6="","",AM6)</f>
        <v/>
      </c>
      <c r="H20" s="122"/>
      <c r="I20" s="120" t="str">
        <f>IF(AP8="","",AP8)</f>
        <v/>
      </c>
      <c r="J20" s="121"/>
      <c r="K20" s="35" t="s">
        <v>10</v>
      </c>
      <c r="L20" s="121" t="str">
        <f>IF(AM8="","",AM8)</f>
        <v/>
      </c>
      <c r="M20" s="122"/>
      <c r="N20" s="120" t="str">
        <f>IF(AP10="","",AP10)</f>
        <v/>
      </c>
      <c r="O20" s="121"/>
      <c r="P20" s="35" t="s">
        <v>10</v>
      </c>
      <c r="Q20" s="121" t="str">
        <f>IF(AM10="","",AM10)</f>
        <v/>
      </c>
      <c r="R20" s="122"/>
      <c r="S20" s="120" t="str">
        <f>IF(AP12="","",AP12)</f>
        <v/>
      </c>
      <c r="T20" s="121"/>
      <c r="U20" s="35" t="s">
        <v>10</v>
      </c>
      <c r="V20" s="121" t="str">
        <f>IF(AM12="","",AM12)</f>
        <v/>
      </c>
      <c r="W20" s="122"/>
      <c r="X20" s="120" t="str">
        <f>IF(AP14="","",AP14)</f>
        <v/>
      </c>
      <c r="Y20" s="121"/>
      <c r="Z20" s="35" t="s">
        <v>10</v>
      </c>
      <c r="AA20" s="121" t="str">
        <f>IF(AM14="","",AM14)</f>
        <v/>
      </c>
      <c r="AB20" s="122"/>
      <c r="AC20" s="120" t="str">
        <f>IF(AP16="","",AP16)</f>
        <v/>
      </c>
      <c r="AD20" s="121"/>
      <c r="AE20" s="35" t="s">
        <v>10</v>
      </c>
      <c r="AF20" s="121" t="str">
        <f>IF(AM16="","",AM16)</f>
        <v/>
      </c>
      <c r="AG20" s="122"/>
      <c r="AH20" s="120" t="str">
        <f>IF(AP18="","",AP18)</f>
        <v/>
      </c>
      <c r="AI20" s="121"/>
      <c r="AJ20" s="35" t="s">
        <v>10</v>
      </c>
      <c r="AK20" s="121" t="str">
        <f>IF(AM18="","",AM18)</f>
        <v/>
      </c>
      <c r="AL20" s="122"/>
      <c r="AM20" s="107"/>
      <c r="AN20" s="108"/>
      <c r="AO20" s="108"/>
      <c r="AP20" s="108"/>
      <c r="AQ20" s="109"/>
      <c r="AR20" s="36"/>
      <c r="AS20" s="37" t="s">
        <v>10</v>
      </c>
      <c r="AT20" s="38"/>
      <c r="AU20" s="136"/>
      <c r="AV20" s="138"/>
      <c r="AW20" s="136"/>
      <c r="AX20" s="140"/>
    </row>
    <row r="21" spans="1:50" ht="24.95" customHeight="1">
      <c r="AL21" s="69"/>
      <c r="AM21" s="69"/>
      <c r="AN21" s="69"/>
      <c r="AO21" s="80"/>
      <c r="AP21" s="80"/>
      <c r="AR21"/>
      <c r="AS21"/>
      <c r="AT21"/>
      <c r="AU21"/>
      <c r="AV21"/>
      <c r="AW21"/>
    </row>
    <row r="22" spans="1:50" ht="24.95" customHeight="1">
      <c r="AC22" s="81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69"/>
      <c r="AO22" s="80"/>
      <c r="AR22"/>
      <c r="AS22"/>
      <c r="AT22"/>
      <c r="AU22"/>
      <c r="AV22"/>
      <c r="AW22"/>
    </row>
    <row r="23" spans="1:50" ht="24.95" customHeight="1">
      <c r="A23" s="67"/>
      <c r="C23"/>
      <c r="AR23"/>
      <c r="AS23"/>
      <c r="AT23"/>
      <c r="AU23"/>
      <c r="AV23"/>
      <c r="AW23"/>
    </row>
    <row r="24" spans="1:50" ht="24.95" customHeight="1">
      <c r="A24" s="67"/>
      <c r="C24"/>
      <c r="AR24"/>
      <c r="AS24"/>
      <c r="AT24"/>
      <c r="AU24"/>
      <c r="AV24"/>
      <c r="AW24"/>
    </row>
    <row r="25" spans="1:50" ht="24.95" customHeight="1">
      <c r="A25" s="69"/>
      <c r="C25"/>
      <c r="AR25"/>
      <c r="AS25"/>
      <c r="AT25"/>
      <c r="AU25"/>
      <c r="AV25"/>
      <c r="AW25"/>
    </row>
    <row r="26" spans="1:50" ht="24.95" customHeight="1">
      <c r="A26" s="67"/>
      <c r="C26"/>
      <c r="AR26"/>
      <c r="AS26"/>
      <c r="AT26"/>
      <c r="AU26"/>
      <c r="AV26"/>
      <c r="AW26"/>
    </row>
    <row r="27" spans="1:50" ht="24.95" customHeight="1">
      <c r="A27" s="67"/>
      <c r="C27"/>
      <c r="AR27"/>
      <c r="AS27"/>
      <c r="AT27"/>
      <c r="AU27"/>
      <c r="AV27"/>
      <c r="AW27"/>
    </row>
    <row r="28" spans="1:50">
      <c r="C28"/>
      <c r="AV28"/>
      <c r="AW28"/>
    </row>
  </sheetData>
  <mergeCells count="174">
    <mergeCell ref="AX3:AX4"/>
    <mergeCell ref="D4:H4"/>
    <mergeCell ref="I4:M4"/>
    <mergeCell ref="N4:R4"/>
    <mergeCell ref="S4:W4"/>
    <mergeCell ref="X4:AB4"/>
    <mergeCell ref="AC4:AG4"/>
    <mergeCell ref="AH4:AL4"/>
    <mergeCell ref="AM4:AQ4"/>
    <mergeCell ref="AR4:AT4"/>
    <mergeCell ref="AH3:AL3"/>
    <mergeCell ref="AM3:AQ3"/>
    <mergeCell ref="AR3:AT3"/>
    <mergeCell ref="AU3:AU4"/>
    <mergeCell ref="AV3:AV4"/>
    <mergeCell ref="AW3:AW4"/>
    <mergeCell ref="D3:H3"/>
    <mergeCell ref="I3:M3"/>
    <mergeCell ref="N3:R3"/>
    <mergeCell ref="S3:W3"/>
    <mergeCell ref="X3:AB3"/>
    <mergeCell ref="AC3:AG3"/>
    <mergeCell ref="D5:H6"/>
    <mergeCell ref="AU5:AU6"/>
    <mergeCell ref="AV5:AV6"/>
    <mergeCell ref="AW5:AW6"/>
    <mergeCell ref="AX5:AX6"/>
    <mergeCell ref="I6:J6"/>
    <mergeCell ref="L6:M6"/>
    <mergeCell ref="N6:O6"/>
    <mergeCell ref="Q6:R6"/>
    <mergeCell ref="S6:T6"/>
    <mergeCell ref="AK6:AL6"/>
    <mergeCell ref="AM6:AN6"/>
    <mergeCell ref="AP6:AQ6"/>
    <mergeCell ref="I7:M8"/>
    <mergeCell ref="AU7:AU8"/>
    <mergeCell ref="AV7:AV8"/>
    <mergeCell ref="AC8:AD8"/>
    <mergeCell ref="AF8:AG8"/>
    <mergeCell ref="AH8:AI8"/>
    <mergeCell ref="AK8:AL8"/>
    <mergeCell ref="V6:W6"/>
    <mergeCell ref="X6:Y6"/>
    <mergeCell ref="AA6:AB6"/>
    <mergeCell ref="AC6:AD6"/>
    <mergeCell ref="AF6:AG6"/>
    <mergeCell ref="AH6:AI6"/>
    <mergeCell ref="AX7:AX8"/>
    <mergeCell ref="D8:E8"/>
    <mergeCell ref="G8:H8"/>
    <mergeCell ref="N8:O8"/>
    <mergeCell ref="Q8:R8"/>
    <mergeCell ref="S8:T8"/>
    <mergeCell ref="V8:W8"/>
    <mergeCell ref="X8:Y8"/>
    <mergeCell ref="AA8:AB8"/>
    <mergeCell ref="AM8:AN8"/>
    <mergeCell ref="AP8:AQ8"/>
    <mergeCell ref="N9:R10"/>
    <mergeCell ref="AU9:AU10"/>
    <mergeCell ref="AV9:AV10"/>
    <mergeCell ref="AW9:AW10"/>
    <mergeCell ref="AF10:AG10"/>
    <mergeCell ref="AH10:AI10"/>
    <mergeCell ref="AK10:AL10"/>
    <mergeCell ref="AM10:AN10"/>
    <mergeCell ref="AW7:AW8"/>
    <mergeCell ref="D10:E10"/>
    <mergeCell ref="G10:H10"/>
    <mergeCell ref="I10:J10"/>
    <mergeCell ref="L10:M10"/>
    <mergeCell ref="S10:T10"/>
    <mergeCell ref="V10:W10"/>
    <mergeCell ref="X10:Y10"/>
    <mergeCell ref="AA10:AB10"/>
    <mergeCell ref="AC10:AD10"/>
    <mergeCell ref="AP10:AQ10"/>
    <mergeCell ref="S11:W12"/>
    <mergeCell ref="AU11:AU12"/>
    <mergeCell ref="AV11:AV12"/>
    <mergeCell ref="AW11:AW12"/>
    <mergeCell ref="AX11:AX12"/>
    <mergeCell ref="X12:Y12"/>
    <mergeCell ref="AA12:AB12"/>
    <mergeCell ref="AC12:AD12"/>
    <mergeCell ref="AF12:AG12"/>
    <mergeCell ref="AX9:AX10"/>
    <mergeCell ref="AH12:AI12"/>
    <mergeCell ref="AK12:AL12"/>
    <mergeCell ref="AM12:AN12"/>
    <mergeCell ref="AP12:AQ12"/>
    <mergeCell ref="X13:AB14"/>
    <mergeCell ref="AU13:AU14"/>
    <mergeCell ref="AP14:AQ14"/>
    <mergeCell ref="D12:E12"/>
    <mergeCell ref="G12:H12"/>
    <mergeCell ref="I12:J12"/>
    <mergeCell ref="L12:M12"/>
    <mergeCell ref="N12:O12"/>
    <mergeCell ref="Q12:R12"/>
    <mergeCell ref="AW15:AW16"/>
    <mergeCell ref="AX15:AX16"/>
    <mergeCell ref="D16:E16"/>
    <mergeCell ref="G16:H16"/>
    <mergeCell ref="I16:J16"/>
    <mergeCell ref="L16:M16"/>
    <mergeCell ref="N16:O16"/>
    <mergeCell ref="V14:W14"/>
    <mergeCell ref="AC14:AD14"/>
    <mergeCell ref="AF14:AG14"/>
    <mergeCell ref="AH14:AI14"/>
    <mergeCell ref="AK14:AL14"/>
    <mergeCell ref="AM14:AN14"/>
    <mergeCell ref="AV13:AV14"/>
    <mergeCell ref="AW13:AW14"/>
    <mergeCell ref="AX13:AX14"/>
    <mergeCell ref="D14:E14"/>
    <mergeCell ref="G14:H14"/>
    <mergeCell ref="I14:J14"/>
    <mergeCell ref="L14:M14"/>
    <mergeCell ref="N14:O14"/>
    <mergeCell ref="Q14:R14"/>
    <mergeCell ref="S14:T14"/>
    <mergeCell ref="AK16:AL16"/>
    <mergeCell ref="AM16:AN16"/>
    <mergeCell ref="AP16:AQ16"/>
    <mergeCell ref="AH17:AL18"/>
    <mergeCell ref="AU17:AU18"/>
    <mergeCell ref="AV17:AV18"/>
    <mergeCell ref="Q16:R16"/>
    <mergeCell ref="S16:T16"/>
    <mergeCell ref="V16:W16"/>
    <mergeCell ref="X16:Y16"/>
    <mergeCell ref="AA16:AB16"/>
    <mergeCell ref="AH16:AI16"/>
    <mergeCell ref="AC15:AG16"/>
    <mergeCell ref="AU15:AU16"/>
    <mergeCell ref="AV15:AV16"/>
    <mergeCell ref="X18:Y18"/>
    <mergeCell ref="AA18:AB18"/>
    <mergeCell ref="AC18:AD18"/>
    <mergeCell ref="AF18:AG18"/>
    <mergeCell ref="AM18:AN18"/>
    <mergeCell ref="AP18:AQ18"/>
    <mergeCell ref="AW17:AW18"/>
    <mergeCell ref="AX17:AX18"/>
    <mergeCell ref="D18:E18"/>
    <mergeCell ref="G18:H18"/>
    <mergeCell ref="I18:J18"/>
    <mergeCell ref="L18:M18"/>
    <mergeCell ref="N18:O18"/>
    <mergeCell ref="Q18:R18"/>
    <mergeCell ref="S18:T18"/>
    <mergeCell ref="V18:W18"/>
    <mergeCell ref="AM19:AQ20"/>
    <mergeCell ref="AU19:AU20"/>
    <mergeCell ref="AV19:AV20"/>
    <mergeCell ref="AW19:AW20"/>
    <mergeCell ref="AX19:AX20"/>
    <mergeCell ref="D20:E20"/>
    <mergeCell ref="G20:H20"/>
    <mergeCell ref="I20:J20"/>
    <mergeCell ref="L20:M20"/>
    <mergeCell ref="N20:O20"/>
    <mergeCell ref="AF20:AG20"/>
    <mergeCell ref="AH20:AI20"/>
    <mergeCell ref="AK20:AL20"/>
    <mergeCell ref="Q20:R20"/>
    <mergeCell ref="S20:T20"/>
    <mergeCell ref="V20:W20"/>
    <mergeCell ref="X20:Y20"/>
    <mergeCell ref="AA20:AB20"/>
    <mergeCell ref="AC20:AD20"/>
  </mergeCells>
  <printOptions horizontalCentered="1"/>
  <pageMargins left="0.19685039370078741" right="0" top="0.78740157480314965" bottom="0.39370078740157483" header="0" footer="0"/>
  <pageSetup paperSize="9" scale="6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D27"/>
  <sheetViews>
    <sheetView view="pageBreakPreview" zoomScale="60" zoomScaleNormal="100" workbookViewId="0">
      <selection activeCell="AZ10" sqref="AZ10"/>
    </sheetView>
  </sheetViews>
  <sheetFormatPr defaultRowHeight="12.75"/>
  <cols>
    <col min="1" max="1" width="4.7109375" customWidth="1"/>
    <col min="2" max="2" width="3.5703125" customWidth="1"/>
    <col min="3" max="3" width="19" style="7" customWidth="1"/>
    <col min="4" max="7" width="2.85546875" customWidth="1"/>
    <col min="8" max="8" width="4.42578125" customWidth="1"/>
    <col min="9" max="12" width="2.85546875" customWidth="1"/>
    <col min="13" max="13" width="3.28515625" customWidth="1"/>
    <col min="14" max="17" width="2.85546875" customWidth="1"/>
    <col min="18" max="18" width="4" customWidth="1"/>
    <col min="19" max="19" width="2.85546875" customWidth="1"/>
    <col min="20" max="20" width="4.28515625" customWidth="1"/>
    <col min="21" max="21" width="2.85546875" customWidth="1"/>
    <col min="22" max="22" width="3.85546875" customWidth="1"/>
    <col min="23" max="33" width="2.85546875" customWidth="1"/>
    <col min="34" max="34" width="3.5703125" customWidth="1"/>
    <col min="35" max="35" width="4" customWidth="1"/>
    <col min="36" max="43" width="2.85546875" customWidth="1"/>
    <col min="44" max="44" width="4.7109375" style="7" customWidth="1"/>
    <col min="45" max="45" width="1.85546875" style="7" bestFit="1" customWidth="1"/>
    <col min="46" max="46" width="4.7109375" style="7" customWidth="1"/>
    <col min="47" max="47" width="9.85546875" customWidth="1"/>
    <col min="48" max="48" width="15" customWidth="1"/>
    <col min="49" max="49" width="7.5703125" customWidth="1"/>
    <col min="50" max="50" width="6.140625" customWidth="1"/>
    <col min="51" max="51" width="5.5703125" customWidth="1"/>
    <col min="52" max="52" width="5" bestFit="1" customWidth="1"/>
    <col min="53" max="53" width="6.28515625" customWidth="1"/>
    <col min="54" max="55" width="7.5703125" customWidth="1"/>
    <col min="56" max="56" width="7" customWidth="1"/>
    <col min="57" max="57" width="32.5703125" customWidth="1"/>
  </cols>
  <sheetData>
    <row r="1" spans="1:56" ht="24.95" customHeight="1">
      <c r="A1" s="1" t="s">
        <v>0</v>
      </c>
      <c r="B1" s="2"/>
      <c r="C1" s="92">
        <f>'[2]NMŽ děvčata'!$C$5</f>
        <v>43813</v>
      </c>
      <c r="D1" s="3"/>
      <c r="E1" s="3"/>
      <c r="F1" s="3"/>
      <c r="G1" s="3"/>
      <c r="H1" s="4"/>
      <c r="I1" s="5" t="s">
        <v>22</v>
      </c>
      <c r="J1" s="6"/>
      <c r="K1" s="6"/>
      <c r="L1" s="6"/>
      <c r="M1" s="6"/>
      <c r="BD1" s="160"/>
    </row>
    <row r="2" spans="1:56" ht="24.95" customHeight="1" thickBot="1">
      <c r="A2" s="8" t="s">
        <v>1</v>
      </c>
      <c r="B2" s="9"/>
      <c r="C2" s="93" t="s">
        <v>2</v>
      </c>
      <c r="D2" s="11"/>
      <c r="E2" s="11"/>
      <c r="F2" s="11"/>
      <c r="G2" s="11"/>
      <c r="H2" s="12"/>
      <c r="I2" s="6"/>
      <c r="J2" s="13"/>
      <c r="K2" s="6"/>
      <c r="L2" s="6"/>
      <c r="M2" s="6"/>
      <c r="BD2" s="161"/>
    </row>
    <row r="3" spans="1:56" ht="50.1" customHeight="1">
      <c r="A3" s="14"/>
      <c r="B3" s="15"/>
      <c r="C3" s="16" t="s">
        <v>3</v>
      </c>
      <c r="D3" s="162" t="str">
        <f xml:space="preserve"> C5</f>
        <v>CHALOUPKOVÁ</v>
      </c>
      <c r="E3" s="163"/>
      <c r="F3" s="163"/>
      <c r="G3" s="163"/>
      <c r="H3" s="164"/>
      <c r="I3" s="162" t="str">
        <f>C7</f>
        <v>LAHODNÁ</v>
      </c>
      <c r="J3" s="165"/>
      <c r="K3" s="165"/>
      <c r="L3" s="165"/>
      <c r="M3" s="166"/>
      <c r="N3" s="162" t="str">
        <f>C9</f>
        <v>VAVEROVÁ</v>
      </c>
      <c r="O3" s="165"/>
      <c r="P3" s="165"/>
      <c r="Q3" s="165"/>
      <c r="R3" s="166"/>
      <c r="S3" s="162" t="str">
        <f>C11</f>
        <v>HYNKOVÁ</v>
      </c>
      <c r="T3" s="165"/>
      <c r="U3" s="165"/>
      <c r="V3" s="165"/>
      <c r="W3" s="166"/>
      <c r="X3" s="162" t="str">
        <f>C13</f>
        <v>BOČKOVÁ</v>
      </c>
      <c r="Y3" s="165"/>
      <c r="Z3" s="165"/>
      <c r="AA3" s="165"/>
      <c r="AB3" s="166"/>
      <c r="AC3" s="162" t="str">
        <f>C15</f>
        <v>DOFKOVÁ</v>
      </c>
      <c r="AD3" s="165"/>
      <c r="AE3" s="165"/>
      <c r="AF3" s="165"/>
      <c r="AG3" s="166"/>
      <c r="AH3" s="162" t="str">
        <f>C17</f>
        <v>ČAPKOVÁ</v>
      </c>
      <c r="AI3" s="165"/>
      <c r="AJ3" s="165"/>
      <c r="AK3" s="165"/>
      <c r="AL3" s="166"/>
      <c r="AM3" s="162" t="str">
        <f>C19</f>
        <v>MARTÍNKOVÁ</v>
      </c>
      <c r="AN3" s="165"/>
      <c r="AO3" s="165"/>
      <c r="AP3" s="165"/>
      <c r="AQ3" s="166"/>
      <c r="AR3" s="100" t="s">
        <v>4</v>
      </c>
      <c r="AS3" s="101"/>
      <c r="AT3" s="102"/>
      <c r="AU3" s="173" t="s">
        <v>5</v>
      </c>
      <c r="AV3" s="175" t="s">
        <v>6</v>
      </c>
      <c r="AW3" s="17"/>
      <c r="AX3" s="158"/>
      <c r="AY3" s="7"/>
      <c r="AZ3" s="7"/>
      <c r="BA3" s="7"/>
      <c r="BB3" s="7"/>
    </row>
    <row r="4" spans="1:56" ht="24.95" customHeight="1" thickBot="1">
      <c r="A4" s="18"/>
      <c r="B4" s="19"/>
      <c r="C4" s="20" t="s">
        <v>7</v>
      </c>
      <c r="D4" s="148">
        <f>B5</f>
        <v>1</v>
      </c>
      <c r="E4" s="149"/>
      <c r="F4" s="149"/>
      <c r="G4" s="149"/>
      <c r="H4" s="150"/>
      <c r="I4" s="148">
        <f>B7</f>
        <v>2</v>
      </c>
      <c r="J4" s="149"/>
      <c r="K4" s="149"/>
      <c r="L4" s="149"/>
      <c r="M4" s="150"/>
      <c r="N4" s="148">
        <f>B9</f>
        <v>3</v>
      </c>
      <c r="O4" s="149"/>
      <c r="P4" s="149"/>
      <c r="Q4" s="149"/>
      <c r="R4" s="150"/>
      <c r="S4" s="148">
        <f>B11</f>
        <v>4</v>
      </c>
      <c r="T4" s="149"/>
      <c r="U4" s="149"/>
      <c r="V4" s="149"/>
      <c r="W4" s="150"/>
      <c r="X4" s="148">
        <f>B13</f>
        <v>5</v>
      </c>
      <c r="Y4" s="149"/>
      <c r="Z4" s="149"/>
      <c r="AA4" s="149"/>
      <c r="AB4" s="150"/>
      <c r="AC4" s="148">
        <f>B15</f>
        <v>6</v>
      </c>
      <c r="AD4" s="149"/>
      <c r="AE4" s="149"/>
      <c r="AF4" s="149"/>
      <c r="AG4" s="150"/>
      <c r="AH4" s="148">
        <f>B17</f>
        <v>7</v>
      </c>
      <c r="AI4" s="149"/>
      <c r="AJ4" s="149"/>
      <c r="AK4" s="149"/>
      <c r="AL4" s="150"/>
      <c r="AM4" s="148">
        <f>B19</f>
        <v>8</v>
      </c>
      <c r="AN4" s="149"/>
      <c r="AO4" s="149"/>
      <c r="AP4" s="149"/>
      <c r="AQ4" s="150"/>
      <c r="AR4" s="110" t="s">
        <v>8</v>
      </c>
      <c r="AS4" s="111"/>
      <c r="AT4" s="112"/>
      <c r="AU4" s="174"/>
      <c r="AV4" s="176"/>
      <c r="AW4" s="21"/>
      <c r="AX4" s="159"/>
      <c r="AY4" s="7"/>
      <c r="AZ4" s="7"/>
      <c r="BA4" s="7"/>
      <c r="BB4" s="7"/>
    </row>
    <row r="5" spans="1:56" ht="30" customHeight="1">
      <c r="A5" s="22"/>
      <c r="B5" s="22">
        <v>1</v>
      </c>
      <c r="C5" s="23" t="str">
        <f>IF(B5="","",VLOOKUP(B5,'[2]Pouze přítomné'!$A$7:$F$306,2,1))</f>
        <v>CHALOUPKOVÁ</v>
      </c>
      <c r="D5" s="113" t="s">
        <v>9</v>
      </c>
      <c r="E5" s="114"/>
      <c r="F5" s="114"/>
      <c r="G5" s="114"/>
      <c r="H5" s="115"/>
      <c r="I5" s="24">
        <v>-9</v>
      </c>
      <c r="J5" s="25">
        <v>7</v>
      </c>
      <c r="K5" s="25">
        <v>6</v>
      </c>
      <c r="L5" s="26">
        <v>-4</v>
      </c>
      <c r="M5" s="27">
        <v>-7</v>
      </c>
      <c r="N5" s="24">
        <v>11</v>
      </c>
      <c r="O5" s="25">
        <v>6</v>
      </c>
      <c r="P5" s="25">
        <v>-8</v>
      </c>
      <c r="Q5" s="26">
        <v>9</v>
      </c>
      <c r="R5" s="28"/>
      <c r="S5" s="24">
        <v>-7</v>
      </c>
      <c r="T5" s="25">
        <v>-11</v>
      </c>
      <c r="U5" s="25">
        <v>-8</v>
      </c>
      <c r="V5" s="26"/>
      <c r="W5" s="27"/>
      <c r="X5" s="24">
        <v>8</v>
      </c>
      <c r="Y5" s="25">
        <v>9</v>
      </c>
      <c r="Z5" s="25">
        <v>8</v>
      </c>
      <c r="AA5" s="26"/>
      <c r="AB5" s="29"/>
      <c r="AC5" s="24">
        <v>10</v>
      </c>
      <c r="AD5" s="25">
        <v>4</v>
      </c>
      <c r="AE5" s="25">
        <v>6</v>
      </c>
      <c r="AF5" s="26"/>
      <c r="AG5" s="29"/>
      <c r="AH5" s="24">
        <v>4</v>
      </c>
      <c r="AI5" s="25">
        <v>4</v>
      </c>
      <c r="AJ5" s="25">
        <v>7</v>
      </c>
      <c r="AK5" s="26"/>
      <c r="AL5" s="29"/>
      <c r="AM5" s="24">
        <v>3</v>
      </c>
      <c r="AN5" s="25">
        <v>2</v>
      </c>
      <c r="AO5" s="25">
        <v>0</v>
      </c>
      <c r="AP5" s="26"/>
      <c r="AQ5" s="29"/>
      <c r="AR5" s="30"/>
      <c r="AS5" s="31" t="s">
        <v>10</v>
      </c>
      <c r="AT5" s="32"/>
      <c r="AU5" s="167">
        <f>IF(AM6="","",+IF(I6="",0,IF(I6&gt;L6,2,1))+IF(N6="",0,IF(N6&gt;Q6,2,1))+IF(S6="",0,IF(S6&gt;V6,2,1))+IF(X6="",0,IF(X6&gt;AA6,2,1))+IF(AC6="",0,IF(AC6&gt;AF6,2,1))+IF(AH6="",0,IF(AH6&gt;AK6,2,1))+IF(AM6="",0,IF(AM6&gt;AP6,2,1)))</f>
        <v>12</v>
      </c>
      <c r="AV5" s="169">
        <v>3</v>
      </c>
      <c r="AW5" s="171"/>
      <c r="AX5" s="180"/>
      <c r="AY5" s="7"/>
      <c r="AZ5" s="7"/>
      <c r="BA5" s="7"/>
      <c r="BB5" s="7"/>
    </row>
    <row r="6" spans="1:56" ht="30" customHeight="1" thickBot="1">
      <c r="A6" s="33">
        <v>1</v>
      </c>
      <c r="B6" s="33"/>
      <c r="C6" s="34" t="str">
        <f>IF(B5="","",VLOOKUP(B5,'[2]Pouze přítomné'!$A$7:$F$306,3,1))</f>
        <v>Tereza</v>
      </c>
      <c r="D6" s="107"/>
      <c r="E6" s="108"/>
      <c r="F6" s="108"/>
      <c r="G6" s="108"/>
      <c r="H6" s="109"/>
      <c r="I6" s="120">
        <v>2</v>
      </c>
      <c r="J6" s="121"/>
      <c r="K6" s="35" t="s">
        <v>10</v>
      </c>
      <c r="L6" s="121">
        <v>3</v>
      </c>
      <c r="M6" s="122"/>
      <c r="N6" s="120">
        <v>3</v>
      </c>
      <c r="O6" s="121"/>
      <c r="P6" s="35" t="s">
        <v>10</v>
      </c>
      <c r="Q6" s="121">
        <v>1</v>
      </c>
      <c r="R6" s="122"/>
      <c r="S6" s="120">
        <v>0</v>
      </c>
      <c r="T6" s="121"/>
      <c r="U6" s="35" t="s">
        <v>10</v>
      </c>
      <c r="V6" s="121">
        <v>3</v>
      </c>
      <c r="W6" s="122"/>
      <c r="X6" s="120">
        <v>3</v>
      </c>
      <c r="Y6" s="121"/>
      <c r="Z6" s="35" t="s">
        <v>10</v>
      </c>
      <c r="AA6" s="121">
        <v>0</v>
      </c>
      <c r="AB6" s="122"/>
      <c r="AC6" s="120">
        <v>3</v>
      </c>
      <c r="AD6" s="121"/>
      <c r="AE6" s="35" t="s">
        <v>10</v>
      </c>
      <c r="AF6" s="121">
        <v>0</v>
      </c>
      <c r="AG6" s="122"/>
      <c r="AH6" s="120">
        <v>3</v>
      </c>
      <c r="AI6" s="121"/>
      <c r="AJ6" s="35" t="s">
        <v>10</v>
      </c>
      <c r="AK6" s="121">
        <v>0</v>
      </c>
      <c r="AL6" s="122"/>
      <c r="AM6" s="120">
        <v>3</v>
      </c>
      <c r="AN6" s="121"/>
      <c r="AO6" s="35" t="s">
        <v>10</v>
      </c>
      <c r="AP6" s="121">
        <v>0</v>
      </c>
      <c r="AQ6" s="122"/>
      <c r="AR6" s="36">
        <f>+I6+N6+S6+X6+AC6+AH6+AM6</f>
        <v>17</v>
      </c>
      <c r="AS6" s="37" t="s">
        <v>10</v>
      </c>
      <c r="AT6" s="38">
        <f>+L6+Q6+V6+AA6+AF6+AK6+AP6</f>
        <v>7</v>
      </c>
      <c r="AU6" s="168"/>
      <c r="AV6" s="170"/>
      <c r="AW6" s="172"/>
      <c r="AX6" s="181"/>
      <c r="AY6" s="7"/>
      <c r="AZ6" s="7"/>
      <c r="BA6" s="7"/>
      <c r="BB6" s="7"/>
    </row>
    <row r="7" spans="1:56" ht="30" customHeight="1">
      <c r="A7" s="22"/>
      <c r="B7" s="22">
        <v>2</v>
      </c>
      <c r="C7" s="23" t="str">
        <f>IF(B7="","",VLOOKUP(B7,'[2]Pouze přítomné'!$A$7:$F$306,2,1))</f>
        <v>LAHODNÁ</v>
      </c>
      <c r="D7" s="39"/>
      <c r="E7" s="40"/>
      <c r="F7" s="40"/>
      <c r="G7" s="41"/>
      <c r="H7" s="42"/>
      <c r="I7" s="123" t="s">
        <v>11</v>
      </c>
      <c r="J7" s="124"/>
      <c r="K7" s="124"/>
      <c r="L7" s="124"/>
      <c r="M7" s="125"/>
      <c r="N7" s="43">
        <v>7</v>
      </c>
      <c r="O7" s="44">
        <v>6</v>
      </c>
      <c r="P7" s="44">
        <v>-8</v>
      </c>
      <c r="Q7" s="45">
        <v>7</v>
      </c>
      <c r="R7" s="46"/>
      <c r="S7" s="43">
        <v>3</v>
      </c>
      <c r="T7" s="44">
        <v>-6</v>
      </c>
      <c r="U7" s="44">
        <v>9</v>
      </c>
      <c r="V7" s="45">
        <v>-10</v>
      </c>
      <c r="W7" s="46">
        <v>5</v>
      </c>
      <c r="X7" s="43">
        <v>3</v>
      </c>
      <c r="Y7" s="44">
        <v>1</v>
      </c>
      <c r="Z7" s="44">
        <v>5</v>
      </c>
      <c r="AA7" s="41"/>
      <c r="AB7" s="42"/>
      <c r="AC7" s="43">
        <v>5</v>
      </c>
      <c r="AD7" s="44">
        <v>9</v>
      </c>
      <c r="AE7" s="44">
        <v>4</v>
      </c>
      <c r="AF7" s="41"/>
      <c r="AG7" s="42"/>
      <c r="AH7" s="47">
        <v>5</v>
      </c>
      <c r="AI7" s="48">
        <v>3</v>
      </c>
      <c r="AJ7" s="48">
        <v>1</v>
      </c>
      <c r="AK7" s="49"/>
      <c r="AL7" s="50"/>
      <c r="AM7" s="47">
        <v>3</v>
      </c>
      <c r="AN7" s="48">
        <v>1</v>
      </c>
      <c r="AO7" s="48">
        <v>4</v>
      </c>
      <c r="AP7" s="51"/>
      <c r="AQ7" s="52"/>
      <c r="AR7" s="30"/>
      <c r="AS7" s="31" t="s">
        <v>10</v>
      </c>
      <c r="AT7" s="32"/>
      <c r="AU7" s="167">
        <f>IF(AM8="","",+IF(D8="",0,IF(D8&gt;G8,2,1))+IF(N8="",0,IF(N8&gt;Q8,2,1))+IF(S8="",0,IF(S8&gt;V8,2,1))+IF(X8="",0,IF(X8&gt;AA8,2,1))+IF(AC8="",0,IF(AC8&gt;AF8,2,1))+IF(AH8="",0,IF(AH8&gt;AK8,2,1))+IF(AM8="",0,IF(AM8&gt;AP8,2,1)))</f>
        <v>14</v>
      </c>
      <c r="AV7" s="177">
        <v>1</v>
      </c>
      <c r="AW7" s="171"/>
      <c r="AX7" s="178"/>
      <c r="AY7" s="7"/>
      <c r="AZ7" s="7"/>
      <c r="BA7" s="7"/>
      <c r="BB7" s="7"/>
    </row>
    <row r="8" spans="1:56" ht="30" customHeight="1" thickBot="1">
      <c r="A8" s="33">
        <v>2</v>
      </c>
      <c r="B8" s="33"/>
      <c r="C8" s="34" t="str">
        <f>IF(B7="","",VLOOKUP(B7,'[2]Pouze přítomné'!$A$7:$F$306,3,1))</f>
        <v>Johana</v>
      </c>
      <c r="D8" s="120">
        <f>IF(L6="","",L6)</f>
        <v>3</v>
      </c>
      <c r="E8" s="121"/>
      <c r="F8" s="35" t="s">
        <v>10</v>
      </c>
      <c r="G8" s="121">
        <f>IF(I6="","",I6)</f>
        <v>2</v>
      </c>
      <c r="H8" s="122"/>
      <c r="I8" s="107"/>
      <c r="J8" s="108"/>
      <c r="K8" s="108"/>
      <c r="L8" s="108"/>
      <c r="M8" s="109"/>
      <c r="N8" s="120">
        <v>3</v>
      </c>
      <c r="O8" s="121"/>
      <c r="P8" s="35" t="s">
        <v>10</v>
      </c>
      <c r="Q8" s="121">
        <v>1</v>
      </c>
      <c r="R8" s="122"/>
      <c r="S8" s="120">
        <v>3</v>
      </c>
      <c r="T8" s="121"/>
      <c r="U8" s="35" t="s">
        <v>10</v>
      </c>
      <c r="V8" s="121">
        <v>2</v>
      </c>
      <c r="W8" s="122"/>
      <c r="X8" s="120">
        <v>3</v>
      </c>
      <c r="Y8" s="121"/>
      <c r="Z8" s="35" t="s">
        <v>10</v>
      </c>
      <c r="AA8" s="121">
        <v>0</v>
      </c>
      <c r="AB8" s="122"/>
      <c r="AC8" s="120">
        <v>3</v>
      </c>
      <c r="AD8" s="121"/>
      <c r="AE8" s="35" t="s">
        <v>10</v>
      </c>
      <c r="AF8" s="121">
        <v>0</v>
      </c>
      <c r="AG8" s="122"/>
      <c r="AH8" s="120">
        <v>3</v>
      </c>
      <c r="AI8" s="121"/>
      <c r="AJ8" s="35" t="s">
        <v>10</v>
      </c>
      <c r="AK8" s="121">
        <v>0</v>
      </c>
      <c r="AL8" s="122"/>
      <c r="AM8" s="120">
        <v>3</v>
      </c>
      <c r="AN8" s="121"/>
      <c r="AO8" s="35" t="s">
        <v>10</v>
      </c>
      <c r="AP8" s="121">
        <v>0</v>
      </c>
      <c r="AQ8" s="122"/>
      <c r="AR8" s="36">
        <f>D8+N8+S8+X8+AC8+AH8+AM8</f>
        <v>21</v>
      </c>
      <c r="AS8" s="37" t="s">
        <v>10</v>
      </c>
      <c r="AT8" s="38">
        <f>G8+Q8+V8+AA8+AF8+AK8+AP8</f>
        <v>5</v>
      </c>
      <c r="AU8" s="182"/>
      <c r="AV8" s="170"/>
      <c r="AW8" s="172"/>
      <c r="AX8" s="179"/>
      <c r="AY8" s="7"/>
      <c r="AZ8" s="7"/>
      <c r="BA8" s="7"/>
      <c r="BB8" s="7"/>
    </row>
    <row r="9" spans="1:56" ht="30" customHeight="1">
      <c r="A9" s="22"/>
      <c r="B9" s="22">
        <v>3</v>
      </c>
      <c r="C9" s="23" t="str">
        <f>IF(B9="","",VLOOKUP(B9,'[2]Pouze přítomné'!$A$7:$F$306,2,1))</f>
        <v>VAVEROVÁ</v>
      </c>
      <c r="D9" s="53"/>
      <c r="E9" s="54"/>
      <c r="F9" s="54"/>
      <c r="G9" s="55"/>
      <c r="H9" s="55"/>
      <c r="I9" s="39"/>
      <c r="J9" s="40"/>
      <c r="K9" s="40"/>
      <c r="L9" s="40"/>
      <c r="M9" s="40"/>
      <c r="N9" s="123" t="s">
        <v>12</v>
      </c>
      <c r="O9" s="124"/>
      <c r="P9" s="124"/>
      <c r="Q9" s="124"/>
      <c r="R9" s="125"/>
      <c r="S9" s="43">
        <v>-9</v>
      </c>
      <c r="T9" s="44">
        <v>-4</v>
      </c>
      <c r="U9" s="44">
        <v>-9</v>
      </c>
      <c r="V9" s="45"/>
      <c r="W9" s="46"/>
      <c r="X9" s="43">
        <v>6</v>
      </c>
      <c r="Y9" s="44">
        <v>10</v>
      </c>
      <c r="Z9" s="44">
        <v>6</v>
      </c>
      <c r="AA9" s="41"/>
      <c r="AB9" s="42"/>
      <c r="AC9" s="43">
        <v>9</v>
      </c>
      <c r="AD9" s="44">
        <v>5</v>
      </c>
      <c r="AE9" s="44">
        <v>4</v>
      </c>
      <c r="AF9" s="41"/>
      <c r="AG9" s="42"/>
      <c r="AH9" s="43">
        <v>11</v>
      </c>
      <c r="AI9" s="44">
        <v>7</v>
      </c>
      <c r="AJ9" s="44">
        <v>13</v>
      </c>
      <c r="AK9" s="41"/>
      <c r="AL9" s="42"/>
      <c r="AM9" s="43">
        <v>0</v>
      </c>
      <c r="AN9" s="44">
        <v>6</v>
      </c>
      <c r="AO9" s="44">
        <v>6</v>
      </c>
      <c r="AP9" s="26"/>
      <c r="AQ9" s="29"/>
      <c r="AR9" s="30"/>
      <c r="AS9" s="31" t="s">
        <v>10</v>
      </c>
      <c r="AT9" s="32"/>
      <c r="AU9" s="167">
        <f>IF(AM10="","",+IF(I10="",0,IF(I10&gt;L10,2,1))+IF(D10="",0,IF(D10&gt;G10,2,1))+IF(S10="",0,IF(S10&gt;V10,2,1))+IF(X10="",0,IF(X10&gt;AA10,2,1))+IF(AC10="",0,IF(AC10&gt;AF10,2,1))+IF(AH10="",0,IF(AH10&gt;AK10,2,1))+IF(AM10="",0,IF(AM10&gt;AP10,2,1)))</f>
        <v>11</v>
      </c>
      <c r="AV9" s="177">
        <v>4</v>
      </c>
      <c r="AW9" s="171"/>
      <c r="AX9" s="180"/>
      <c r="AY9" s="7"/>
      <c r="AZ9" s="7"/>
      <c r="BA9" s="7"/>
      <c r="BB9" s="7"/>
    </row>
    <row r="10" spans="1:56" ht="30" customHeight="1" thickBot="1">
      <c r="A10" s="33">
        <v>3</v>
      </c>
      <c r="B10" s="33"/>
      <c r="C10" s="34" t="str">
        <f>IF(B9="","",VLOOKUP(B9,'[2]Pouze přítomné'!$A$7:$F$306,3,1))</f>
        <v>Vanesa</v>
      </c>
      <c r="D10" s="120">
        <f>IF(Q6="","",Q6)</f>
        <v>1</v>
      </c>
      <c r="E10" s="121"/>
      <c r="F10" s="35" t="s">
        <v>10</v>
      </c>
      <c r="G10" s="121">
        <f>IF(N6="","",N6)</f>
        <v>3</v>
      </c>
      <c r="H10" s="122"/>
      <c r="I10" s="120">
        <f>IF(Q8="","",Q8)</f>
        <v>1</v>
      </c>
      <c r="J10" s="121"/>
      <c r="K10" s="35" t="s">
        <v>10</v>
      </c>
      <c r="L10" s="121">
        <f>IF(N8="","",N8)</f>
        <v>3</v>
      </c>
      <c r="M10" s="122"/>
      <c r="N10" s="107"/>
      <c r="O10" s="108"/>
      <c r="P10" s="108"/>
      <c r="Q10" s="108"/>
      <c r="R10" s="109"/>
      <c r="S10" s="120">
        <v>0</v>
      </c>
      <c r="T10" s="128"/>
      <c r="U10" s="35" t="s">
        <v>10</v>
      </c>
      <c r="V10" s="121">
        <v>3</v>
      </c>
      <c r="W10" s="129"/>
      <c r="X10" s="120">
        <v>3</v>
      </c>
      <c r="Y10" s="128"/>
      <c r="Z10" s="35" t="s">
        <v>10</v>
      </c>
      <c r="AA10" s="121">
        <v>0</v>
      </c>
      <c r="AB10" s="129"/>
      <c r="AC10" s="120">
        <v>3</v>
      </c>
      <c r="AD10" s="121"/>
      <c r="AE10" s="35" t="s">
        <v>10</v>
      </c>
      <c r="AF10" s="121">
        <v>0</v>
      </c>
      <c r="AG10" s="122"/>
      <c r="AH10" s="120">
        <v>3</v>
      </c>
      <c r="AI10" s="128"/>
      <c r="AJ10" s="35" t="s">
        <v>10</v>
      </c>
      <c r="AK10" s="121">
        <v>0</v>
      </c>
      <c r="AL10" s="129"/>
      <c r="AM10" s="120">
        <v>3</v>
      </c>
      <c r="AN10" s="128"/>
      <c r="AO10" s="35" t="s">
        <v>10</v>
      </c>
      <c r="AP10" s="121">
        <v>0</v>
      </c>
      <c r="AQ10" s="129"/>
      <c r="AR10" s="36">
        <f>D10+I10+S10+X10+AC10+AH10+AM10</f>
        <v>14</v>
      </c>
      <c r="AS10" s="37" t="s">
        <v>10</v>
      </c>
      <c r="AT10" s="38">
        <f>G10+L10+V10+AA10+AF10+AK10+AP10</f>
        <v>9</v>
      </c>
      <c r="AU10" s="182"/>
      <c r="AV10" s="170"/>
      <c r="AW10" s="172"/>
      <c r="AX10" s="181"/>
      <c r="AY10" s="7"/>
      <c r="AZ10" s="7"/>
      <c r="BA10" s="7"/>
      <c r="BB10" s="7"/>
    </row>
    <row r="11" spans="1:56" ht="30" customHeight="1">
      <c r="A11" s="22"/>
      <c r="B11" s="22">
        <v>4</v>
      </c>
      <c r="C11" s="23" t="str">
        <f>IF(B11="","",VLOOKUP(B11,'[2]Pouze přítomné'!$A$7:$F$306,2,1))</f>
        <v>HYNKOVÁ</v>
      </c>
      <c r="D11" s="53"/>
      <c r="E11" s="54"/>
      <c r="F11" s="54"/>
      <c r="G11" s="54"/>
      <c r="H11" s="54"/>
      <c r="I11" s="56"/>
      <c r="J11" s="57"/>
      <c r="K11" s="57"/>
      <c r="L11" s="57"/>
      <c r="M11" s="58"/>
      <c r="N11" s="43"/>
      <c r="O11" s="44"/>
      <c r="P11" s="44"/>
      <c r="Q11" s="45"/>
      <c r="R11" s="46"/>
      <c r="S11" s="123" t="s">
        <v>13</v>
      </c>
      <c r="T11" s="130"/>
      <c r="U11" s="130"/>
      <c r="V11" s="130"/>
      <c r="W11" s="131"/>
      <c r="X11" s="43">
        <v>5</v>
      </c>
      <c r="Y11" s="44">
        <v>5</v>
      </c>
      <c r="Z11" s="44">
        <v>6</v>
      </c>
      <c r="AA11" s="45"/>
      <c r="AB11" s="46"/>
      <c r="AC11" s="43">
        <v>3</v>
      </c>
      <c r="AD11" s="44">
        <v>4</v>
      </c>
      <c r="AE11" s="44">
        <v>8</v>
      </c>
      <c r="AF11" s="41"/>
      <c r="AG11" s="42"/>
      <c r="AH11" s="43">
        <v>5</v>
      </c>
      <c r="AI11" s="44">
        <v>6</v>
      </c>
      <c r="AJ11" s="44">
        <v>3</v>
      </c>
      <c r="AK11" s="41"/>
      <c r="AL11" s="42"/>
      <c r="AM11" s="43">
        <v>5</v>
      </c>
      <c r="AN11" s="44">
        <v>4</v>
      </c>
      <c r="AO11" s="44">
        <v>2</v>
      </c>
      <c r="AP11" s="26"/>
      <c r="AQ11" s="29"/>
      <c r="AR11" s="30"/>
      <c r="AS11" s="31" t="s">
        <v>10</v>
      </c>
      <c r="AT11" s="32"/>
      <c r="AU11" s="167">
        <f>IF(AM12="","",+IF(I12="",0,IF(I12&gt;L12,2,1))+IF(N12="",0,IF(N12&gt;Q12,2,1))+IF(D12="",0,IF(D12&gt;G12,2,1))+IF(X12="",0,IF(X12&gt;AA12,2,1))+IF(AC12="",0,IF(AC12&gt;AF12,2,1))+IF(AH12="",0,IF(AH12&gt;AK12,2,1))+IF(AM12="",0,IF(AM12&gt;AP12,2,1)))</f>
        <v>13</v>
      </c>
      <c r="AV11" s="177">
        <v>2</v>
      </c>
      <c r="AW11" s="171"/>
      <c r="AX11" s="178"/>
      <c r="AY11" s="7"/>
      <c r="AZ11" s="7"/>
      <c r="BA11" s="7"/>
      <c r="BB11" s="7"/>
    </row>
    <row r="12" spans="1:56" ht="30" customHeight="1" thickBot="1">
      <c r="A12" s="33">
        <v>4</v>
      </c>
      <c r="B12" s="33"/>
      <c r="C12" s="34" t="str">
        <f>IF(B11="","",VLOOKUP(B11,'[2]Pouze přítomné'!$A$7:$F$306,3,1))</f>
        <v>Gabriela</v>
      </c>
      <c r="D12" s="120">
        <f>IF(V6="","",V6)</f>
        <v>3</v>
      </c>
      <c r="E12" s="121"/>
      <c r="F12" s="35" t="s">
        <v>10</v>
      </c>
      <c r="G12" s="121">
        <f>IF(S6="","",S6)</f>
        <v>0</v>
      </c>
      <c r="H12" s="122"/>
      <c r="I12" s="120">
        <f>IF(V8="","",V8)</f>
        <v>2</v>
      </c>
      <c r="J12" s="121"/>
      <c r="K12" s="35" t="s">
        <v>10</v>
      </c>
      <c r="L12" s="121">
        <f>IF(S8="","",S8)</f>
        <v>3</v>
      </c>
      <c r="M12" s="122"/>
      <c r="N12" s="120">
        <f>IF(V10="","",V10)</f>
        <v>3</v>
      </c>
      <c r="O12" s="121"/>
      <c r="P12" s="35" t="s">
        <v>10</v>
      </c>
      <c r="Q12" s="121">
        <f>IF(S10="","",S10)</f>
        <v>0</v>
      </c>
      <c r="R12" s="122"/>
      <c r="S12" s="132"/>
      <c r="T12" s="133"/>
      <c r="U12" s="133"/>
      <c r="V12" s="133"/>
      <c r="W12" s="134"/>
      <c r="X12" s="120">
        <v>3</v>
      </c>
      <c r="Y12" s="121"/>
      <c r="Z12" s="35" t="s">
        <v>10</v>
      </c>
      <c r="AA12" s="121">
        <v>0</v>
      </c>
      <c r="AB12" s="122"/>
      <c r="AC12" s="120">
        <v>3</v>
      </c>
      <c r="AD12" s="128"/>
      <c r="AE12" s="35" t="s">
        <v>10</v>
      </c>
      <c r="AF12" s="121">
        <v>0</v>
      </c>
      <c r="AG12" s="129"/>
      <c r="AH12" s="120">
        <v>3</v>
      </c>
      <c r="AI12" s="128"/>
      <c r="AJ12" s="35" t="s">
        <v>10</v>
      </c>
      <c r="AK12" s="121">
        <v>0</v>
      </c>
      <c r="AL12" s="129"/>
      <c r="AM12" s="120">
        <v>3</v>
      </c>
      <c r="AN12" s="128"/>
      <c r="AO12" s="35" t="s">
        <v>10</v>
      </c>
      <c r="AP12" s="121">
        <v>0</v>
      </c>
      <c r="AQ12" s="129"/>
      <c r="AR12" s="36">
        <f>D12+I12+N12+X12+AC12+AH12+AM12</f>
        <v>20</v>
      </c>
      <c r="AS12" s="37" t="s">
        <v>10</v>
      </c>
      <c r="AT12" s="38">
        <f>G12+L12+Q12+AA12+AF12+AK12+AP12</f>
        <v>3</v>
      </c>
      <c r="AU12" s="182"/>
      <c r="AV12" s="170"/>
      <c r="AW12" s="172"/>
      <c r="AX12" s="179"/>
    </row>
    <row r="13" spans="1:56" ht="30" customHeight="1">
      <c r="A13" s="22"/>
      <c r="B13" s="22">
        <v>5</v>
      </c>
      <c r="C13" s="23" t="str">
        <f>IF(B13="","",VLOOKUP(B13,'[2]Pouze přítomné'!$A$7:$F$306,2,1))</f>
        <v>BOČKOVÁ</v>
      </c>
      <c r="D13" s="53"/>
      <c r="E13" s="54"/>
      <c r="F13" s="54"/>
      <c r="G13" s="54"/>
      <c r="H13" s="54"/>
      <c r="I13" s="56"/>
      <c r="J13" s="57"/>
      <c r="K13" s="57"/>
      <c r="L13" s="55"/>
      <c r="M13" s="59"/>
      <c r="N13" s="60"/>
      <c r="O13" s="61"/>
      <c r="P13" s="61"/>
      <c r="Q13" s="62"/>
      <c r="R13" s="58"/>
      <c r="S13" s="43"/>
      <c r="T13" s="44"/>
      <c r="U13" s="44"/>
      <c r="V13" s="45"/>
      <c r="W13" s="45"/>
      <c r="X13" s="123" t="s">
        <v>14</v>
      </c>
      <c r="Y13" s="124"/>
      <c r="Z13" s="124"/>
      <c r="AA13" s="124"/>
      <c r="AB13" s="125"/>
      <c r="AC13" s="47">
        <v>-6</v>
      </c>
      <c r="AD13" s="48">
        <v>-9</v>
      </c>
      <c r="AE13" s="48">
        <v>-6</v>
      </c>
      <c r="AF13" s="49"/>
      <c r="AG13" s="50"/>
      <c r="AH13" s="47">
        <v>-10</v>
      </c>
      <c r="AI13" s="48">
        <v>-11</v>
      </c>
      <c r="AJ13" s="48">
        <v>8</v>
      </c>
      <c r="AK13" s="49">
        <v>7</v>
      </c>
      <c r="AL13" s="50">
        <v>15</v>
      </c>
      <c r="AM13" s="47">
        <v>3</v>
      </c>
      <c r="AN13" s="48">
        <v>5</v>
      </c>
      <c r="AO13" s="48">
        <v>8</v>
      </c>
      <c r="AP13" s="51"/>
      <c r="AQ13" s="52"/>
      <c r="AR13" s="30"/>
      <c r="AS13" s="31" t="s">
        <v>10</v>
      </c>
      <c r="AT13" s="32"/>
      <c r="AU13" s="167">
        <f>IF(AM14="","",+IF(I14="",0,IF(I14&gt;L14,2,1))+IF(N14="",0,IF(N14&gt;Q14,2,1))+IF(S14="",0,IF(S14&gt;V14,2,1))+IF(D14="",0,IF(D14&gt;G14,2,1))+IF(AC14="",0,IF(AC14&gt;AF14,2,1))+IF(AH14="",0,IF(AH14&gt;AK14,2,1))+IF(AM14="",0,IF(AM14&gt;AP14,2,1)))</f>
        <v>9</v>
      </c>
      <c r="AV13" s="177">
        <v>7</v>
      </c>
      <c r="AW13" s="171"/>
      <c r="AX13" s="180"/>
    </row>
    <row r="14" spans="1:56" ht="30" customHeight="1" thickBot="1">
      <c r="A14" s="33">
        <v>5</v>
      </c>
      <c r="B14" s="33"/>
      <c r="C14" s="34" t="str">
        <f>IF(B13="","",VLOOKUP(B13,'[2]Pouze přítomné'!$A$7:$F$306,3,1))</f>
        <v>Magda</v>
      </c>
      <c r="D14" s="120">
        <f>IF(AA6="","",AA6)</f>
        <v>0</v>
      </c>
      <c r="E14" s="121"/>
      <c r="F14" s="35" t="s">
        <v>10</v>
      </c>
      <c r="G14" s="121">
        <f>IF(X6="","",X6)</f>
        <v>3</v>
      </c>
      <c r="H14" s="122"/>
      <c r="I14" s="120">
        <f>IF(AA8="","",AA8)</f>
        <v>0</v>
      </c>
      <c r="J14" s="121"/>
      <c r="K14" s="35" t="s">
        <v>10</v>
      </c>
      <c r="L14" s="121">
        <f>IF(X8="","",X8)</f>
        <v>3</v>
      </c>
      <c r="M14" s="122"/>
      <c r="N14" s="120">
        <f>IF(AA10="","",AA10)</f>
        <v>0</v>
      </c>
      <c r="O14" s="121"/>
      <c r="P14" s="35" t="s">
        <v>10</v>
      </c>
      <c r="Q14" s="121">
        <f>IF(X10="","",X10)</f>
        <v>3</v>
      </c>
      <c r="R14" s="122"/>
      <c r="S14" s="120">
        <f>IF(AA12="","",AA12)</f>
        <v>0</v>
      </c>
      <c r="T14" s="121"/>
      <c r="U14" s="35" t="s">
        <v>10</v>
      </c>
      <c r="V14" s="121">
        <f>IF(X12="","",X12)</f>
        <v>3</v>
      </c>
      <c r="W14" s="122"/>
      <c r="X14" s="107"/>
      <c r="Y14" s="108"/>
      <c r="Z14" s="108"/>
      <c r="AA14" s="108"/>
      <c r="AB14" s="109"/>
      <c r="AC14" s="120">
        <v>0</v>
      </c>
      <c r="AD14" s="128"/>
      <c r="AE14" s="35" t="s">
        <v>10</v>
      </c>
      <c r="AF14" s="121">
        <v>3</v>
      </c>
      <c r="AG14" s="129"/>
      <c r="AH14" s="120">
        <v>3</v>
      </c>
      <c r="AI14" s="128"/>
      <c r="AJ14" s="35" t="s">
        <v>10</v>
      </c>
      <c r="AK14" s="121">
        <v>2</v>
      </c>
      <c r="AL14" s="129"/>
      <c r="AM14" s="120">
        <v>3</v>
      </c>
      <c r="AN14" s="128"/>
      <c r="AO14" s="35" t="s">
        <v>10</v>
      </c>
      <c r="AP14" s="121">
        <v>0</v>
      </c>
      <c r="AQ14" s="129"/>
      <c r="AR14" s="36">
        <f>D14+I14+N14+S14+AC14+AH14+AM14</f>
        <v>6</v>
      </c>
      <c r="AS14" s="37" t="s">
        <v>10</v>
      </c>
      <c r="AT14" s="38">
        <f>G14+L14+Q14+V14+AF14+AK14+AP14</f>
        <v>17</v>
      </c>
      <c r="AU14" s="182"/>
      <c r="AV14" s="170"/>
      <c r="AW14" s="172"/>
      <c r="AX14" s="181"/>
    </row>
    <row r="15" spans="1:56" ht="30" customHeight="1">
      <c r="A15" s="22"/>
      <c r="B15" s="22">
        <v>6</v>
      </c>
      <c r="C15" s="23" t="str">
        <f>IF(B15="","",VLOOKUP(B15,'[2]Pouze přítomné'!$A$7:$F$306,2,1))</f>
        <v>DOFKOVÁ</v>
      </c>
      <c r="D15" s="53"/>
      <c r="E15" s="54"/>
      <c r="F15" s="54"/>
      <c r="G15" s="55"/>
      <c r="H15" s="55"/>
      <c r="I15" s="60"/>
      <c r="J15" s="61"/>
      <c r="K15" s="61"/>
      <c r="L15" s="61"/>
      <c r="M15" s="61"/>
      <c r="N15" s="60"/>
      <c r="O15" s="61"/>
      <c r="P15" s="61"/>
      <c r="Q15" s="62"/>
      <c r="R15" s="59"/>
      <c r="S15" s="60"/>
      <c r="T15" s="61"/>
      <c r="U15" s="61"/>
      <c r="V15" s="61"/>
      <c r="W15" s="58"/>
      <c r="X15" s="43"/>
      <c r="Y15" s="44"/>
      <c r="Z15" s="41"/>
      <c r="AA15" s="40"/>
      <c r="AB15" s="42"/>
      <c r="AC15" s="123" t="s">
        <v>15</v>
      </c>
      <c r="AD15" s="124"/>
      <c r="AE15" s="124"/>
      <c r="AF15" s="124"/>
      <c r="AG15" s="125"/>
      <c r="AH15" s="47">
        <v>7</v>
      </c>
      <c r="AI15" s="48">
        <v>-10</v>
      </c>
      <c r="AJ15" s="48">
        <v>11</v>
      </c>
      <c r="AK15" s="49">
        <v>-6</v>
      </c>
      <c r="AL15" s="50">
        <v>-8</v>
      </c>
      <c r="AM15" s="47">
        <v>5</v>
      </c>
      <c r="AN15" s="48">
        <v>2</v>
      </c>
      <c r="AO15" s="48">
        <v>5</v>
      </c>
      <c r="AP15" s="51"/>
      <c r="AQ15" s="52"/>
      <c r="AR15" s="30"/>
      <c r="AS15" s="31" t="s">
        <v>10</v>
      </c>
      <c r="AT15" s="32"/>
      <c r="AU15" s="167">
        <f>IF(AM16="","",+IF(D16="",0,IF(D16&gt;G16,2,1))+IF(I16="",0,IF(I16&gt;L16,2,1))+IF(N16="",0,IF(N16&gt;Q16,2,1))+IF(S16="",0,IF(S16&gt;V16,2,1))+IF(X16="",0,IF(X16&gt;AA16,2,1))+IF(AC16="",0,IF(AC16&gt;AF16,2,1))+IF(AH16="",0,IF(AH16&gt;AK16,2,1))+IF(AM16="",0,IF(AM16&gt;AP16,2,1)))</f>
        <v>9</v>
      </c>
      <c r="AV15" s="177">
        <v>5</v>
      </c>
      <c r="AW15" s="171"/>
      <c r="AX15" s="178"/>
    </row>
    <row r="16" spans="1:56" ht="30" customHeight="1" thickBot="1">
      <c r="A16" s="33">
        <v>6</v>
      </c>
      <c r="B16" s="33"/>
      <c r="C16" s="34" t="str">
        <f>IF(B15="","",VLOOKUP(B15,'[2]Pouze přítomné'!$A$7:$F$306,3,1))</f>
        <v>Adéla</v>
      </c>
      <c r="D16" s="120">
        <f>IF(AF6="","",AF6)</f>
        <v>0</v>
      </c>
      <c r="E16" s="121"/>
      <c r="F16" s="35" t="s">
        <v>10</v>
      </c>
      <c r="G16" s="121">
        <f>IF(AC6="","",AC6)</f>
        <v>3</v>
      </c>
      <c r="H16" s="122"/>
      <c r="I16" s="120">
        <f>IF(AF8="","",AF8)</f>
        <v>0</v>
      </c>
      <c r="J16" s="121"/>
      <c r="K16" s="35" t="s">
        <v>10</v>
      </c>
      <c r="L16" s="121">
        <f>IF(AC8="","",AC8)</f>
        <v>3</v>
      </c>
      <c r="M16" s="122"/>
      <c r="N16" s="120">
        <f>IF(AF10="","",AF10)</f>
        <v>0</v>
      </c>
      <c r="O16" s="121"/>
      <c r="P16" s="35" t="s">
        <v>10</v>
      </c>
      <c r="Q16" s="121">
        <f>IF(AC10="","",AC10)</f>
        <v>3</v>
      </c>
      <c r="R16" s="122"/>
      <c r="S16" s="120">
        <f>IF(AF12="","",AF12)</f>
        <v>0</v>
      </c>
      <c r="T16" s="121"/>
      <c r="U16" s="35" t="s">
        <v>10</v>
      </c>
      <c r="V16" s="121">
        <f>IF(AC12="","",AC12)</f>
        <v>3</v>
      </c>
      <c r="W16" s="122"/>
      <c r="X16" s="120">
        <f>IF(AF14="","",AF14)</f>
        <v>3</v>
      </c>
      <c r="Y16" s="121"/>
      <c r="Z16" s="35" t="s">
        <v>10</v>
      </c>
      <c r="AA16" s="121">
        <f>IF(AC14="","",AC14)</f>
        <v>0</v>
      </c>
      <c r="AB16" s="122"/>
      <c r="AC16" s="107"/>
      <c r="AD16" s="108"/>
      <c r="AE16" s="108"/>
      <c r="AF16" s="108"/>
      <c r="AG16" s="109"/>
      <c r="AH16" s="120">
        <v>2</v>
      </c>
      <c r="AI16" s="128"/>
      <c r="AJ16" s="35" t="s">
        <v>10</v>
      </c>
      <c r="AK16" s="121">
        <v>3</v>
      </c>
      <c r="AL16" s="129"/>
      <c r="AM16" s="120">
        <v>3</v>
      </c>
      <c r="AN16" s="128"/>
      <c r="AO16" s="35" t="s">
        <v>10</v>
      </c>
      <c r="AP16" s="121">
        <v>0</v>
      </c>
      <c r="AQ16" s="129"/>
      <c r="AR16" s="36">
        <f>D16+I16+N16+S16+X16+AH16+AM16</f>
        <v>8</v>
      </c>
      <c r="AS16" s="37" t="s">
        <v>10</v>
      </c>
      <c r="AT16" s="38">
        <f>G16+L16+Q16+V16+AA16+AK16+AP16</f>
        <v>15</v>
      </c>
      <c r="AU16" s="182"/>
      <c r="AV16" s="170"/>
      <c r="AW16" s="172"/>
      <c r="AX16" s="179"/>
    </row>
    <row r="17" spans="1:50" ht="30" customHeight="1">
      <c r="A17" s="22"/>
      <c r="B17" s="22">
        <v>7</v>
      </c>
      <c r="C17" s="23" t="str">
        <f>IF(B17="","",VLOOKUP(B17,'[2]Pouze přítomné'!$A$7:$F$306,2,1))</f>
        <v>ČAPKOVÁ</v>
      </c>
      <c r="D17" s="53"/>
      <c r="E17" s="54"/>
      <c r="F17" s="54"/>
      <c r="G17" s="54"/>
      <c r="H17" s="54"/>
      <c r="I17" s="56"/>
      <c r="J17" s="57"/>
      <c r="K17" s="57"/>
      <c r="L17" s="57"/>
      <c r="M17" s="58"/>
      <c r="N17" s="60"/>
      <c r="O17" s="61"/>
      <c r="P17" s="61"/>
      <c r="Q17" s="62"/>
      <c r="R17" s="58"/>
      <c r="S17" s="60"/>
      <c r="T17" s="61"/>
      <c r="U17" s="61"/>
      <c r="V17" s="62"/>
      <c r="W17" s="58"/>
      <c r="X17" s="60"/>
      <c r="Y17" s="61"/>
      <c r="Z17" s="61"/>
      <c r="AA17" s="61"/>
      <c r="AB17" s="58"/>
      <c r="AC17" s="43"/>
      <c r="AD17" s="44"/>
      <c r="AE17" s="44"/>
      <c r="AF17" s="45"/>
      <c r="AG17" s="46"/>
      <c r="AH17" s="123" t="s">
        <v>11</v>
      </c>
      <c r="AI17" s="124"/>
      <c r="AJ17" s="124"/>
      <c r="AK17" s="124"/>
      <c r="AL17" s="125"/>
      <c r="AM17" s="48">
        <v>4</v>
      </c>
      <c r="AN17" s="48">
        <v>7</v>
      </c>
      <c r="AO17" s="63">
        <v>7</v>
      </c>
      <c r="AP17" s="51"/>
      <c r="AQ17" s="52"/>
      <c r="AR17" s="30"/>
      <c r="AS17" s="31" t="s">
        <v>10</v>
      </c>
      <c r="AT17" s="32"/>
      <c r="AU17" s="167">
        <f>+IF(AM18="","",+IF(D18="",0,IF(D18&gt;G18,2,1))+IF(AM18="","",+IF(I18="",0,IF(I18&gt;L18,2,1))+IF(N18="",0,IF(N18&gt;Q18,2,1))+IF(S18="",0,IF(S18&gt;V18,2,1))+IF(X18="",0,IF(X18&gt;AA18,2,1))+IF(AC18="",0,IF(AC18&gt;AF18,2,1))+IF(AM18="",0,IF(AM18&gt;AP18,2,1))))</f>
        <v>9</v>
      </c>
      <c r="AV17" s="177">
        <v>6</v>
      </c>
      <c r="AW17" s="171"/>
      <c r="AX17" s="178"/>
    </row>
    <row r="18" spans="1:50" ht="30" customHeight="1" thickBot="1">
      <c r="A18" s="33">
        <v>7</v>
      </c>
      <c r="B18" s="33"/>
      <c r="C18" s="34" t="str">
        <f>IF(B17="","",VLOOKUP(B17,'[2]Pouze přítomné'!$A$7:$F$306,3,1))</f>
        <v>Eliška</v>
      </c>
      <c r="D18" s="120">
        <f>IF(AK6="","",AK6)</f>
        <v>0</v>
      </c>
      <c r="E18" s="121"/>
      <c r="F18" s="35" t="s">
        <v>10</v>
      </c>
      <c r="G18" s="121">
        <f>IF(AH6="","",AH6)</f>
        <v>3</v>
      </c>
      <c r="H18" s="122"/>
      <c r="I18" s="120">
        <f>IF(AK8="","",AK8)</f>
        <v>0</v>
      </c>
      <c r="J18" s="121"/>
      <c r="K18" s="35" t="s">
        <v>10</v>
      </c>
      <c r="L18" s="121">
        <f>IF(AH8="","",AH8)</f>
        <v>3</v>
      </c>
      <c r="M18" s="122"/>
      <c r="N18" s="120">
        <f>IF(AK10="","",AK10)</f>
        <v>0</v>
      </c>
      <c r="O18" s="121"/>
      <c r="P18" s="35" t="s">
        <v>10</v>
      </c>
      <c r="Q18" s="121">
        <f>IF(AH10="","",AH10)</f>
        <v>3</v>
      </c>
      <c r="R18" s="122"/>
      <c r="S18" s="120">
        <f>IF(AK12="","",AK12)</f>
        <v>0</v>
      </c>
      <c r="T18" s="121"/>
      <c r="U18" s="35" t="s">
        <v>10</v>
      </c>
      <c r="V18" s="121">
        <f>IF(AH12="","",AH12)</f>
        <v>3</v>
      </c>
      <c r="W18" s="122"/>
      <c r="X18" s="120">
        <f>IF(AK14="","",AK14)</f>
        <v>2</v>
      </c>
      <c r="Y18" s="121"/>
      <c r="Z18" s="35" t="s">
        <v>10</v>
      </c>
      <c r="AA18" s="121">
        <f>IF(AH14="","",AH14)</f>
        <v>3</v>
      </c>
      <c r="AB18" s="122"/>
      <c r="AC18" s="120">
        <f>IF(AK16="","",AK16)</f>
        <v>3</v>
      </c>
      <c r="AD18" s="121"/>
      <c r="AE18" s="35" t="s">
        <v>10</v>
      </c>
      <c r="AF18" s="121">
        <f>IF(AH16="","",AH16)</f>
        <v>2</v>
      </c>
      <c r="AG18" s="122"/>
      <c r="AH18" s="107"/>
      <c r="AI18" s="108"/>
      <c r="AJ18" s="108"/>
      <c r="AK18" s="108"/>
      <c r="AL18" s="109"/>
      <c r="AM18" s="120">
        <v>3</v>
      </c>
      <c r="AN18" s="128"/>
      <c r="AO18" s="35" t="s">
        <v>10</v>
      </c>
      <c r="AP18" s="121">
        <v>0</v>
      </c>
      <c r="AQ18" s="129"/>
      <c r="AR18" s="36">
        <f>D18+I18+N18+S18+X18+AC18+AM18</f>
        <v>8</v>
      </c>
      <c r="AS18" s="37" t="s">
        <v>10</v>
      </c>
      <c r="AT18" s="38">
        <f>G18+L18+Q18+V18+AA18+AF18+AP18</f>
        <v>17</v>
      </c>
      <c r="AU18" s="182"/>
      <c r="AV18" s="170"/>
      <c r="AW18" s="172"/>
      <c r="AX18" s="179"/>
    </row>
    <row r="19" spans="1:50" ht="30" customHeight="1">
      <c r="A19" s="22"/>
      <c r="B19" s="22">
        <v>8</v>
      </c>
      <c r="C19" s="23" t="str">
        <f>IF(B19="","",VLOOKUP(B19,'[2]Pouze přítomné'!$A$7:$F$306,2,1))</f>
        <v>MARTÍNKOVÁ</v>
      </c>
      <c r="D19" s="53"/>
      <c r="E19" s="54"/>
      <c r="F19" s="54"/>
      <c r="G19" s="54"/>
      <c r="H19" s="54"/>
      <c r="I19" s="56"/>
      <c r="J19" s="57"/>
      <c r="K19" s="57"/>
      <c r="L19" s="57"/>
      <c r="M19" s="58"/>
      <c r="N19" s="60"/>
      <c r="O19" s="61"/>
      <c r="P19" s="61"/>
      <c r="Q19" s="62"/>
      <c r="R19" s="58"/>
      <c r="S19" s="60"/>
      <c r="T19" s="61"/>
      <c r="U19" s="61"/>
      <c r="V19" s="61"/>
      <c r="W19" s="58"/>
      <c r="X19" s="60"/>
      <c r="Y19" s="61"/>
      <c r="Z19" s="61"/>
      <c r="AA19" s="61"/>
      <c r="AB19" s="58"/>
      <c r="AC19" s="43"/>
      <c r="AD19" s="44"/>
      <c r="AE19" s="44"/>
      <c r="AF19" s="44"/>
      <c r="AG19" s="46"/>
      <c r="AH19" s="24"/>
      <c r="AI19" s="25"/>
      <c r="AJ19" s="25"/>
      <c r="AK19" s="64"/>
      <c r="AL19" s="46"/>
      <c r="AM19" s="123">
        <v>2019</v>
      </c>
      <c r="AN19" s="124"/>
      <c r="AO19" s="124"/>
      <c r="AP19" s="124"/>
      <c r="AQ19" s="125"/>
      <c r="AR19" s="30"/>
      <c r="AS19" s="31" t="s">
        <v>10</v>
      </c>
      <c r="AT19" s="32"/>
      <c r="AU19" s="167">
        <f>+IF(AH20="","",+IF(D20="",0,IF(D20&gt;G20,2,1))+IF(I20="",0,IF(I20&gt;L20,2,1))+IF(N20="",0,IF(N20&gt;Q20,2,1))+IF(S20="",0,IF(S20&gt;V20,2,1))+IF(X20="",0,IF(X20&gt;AA20,2,1))+IF(AC20="",0,IF(AC20&gt;AF20,2,1))+IF(AH20="",0,IF(AH20&gt;AK20,2,1)))</f>
        <v>7</v>
      </c>
      <c r="AV19" s="177">
        <v>8</v>
      </c>
      <c r="AW19" s="171"/>
      <c r="AX19" s="180"/>
    </row>
    <row r="20" spans="1:50" ht="30" customHeight="1" thickBot="1">
      <c r="A20" s="65">
        <v>8</v>
      </c>
      <c r="B20" s="66"/>
      <c r="C20" s="34" t="str">
        <f>IF(B19="","",VLOOKUP(B19,'[2]Pouze přítomné'!$A$7:$F$306,3,1))</f>
        <v>Petra</v>
      </c>
      <c r="D20" s="120">
        <f>IF(AP6="","",AP6)</f>
        <v>0</v>
      </c>
      <c r="E20" s="121"/>
      <c r="F20" s="35" t="s">
        <v>10</v>
      </c>
      <c r="G20" s="121">
        <f>IF(AM6="","",AM6)</f>
        <v>3</v>
      </c>
      <c r="H20" s="122"/>
      <c r="I20" s="120">
        <f>IF(AP8="","",AP8)</f>
        <v>0</v>
      </c>
      <c r="J20" s="121"/>
      <c r="K20" s="35" t="s">
        <v>10</v>
      </c>
      <c r="L20" s="121">
        <f>IF(AM8="","",AM8)</f>
        <v>3</v>
      </c>
      <c r="M20" s="122"/>
      <c r="N20" s="120">
        <f>IF(AP10="","",AP10)</f>
        <v>0</v>
      </c>
      <c r="O20" s="121"/>
      <c r="P20" s="35" t="s">
        <v>10</v>
      </c>
      <c r="Q20" s="121">
        <f>IF(AM10="","",AM10)</f>
        <v>3</v>
      </c>
      <c r="R20" s="122"/>
      <c r="S20" s="120">
        <f>IF(AP12="","",AP12)</f>
        <v>0</v>
      </c>
      <c r="T20" s="121"/>
      <c r="U20" s="35" t="s">
        <v>10</v>
      </c>
      <c r="V20" s="121">
        <f>IF(AM12="","",AM12)</f>
        <v>3</v>
      </c>
      <c r="W20" s="122"/>
      <c r="X20" s="120">
        <f>IF(AP14="","",AP14)</f>
        <v>0</v>
      </c>
      <c r="Y20" s="121"/>
      <c r="Z20" s="35" t="s">
        <v>10</v>
      </c>
      <c r="AA20" s="121">
        <f>IF(AM14="","",AM14)</f>
        <v>3</v>
      </c>
      <c r="AB20" s="122"/>
      <c r="AC20" s="120">
        <f>IF(AP16="","",AP16)</f>
        <v>0</v>
      </c>
      <c r="AD20" s="121"/>
      <c r="AE20" s="35" t="s">
        <v>10</v>
      </c>
      <c r="AF20" s="121">
        <f>IF(AM16="","",AM16)</f>
        <v>3</v>
      </c>
      <c r="AG20" s="122"/>
      <c r="AH20" s="120">
        <f>IF(AP18="","",AP18)</f>
        <v>0</v>
      </c>
      <c r="AI20" s="121"/>
      <c r="AJ20" s="35" t="s">
        <v>10</v>
      </c>
      <c r="AK20" s="121">
        <f>IF(AM18="","",AM18)</f>
        <v>3</v>
      </c>
      <c r="AL20" s="122"/>
      <c r="AM20" s="107"/>
      <c r="AN20" s="108"/>
      <c r="AO20" s="108"/>
      <c r="AP20" s="108"/>
      <c r="AQ20" s="109"/>
      <c r="AR20" s="36">
        <f>D20+I20+N20+S20+X20+AC20+AH20</f>
        <v>0</v>
      </c>
      <c r="AS20" s="37" t="s">
        <v>10</v>
      </c>
      <c r="AT20" s="38">
        <f>G20+L20+Q20+V20+AA20+AF20+AK20</f>
        <v>21</v>
      </c>
      <c r="AU20" s="182"/>
      <c r="AV20" s="170"/>
      <c r="AW20" s="172"/>
      <c r="AX20" s="179"/>
    </row>
    <row r="21" spans="1:50" ht="24.95" customHeight="1">
      <c r="AR21"/>
      <c r="AS21"/>
      <c r="AT21"/>
    </row>
    <row r="22" spans="1:50" ht="24.95" customHeight="1">
      <c r="AR22"/>
      <c r="AS22"/>
      <c r="AT22"/>
    </row>
    <row r="23" spans="1:50" ht="24.95" customHeight="1">
      <c r="A23" s="67"/>
      <c r="B23" s="68"/>
      <c r="C23"/>
      <c r="AR23"/>
      <c r="AS23"/>
      <c r="AT23"/>
    </row>
    <row r="24" spans="1:50" ht="30" customHeight="1">
      <c r="A24" s="67"/>
      <c r="B24" s="67"/>
      <c r="AR24"/>
      <c r="AS24"/>
      <c r="AT24"/>
    </row>
    <row r="25" spans="1:50" ht="30" customHeight="1">
      <c r="A25" s="69"/>
      <c r="B25" s="69"/>
      <c r="AR25"/>
      <c r="AS25"/>
      <c r="AT25"/>
    </row>
    <row r="26" spans="1:50" ht="30" customHeight="1">
      <c r="A26" s="67"/>
      <c r="B26" s="67"/>
      <c r="AR26"/>
      <c r="AS26"/>
      <c r="AT26"/>
    </row>
    <row r="27" spans="1:50" ht="30" customHeight="1">
      <c r="A27" s="67"/>
      <c r="B27" s="67"/>
      <c r="AR27"/>
      <c r="AS27"/>
      <c r="AT27"/>
    </row>
  </sheetData>
  <mergeCells count="174">
    <mergeCell ref="AW19:AW20"/>
    <mergeCell ref="AX19:AX20"/>
    <mergeCell ref="D20:E20"/>
    <mergeCell ref="G20:H20"/>
    <mergeCell ref="I20:J20"/>
    <mergeCell ref="L20:M20"/>
    <mergeCell ref="N20:O20"/>
    <mergeCell ref="Q20:R20"/>
    <mergeCell ref="S20:T20"/>
    <mergeCell ref="V20:W20"/>
    <mergeCell ref="AM19:AQ20"/>
    <mergeCell ref="AU19:AU20"/>
    <mergeCell ref="AV19:AV20"/>
    <mergeCell ref="Q18:R18"/>
    <mergeCell ref="S18:T18"/>
    <mergeCell ref="V18:W18"/>
    <mergeCell ref="X18:Y18"/>
    <mergeCell ref="AA18:AB18"/>
    <mergeCell ref="AC18:AD18"/>
    <mergeCell ref="AH17:AL18"/>
    <mergeCell ref="AU17:AU18"/>
    <mergeCell ref="AV17:AV18"/>
    <mergeCell ref="X20:Y20"/>
    <mergeCell ref="AA20:AB20"/>
    <mergeCell ref="AC20:AD20"/>
    <mergeCell ref="AF20:AG20"/>
    <mergeCell ref="AH20:AI20"/>
    <mergeCell ref="AK20:AL20"/>
    <mergeCell ref="D18:E18"/>
    <mergeCell ref="G18:H18"/>
    <mergeCell ref="I18:J18"/>
    <mergeCell ref="L18:M18"/>
    <mergeCell ref="N18:O18"/>
    <mergeCell ref="S16:T16"/>
    <mergeCell ref="V16:W16"/>
    <mergeCell ref="X16:Y16"/>
    <mergeCell ref="AA16:AB16"/>
    <mergeCell ref="D16:E16"/>
    <mergeCell ref="G16:H16"/>
    <mergeCell ref="I16:J16"/>
    <mergeCell ref="L16:M16"/>
    <mergeCell ref="N16:O16"/>
    <mergeCell ref="Q16:R16"/>
    <mergeCell ref="AC15:AG16"/>
    <mergeCell ref="AU15:AU16"/>
    <mergeCell ref="AV15:AV16"/>
    <mergeCell ref="AW15:AW16"/>
    <mergeCell ref="AX15:AX16"/>
    <mergeCell ref="AM16:AN16"/>
    <mergeCell ref="AP16:AQ16"/>
    <mergeCell ref="AX13:AX14"/>
    <mergeCell ref="AW17:AW18"/>
    <mergeCell ref="AX17:AX18"/>
    <mergeCell ref="AH16:AI16"/>
    <mergeCell ref="AK16:AL16"/>
    <mergeCell ref="AF18:AG18"/>
    <mergeCell ref="AM18:AN18"/>
    <mergeCell ref="AP18:AQ18"/>
    <mergeCell ref="D14:E14"/>
    <mergeCell ref="G14:H14"/>
    <mergeCell ref="I14:J14"/>
    <mergeCell ref="L14:M14"/>
    <mergeCell ref="N14:O14"/>
    <mergeCell ref="Q14:R14"/>
    <mergeCell ref="S14:T14"/>
    <mergeCell ref="V14:W14"/>
    <mergeCell ref="AC14:AD14"/>
    <mergeCell ref="X13:AB14"/>
    <mergeCell ref="AU13:AU14"/>
    <mergeCell ref="AV13:AV14"/>
    <mergeCell ref="AW13:AW14"/>
    <mergeCell ref="AF14:AG14"/>
    <mergeCell ref="AH14:AI14"/>
    <mergeCell ref="AK14:AL14"/>
    <mergeCell ref="AM14:AN14"/>
    <mergeCell ref="AW11:AW12"/>
    <mergeCell ref="AP14:AQ14"/>
    <mergeCell ref="D12:E12"/>
    <mergeCell ref="G12:H12"/>
    <mergeCell ref="I12:J12"/>
    <mergeCell ref="L12:M12"/>
    <mergeCell ref="N12:O12"/>
    <mergeCell ref="Q12:R12"/>
    <mergeCell ref="X12:Y12"/>
    <mergeCell ref="AA12:AB12"/>
    <mergeCell ref="AM12:AN12"/>
    <mergeCell ref="S11:W12"/>
    <mergeCell ref="AU11:AU12"/>
    <mergeCell ref="AV11:AV12"/>
    <mergeCell ref="AC12:AD12"/>
    <mergeCell ref="AF12:AG12"/>
    <mergeCell ref="AH12:AI12"/>
    <mergeCell ref="AK12:AL12"/>
    <mergeCell ref="AV9:AV10"/>
    <mergeCell ref="AX11:AX12"/>
    <mergeCell ref="AP12:AQ12"/>
    <mergeCell ref="N9:R10"/>
    <mergeCell ref="AU9:AU10"/>
    <mergeCell ref="AA10:AB10"/>
    <mergeCell ref="AC10:AD10"/>
    <mergeCell ref="AF10:AG10"/>
    <mergeCell ref="AH10:AI10"/>
    <mergeCell ref="AW9:AW10"/>
    <mergeCell ref="AX9:AX10"/>
    <mergeCell ref="D10:E10"/>
    <mergeCell ref="G10:H10"/>
    <mergeCell ref="I10:J10"/>
    <mergeCell ref="L10:M10"/>
    <mergeCell ref="S10:T10"/>
    <mergeCell ref="V10:W10"/>
    <mergeCell ref="X10:Y10"/>
    <mergeCell ref="AK10:AL10"/>
    <mergeCell ref="AM10:AN10"/>
    <mergeCell ref="AP10:AQ10"/>
    <mergeCell ref="D8:E8"/>
    <mergeCell ref="G8:H8"/>
    <mergeCell ref="N8:O8"/>
    <mergeCell ref="Q8:R8"/>
    <mergeCell ref="S8:T8"/>
    <mergeCell ref="V8:W8"/>
    <mergeCell ref="AP6:AQ6"/>
    <mergeCell ref="I7:M8"/>
    <mergeCell ref="AU7:AU8"/>
    <mergeCell ref="AH8:AI8"/>
    <mergeCell ref="AK8:AL8"/>
    <mergeCell ref="AM8:AN8"/>
    <mergeCell ref="AP8:AQ8"/>
    <mergeCell ref="AV7:AV8"/>
    <mergeCell ref="AW7:AW8"/>
    <mergeCell ref="AX7:AX8"/>
    <mergeCell ref="X8:Y8"/>
    <mergeCell ref="AA8:AB8"/>
    <mergeCell ref="AC8:AD8"/>
    <mergeCell ref="AF8:AG8"/>
    <mergeCell ref="AX5:AX6"/>
    <mergeCell ref="I6:J6"/>
    <mergeCell ref="L6:M6"/>
    <mergeCell ref="N6:O6"/>
    <mergeCell ref="Q6:R6"/>
    <mergeCell ref="S6:T6"/>
    <mergeCell ref="V6:W6"/>
    <mergeCell ref="X6:Y6"/>
    <mergeCell ref="AA6:AB6"/>
    <mergeCell ref="AC6:AD6"/>
    <mergeCell ref="D5:H6"/>
    <mergeCell ref="AU5:AU6"/>
    <mergeCell ref="AV5:AV6"/>
    <mergeCell ref="AW5:AW6"/>
    <mergeCell ref="AF6:AG6"/>
    <mergeCell ref="AH6:AI6"/>
    <mergeCell ref="AK6:AL6"/>
    <mergeCell ref="AM6:AN6"/>
    <mergeCell ref="AU3:AU4"/>
    <mergeCell ref="AV3:AV4"/>
    <mergeCell ref="AX3:AX4"/>
    <mergeCell ref="D4:H4"/>
    <mergeCell ref="I4:M4"/>
    <mergeCell ref="N4:R4"/>
    <mergeCell ref="S4:W4"/>
    <mergeCell ref="X4:AB4"/>
    <mergeCell ref="AC4:AG4"/>
    <mergeCell ref="AH4:AL4"/>
    <mergeCell ref="BD1:BD2"/>
    <mergeCell ref="D3:H3"/>
    <mergeCell ref="I3:M3"/>
    <mergeCell ref="N3:R3"/>
    <mergeCell ref="S3:W3"/>
    <mergeCell ref="X3:AB3"/>
    <mergeCell ref="AC3:AG3"/>
    <mergeCell ref="AH3:AL3"/>
    <mergeCell ref="AM3:AQ3"/>
    <mergeCell ref="AR3:AT3"/>
    <mergeCell ref="AM4:AQ4"/>
    <mergeCell ref="AR4:AT4"/>
  </mergeCells>
  <printOptions horizontalCentered="1"/>
  <pageMargins left="0.19685039370078741" right="0" top="0.59055118110236227" bottom="0.19685039370078741" header="0" footer="0"/>
  <pageSetup paperSize="9" scale="6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Chlapci DI</vt:lpstr>
      <vt:lpstr>Společná</vt:lpstr>
      <vt:lpstr>Děvčata DI</vt:lpstr>
      <vt:lpstr>'Děvčata DI'!Oblast_tisku</vt:lpstr>
      <vt:lpstr>'Chlapci DI'!Oblast_tisku</vt:lpstr>
      <vt:lpstr>Společná!Oblast_tisku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Jungvirt</dc:creator>
  <cp:lastModifiedBy>Jungvirt</cp:lastModifiedBy>
  <dcterms:created xsi:type="dcterms:W3CDTF">2019-12-15T05:32:36Z</dcterms:created>
  <dcterms:modified xsi:type="dcterms:W3CDTF">2019-12-15T06:32:09Z</dcterms:modified>
</cp:coreProperties>
</file>