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23040" windowHeight="9000"/>
  </bookViews>
  <sheets>
    <sheet name="POHÁR VYSOČINY-ODDÍLY" sheetId="4" r:id="rId1"/>
    <sheet name="nejmladší žactvo" sheetId="8" r:id="rId2"/>
    <sheet name="mladší žactvo" sheetId="6" r:id="rId3"/>
    <sheet name="mladší žákyně" sheetId="9" r:id="rId4"/>
    <sheet name="Starší žactvo" sheetId="1" r:id="rId5"/>
    <sheet name="Starší žákyně" sheetId="10" r:id="rId6"/>
    <sheet name="Dorost" sheetId="2" r:id="rId7"/>
  </sheets>
  <definedNames>
    <definedName name="_xlnm.Print_Area" localSheetId="6">Dorost!$A$1:$O$71</definedName>
    <definedName name="_xlnm.Print_Area" localSheetId="2">'mladší žactvo'!$A$1:$O$43</definedName>
    <definedName name="_xlnm.Print_Area" localSheetId="3">'mladší žákyně'!$A$1:$O$22</definedName>
    <definedName name="_xlnm.Print_Area" localSheetId="1">'nejmladší žactvo'!$A$1:$O$47</definedName>
    <definedName name="_xlnm.Print_Area" localSheetId="0">'POHÁR VYSOČINY-ODDÍLY'!$A$1:$K$37</definedName>
    <definedName name="_xlnm.Print_Area" localSheetId="4">'Starší žactvo'!$A$1:$O$45</definedName>
    <definedName name="_xlnm.Print_Area" localSheetId="5">'Starší žákyně'!$A$1:$O$21</definedName>
  </definedNames>
  <calcPr calcId="162913"/>
</workbook>
</file>

<file path=xl/calcChain.xml><?xml version="1.0" encoding="utf-8"?>
<calcChain xmlns="http://schemas.openxmlformats.org/spreadsheetml/2006/main">
  <c r="I18" i="4"/>
  <c r="I17"/>
  <c r="I20"/>
  <c r="I19"/>
  <c r="I12"/>
  <c r="I10"/>
  <c r="I11"/>
  <c r="I9"/>
  <c r="I8"/>
  <c r="O19" i="10"/>
  <c r="O15"/>
  <c r="O14"/>
  <c r="O11"/>
  <c r="O10"/>
  <c r="O9"/>
  <c r="O8"/>
  <c r="O21" i="1"/>
  <c r="O20"/>
  <c r="O19"/>
  <c r="O18"/>
  <c r="O17"/>
  <c r="O36"/>
  <c r="O33"/>
  <c r="O30"/>
  <c r="O32"/>
  <c r="O29"/>
  <c r="O25"/>
  <c r="O27"/>
  <c r="O24"/>
  <c r="O14"/>
  <c r="O12"/>
  <c r="O11"/>
  <c r="O10"/>
  <c r="O13"/>
  <c r="O9"/>
  <c r="I16" i="4"/>
  <c r="I15"/>
  <c r="I14"/>
  <c r="I13"/>
  <c r="I7"/>
  <c r="I6"/>
  <c r="O48" i="2"/>
  <c r="O47"/>
  <c r="O40"/>
  <c r="O39"/>
  <c r="O32"/>
  <c r="O27"/>
  <c r="O35"/>
  <c r="O34"/>
  <c r="O33"/>
  <c r="O30"/>
  <c r="O28"/>
  <c r="O17"/>
  <c r="O11"/>
  <c r="O25"/>
  <c r="O24"/>
  <c r="O22"/>
  <c r="O21"/>
  <c r="O20"/>
  <c r="O19"/>
  <c r="O18"/>
  <c r="O16"/>
  <c r="O15"/>
  <c r="O13"/>
  <c r="O14"/>
  <c r="O12"/>
  <c r="O9"/>
  <c r="O8"/>
  <c r="O10"/>
  <c r="O52"/>
  <c r="O53"/>
  <c r="O51"/>
  <c r="O44"/>
  <c r="O45"/>
  <c r="O42"/>
  <c r="O26"/>
  <c r="O23"/>
  <c r="O37" i="1"/>
  <c r="O35"/>
  <c r="O34"/>
  <c r="O31"/>
  <c r="O28"/>
  <c r="O23"/>
  <c r="O16"/>
  <c r="O11" i="9"/>
  <c r="O10"/>
  <c r="O9"/>
  <c r="O8"/>
  <c r="O34" i="6"/>
  <c r="O33"/>
  <c r="O31"/>
  <c r="O28"/>
  <c r="O27"/>
  <c r="O25"/>
  <c r="O24"/>
  <c r="O23"/>
  <c r="O22"/>
  <c r="O21"/>
  <c r="O20"/>
  <c r="O17"/>
  <c r="O16"/>
  <c r="O15"/>
  <c r="O12"/>
  <c r="O11"/>
  <c r="O9"/>
  <c r="O8"/>
  <c r="O10"/>
  <c r="O36"/>
  <c r="O35"/>
  <c r="O32"/>
  <c r="O30"/>
  <c r="O29"/>
  <c r="O26"/>
  <c r="O19"/>
  <c r="O18"/>
  <c r="O14"/>
  <c r="O13"/>
  <c r="O18" i="8"/>
  <c r="O17"/>
  <c r="O15"/>
  <c r="O14"/>
  <c r="O13"/>
  <c r="O12"/>
  <c r="O11"/>
  <c r="O10"/>
  <c r="O22"/>
  <c r="O21"/>
  <c r="O8"/>
  <c r="O19"/>
  <c r="O16"/>
  <c r="O9"/>
  <c r="K17" i="4"/>
  <c r="O29" i="2"/>
  <c r="O16" i="10"/>
  <c r="O13"/>
  <c r="O26" i="1"/>
  <c r="O22"/>
  <c r="O15"/>
  <c r="O8"/>
  <c r="O21" i="10"/>
  <c r="O20"/>
  <c r="O50" i="2"/>
  <c r="O31"/>
  <c r="O41"/>
  <c r="O27" i="8"/>
  <c r="O25"/>
  <c r="O24"/>
  <c r="O58" i="2"/>
  <c r="O43"/>
  <c r="O42" i="1"/>
  <c r="O43"/>
  <c r="O40"/>
  <c r="O13" i="9"/>
  <c r="O40" i="8"/>
  <c r="O38"/>
  <c r="O41"/>
  <c r="O37"/>
  <c r="O29"/>
  <c r="O28"/>
  <c r="O26"/>
  <c r="O20"/>
  <c r="O45"/>
  <c r="O44"/>
  <c r="O36"/>
  <c r="O38" i="2"/>
  <c r="O60"/>
  <c r="O46"/>
  <c r="O62"/>
  <c r="O63"/>
  <c r="O56"/>
  <c r="O59"/>
  <c r="O57"/>
  <c r="O55"/>
  <c r="O36"/>
  <c r="O37"/>
  <c r="O68"/>
  <c r="O67"/>
  <c r="O66"/>
  <c r="O65"/>
  <c r="O12" i="10"/>
  <c r="O41" i="1"/>
  <c r="O39"/>
  <c r="O34" i="8"/>
  <c r="O33"/>
  <c r="O32"/>
  <c r="O31"/>
  <c r="O23"/>
  <c r="O43"/>
  <c r="O42"/>
  <c r="O39"/>
  <c r="O61" i="2"/>
  <c r="O54"/>
  <c r="O49"/>
  <c r="O64"/>
  <c r="O17" i="10"/>
  <c r="O30" i="8"/>
  <c r="O35"/>
</calcChain>
</file>

<file path=xl/sharedStrings.xml><?xml version="1.0" encoding="utf-8"?>
<sst xmlns="http://schemas.openxmlformats.org/spreadsheetml/2006/main" count="651" uniqueCount="227">
  <si>
    <t>Petr</t>
  </si>
  <si>
    <t>Tomáš</t>
  </si>
  <si>
    <t>Martin</t>
  </si>
  <si>
    <t>Jan</t>
  </si>
  <si>
    <t>Vojtěch</t>
  </si>
  <si>
    <t>Patrik</t>
  </si>
  <si>
    <t>Počítání - body:</t>
  </si>
  <si>
    <t>mladší žactvo:</t>
  </si>
  <si>
    <t>starší žactvo:</t>
  </si>
  <si>
    <t>dorost:</t>
  </si>
  <si>
    <t>CELKEM:</t>
  </si>
  <si>
    <t>Oddíly:</t>
  </si>
  <si>
    <t>Havlíčkův Brod</t>
  </si>
  <si>
    <t>Humpolec</t>
  </si>
  <si>
    <t>POHÁR VYSOČINY - ODDÍLŮ</t>
  </si>
  <si>
    <t>POHÁR VYSOČINY - JEDNOTLIVCI</t>
  </si>
  <si>
    <t>Jihlava</t>
  </si>
  <si>
    <t>okres:</t>
  </si>
  <si>
    <t>HB</t>
  </si>
  <si>
    <t>JI</t>
  </si>
  <si>
    <t>PE</t>
  </si>
  <si>
    <t>OKRESY</t>
  </si>
  <si>
    <t>Žďár n/S.-TJ</t>
  </si>
  <si>
    <t>Dominik</t>
  </si>
  <si>
    <t>Šimon</t>
  </si>
  <si>
    <t>Pavel</t>
  </si>
  <si>
    <t>Štěpán</t>
  </si>
  <si>
    <t>FINANČNÍ OCENĚNÍ ODDÍLŮM:</t>
  </si>
  <si>
    <t>Pohár VYSOČINY:</t>
  </si>
  <si>
    <t>Velká Bíteš</t>
  </si>
  <si>
    <t>Marek</t>
  </si>
  <si>
    <t>Polná</t>
  </si>
  <si>
    <t xml:space="preserve"> </t>
  </si>
  <si>
    <t>Třešť</t>
  </si>
  <si>
    <t>bonita turnaje</t>
  </si>
  <si>
    <t>ZR</t>
  </si>
  <si>
    <t>Erik</t>
  </si>
  <si>
    <t>Josef</t>
  </si>
  <si>
    <t>Hájek</t>
  </si>
  <si>
    <t>Jaroslav</t>
  </si>
  <si>
    <t>Lukáš</t>
  </si>
  <si>
    <t>Matěj</t>
  </si>
  <si>
    <t>Brůna</t>
  </si>
  <si>
    <t>Pazderka</t>
  </si>
  <si>
    <t>Stehno</t>
  </si>
  <si>
    <t>nejmladší žactvo:</t>
  </si>
  <si>
    <t>Svoboda</t>
  </si>
  <si>
    <t>Jakub</t>
  </si>
  <si>
    <t>Ostrov HB</t>
  </si>
  <si>
    <t>David</t>
  </si>
  <si>
    <t>Lucie</t>
  </si>
  <si>
    <t>Janáčková</t>
  </si>
  <si>
    <t>Adam</t>
  </si>
  <si>
    <t>Pohár VYSOČINY:                               body celkem</t>
  </si>
  <si>
    <t>Pohár VYSOČINY:                   body celkem</t>
  </si>
  <si>
    <t>Přibyslav</t>
  </si>
  <si>
    <t>Palán</t>
  </si>
  <si>
    <t>Růžička</t>
  </si>
  <si>
    <t>Kamarád</t>
  </si>
  <si>
    <t>Radim</t>
  </si>
  <si>
    <t>TR</t>
  </si>
  <si>
    <t>Roh</t>
  </si>
  <si>
    <t>Richard</t>
  </si>
  <si>
    <t>Pánek</t>
  </si>
  <si>
    <t>Bauer</t>
  </si>
  <si>
    <t>Michaela</t>
  </si>
  <si>
    <t>Václav</t>
  </si>
  <si>
    <t>Poskočil</t>
  </si>
  <si>
    <t>Třebíč</t>
  </si>
  <si>
    <t>Ondřej</t>
  </si>
  <si>
    <t>Luka nad Jihlavou</t>
  </si>
  <si>
    <t>Lempera</t>
  </si>
  <si>
    <t>Nové Město n. M.</t>
  </si>
  <si>
    <t>Sáblík</t>
  </si>
  <si>
    <t>Šrámek</t>
  </si>
  <si>
    <t>Manelyuk</t>
  </si>
  <si>
    <t>Dmytro</t>
  </si>
  <si>
    <t>Beránek</t>
  </si>
  <si>
    <t>Denys</t>
  </si>
  <si>
    <t>Vavřička</t>
  </si>
  <si>
    <t>Nikola</t>
  </si>
  <si>
    <t>Pazourová</t>
  </si>
  <si>
    <t>Karolína</t>
  </si>
  <si>
    <t>Pražáková</t>
  </si>
  <si>
    <t>Kateřina</t>
  </si>
  <si>
    <t>Stařeč</t>
  </si>
  <si>
    <t>Rohová</t>
  </si>
  <si>
    <t>Řezníček</t>
  </si>
  <si>
    <t>Jaroš</t>
  </si>
  <si>
    <t>Jáchym</t>
  </si>
  <si>
    <t>Roll</t>
  </si>
  <si>
    <t>Sedláček</t>
  </si>
  <si>
    <t>Janů</t>
  </si>
  <si>
    <t>Veronika</t>
  </si>
  <si>
    <t>Fňukal</t>
  </si>
  <si>
    <t>Radek</t>
  </si>
  <si>
    <t>Kunc</t>
  </si>
  <si>
    <t>Sehnal</t>
  </si>
  <si>
    <t xml:space="preserve">Karel </t>
  </si>
  <si>
    <t>Tlačbaba</t>
  </si>
  <si>
    <t>Kocmanová</t>
  </si>
  <si>
    <t>Feitová</t>
  </si>
  <si>
    <t>Bártík</t>
  </si>
  <si>
    <r>
      <t xml:space="preserve">Humpolec - </t>
    </r>
    <r>
      <rPr>
        <sz val="10"/>
        <rFont val="Arial CE"/>
        <charset val="238"/>
      </rPr>
      <t>TJ Jiskra</t>
    </r>
  </si>
  <si>
    <r>
      <t xml:space="preserve">Havlíčkův Brod - </t>
    </r>
    <r>
      <rPr>
        <sz val="10"/>
        <rFont val="Arial CE"/>
        <charset val="238"/>
      </rPr>
      <t>TJ Jiskra</t>
    </r>
  </si>
  <si>
    <r>
      <t xml:space="preserve">Žďár nad Sázavou - </t>
    </r>
    <r>
      <rPr>
        <sz val="10"/>
        <rFont val="Arial CE"/>
        <charset val="238"/>
      </rPr>
      <t>TJ</t>
    </r>
  </si>
  <si>
    <r>
      <t xml:space="preserve">Polná - </t>
    </r>
    <r>
      <rPr>
        <sz val="10"/>
        <rFont val="Arial CE"/>
        <charset val="238"/>
      </rPr>
      <t>TJ Slavoj</t>
    </r>
  </si>
  <si>
    <r>
      <t xml:space="preserve">Třešť - </t>
    </r>
    <r>
      <rPr>
        <sz val="10"/>
        <rFont val="Arial CE"/>
        <charset val="238"/>
      </rPr>
      <t>SKST</t>
    </r>
  </si>
  <si>
    <r>
      <t xml:space="preserve">Nové Město na Moravě </t>
    </r>
    <r>
      <rPr>
        <sz val="10"/>
        <rFont val="Arial CE"/>
        <charset val="238"/>
      </rPr>
      <t>- TJ</t>
    </r>
  </si>
  <si>
    <r>
      <t xml:space="preserve">Jihlava - </t>
    </r>
    <r>
      <rPr>
        <sz val="10"/>
        <rFont val="Arial CE"/>
        <charset val="238"/>
      </rPr>
      <t>Sportovní klub</t>
    </r>
  </si>
  <si>
    <r>
      <rPr>
        <b/>
        <sz val="10"/>
        <rFont val="Arial CE"/>
        <charset val="238"/>
      </rPr>
      <t>Stařeč</t>
    </r>
    <r>
      <rPr>
        <sz val="10"/>
        <rFont val="Arial CE"/>
        <charset val="238"/>
      </rPr>
      <t xml:space="preserve"> - TJ Sokol</t>
    </r>
  </si>
  <si>
    <r>
      <t xml:space="preserve">Velká Bíteš - </t>
    </r>
    <r>
      <rPr>
        <sz val="10"/>
        <rFont val="Arial CE"/>
        <charset val="238"/>
      </rPr>
      <t>TJ Spartak</t>
    </r>
  </si>
  <si>
    <r>
      <t xml:space="preserve">Třebíč </t>
    </r>
    <r>
      <rPr>
        <sz val="10"/>
        <rFont val="Arial CE"/>
        <charset val="238"/>
      </rPr>
      <t>- TJ</t>
    </r>
  </si>
  <si>
    <r>
      <rPr>
        <b/>
        <sz val="10"/>
        <rFont val="Arial CE"/>
        <charset val="238"/>
      </rPr>
      <t xml:space="preserve">Havlíčkův Brod - </t>
    </r>
    <r>
      <rPr>
        <sz val="10"/>
        <rFont val="Arial CE"/>
        <charset val="238"/>
      </rPr>
      <t>HB Ostrov</t>
    </r>
  </si>
  <si>
    <t>Aleš</t>
  </si>
  <si>
    <t>Rambousek</t>
  </si>
  <si>
    <t>Ruč</t>
  </si>
  <si>
    <t>Procházková</t>
  </si>
  <si>
    <t>Iveta</t>
  </si>
  <si>
    <t>Žáček</t>
  </si>
  <si>
    <t>Vacek</t>
  </si>
  <si>
    <t>Obořil</t>
  </si>
  <si>
    <t>Maštera</t>
  </si>
  <si>
    <t>Horký</t>
  </si>
  <si>
    <t>Rudík</t>
  </si>
  <si>
    <t>Strašilová</t>
  </si>
  <si>
    <t>Barbora</t>
  </si>
  <si>
    <t>Kuncová</t>
  </si>
  <si>
    <t>Jelínek</t>
  </si>
  <si>
    <t>Denk</t>
  </si>
  <si>
    <t xml:space="preserve">Kuncová </t>
  </si>
  <si>
    <t>Joksch</t>
  </si>
  <si>
    <t>Chotěboř</t>
  </si>
  <si>
    <t>Staněk</t>
  </si>
  <si>
    <t>Myšková</t>
  </si>
  <si>
    <t>Jana</t>
  </si>
  <si>
    <t>Kamenice u Jihl.</t>
  </si>
  <si>
    <t>Nela</t>
  </si>
  <si>
    <t>Trutna</t>
  </si>
  <si>
    <t>Štefl</t>
  </si>
  <si>
    <t>Daniel</t>
  </si>
  <si>
    <t>Svobodová</t>
  </si>
  <si>
    <t>Kristina</t>
  </si>
  <si>
    <t>Hlaváček</t>
  </si>
  <si>
    <t>Milan</t>
  </si>
  <si>
    <t>Novotný</t>
  </si>
  <si>
    <t>Motáček</t>
  </si>
  <si>
    <r>
      <t xml:space="preserve">Chotěboř </t>
    </r>
    <r>
      <rPr>
        <sz val="10"/>
        <rFont val="Arial CE"/>
        <charset val="238"/>
      </rPr>
      <t>- TJ CHS</t>
    </r>
  </si>
  <si>
    <r>
      <t xml:space="preserve">Kamenice u Jihl. </t>
    </r>
    <r>
      <rPr>
        <sz val="10"/>
        <rFont val="Arial CE"/>
        <charset val="238"/>
      </rPr>
      <t>- TJ Sokol</t>
    </r>
  </si>
  <si>
    <t>Kokrda</t>
  </si>
  <si>
    <t>Veselý</t>
  </si>
  <si>
    <t>Simona</t>
  </si>
  <si>
    <t>Kamenice u Jihlavy</t>
  </si>
  <si>
    <t>Čech</t>
  </si>
  <si>
    <t>2019 - 2020</t>
  </si>
  <si>
    <t>Nejmladší žactvo 2019 - 2020</t>
  </si>
  <si>
    <t xml:space="preserve">stav po 2. BTM </t>
  </si>
  <si>
    <t>Mladší žáci 2019 - 2020</t>
  </si>
  <si>
    <t>stav po 2. BTM</t>
  </si>
  <si>
    <t>Mladší žákyně 2019 - 2020</t>
  </si>
  <si>
    <t>Starší žactvo 2019 - 2020</t>
  </si>
  <si>
    <t>Dorost 2019 - 2020</t>
  </si>
  <si>
    <t>Vožická</t>
  </si>
  <si>
    <t>Eliška</t>
  </si>
  <si>
    <t>22.9.2019  Jihlava</t>
  </si>
  <si>
    <t>Marian</t>
  </si>
  <si>
    <r>
      <t>K</t>
    </r>
    <r>
      <rPr>
        <sz val="10"/>
        <rFont val="Calibri"/>
        <family val="2"/>
        <charset val="238"/>
      </rPr>
      <t>üh</t>
    </r>
    <r>
      <rPr>
        <sz val="10"/>
        <rFont val="Arial"/>
        <family val="2"/>
        <charset val="238"/>
      </rPr>
      <t>treiber</t>
    </r>
  </si>
  <si>
    <t>Nejedlá</t>
  </si>
  <si>
    <t>Chylík</t>
  </si>
  <si>
    <t>Lhotky</t>
  </si>
  <si>
    <t>Muška</t>
  </si>
  <si>
    <t>Kamarádová</t>
  </si>
  <si>
    <t>Helena</t>
  </si>
  <si>
    <t>Kunstar</t>
  </si>
  <si>
    <t>Trnka</t>
  </si>
  <si>
    <t>Anděl</t>
  </si>
  <si>
    <t>Teodor</t>
  </si>
  <si>
    <t>5.10.2018  Luka nad Jihlavou</t>
  </si>
  <si>
    <t>3-5</t>
  </si>
  <si>
    <t>6-8</t>
  </si>
  <si>
    <t>12-13</t>
  </si>
  <si>
    <t>14.09.2019  Polná</t>
  </si>
  <si>
    <t>13.10.2018  Jihlava</t>
  </si>
  <si>
    <t>Kos</t>
  </si>
  <si>
    <t>Urban</t>
  </si>
  <si>
    <t>Lacek</t>
  </si>
  <si>
    <t>Škoda</t>
  </si>
  <si>
    <t>Mareš</t>
  </si>
  <si>
    <t>Rejhold</t>
  </si>
  <si>
    <t>29.9.2019  Humpolec</t>
  </si>
  <si>
    <t>Kneslík</t>
  </si>
  <si>
    <t>Stanislav</t>
  </si>
  <si>
    <t>Ledeč nad Sázavou</t>
  </si>
  <si>
    <t>Krajíček</t>
  </si>
  <si>
    <t>Tutka</t>
  </si>
  <si>
    <t>Pešák</t>
  </si>
  <si>
    <t xml:space="preserve">Kocman </t>
  </si>
  <si>
    <t xml:space="preserve">Kocmanová </t>
  </si>
  <si>
    <t>Kristína</t>
  </si>
  <si>
    <t>Francová</t>
  </si>
  <si>
    <t>Sabina</t>
  </si>
  <si>
    <t>22.9.2019  Havlíčkův Brod</t>
  </si>
  <si>
    <t>6.10.2019  Havlíčkův Brod</t>
  </si>
  <si>
    <t>Hitzger</t>
  </si>
  <si>
    <t>Pokorný</t>
  </si>
  <si>
    <t>Nedbal</t>
  </si>
  <si>
    <t>Pelúch</t>
  </si>
  <si>
    <t>Roman</t>
  </si>
  <si>
    <t>Tomas</t>
  </si>
  <si>
    <t>Kocman</t>
  </si>
  <si>
    <t>Zavřel</t>
  </si>
  <si>
    <t>Bartík</t>
  </si>
  <si>
    <t>Hons</t>
  </si>
  <si>
    <t>Štolfa</t>
  </si>
  <si>
    <t>29-31</t>
  </si>
  <si>
    <t>34-38</t>
  </si>
  <si>
    <t>42-46</t>
  </si>
  <si>
    <r>
      <t xml:space="preserve">Ledeč nad Sázavou </t>
    </r>
    <r>
      <rPr>
        <sz val="10"/>
        <rFont val="Arial CE"/>
        <charset val="238"/>
      </rPr>
      <t>- TJ Sokol</t>
    </r>
  </si>
  <si>
    <r>
      <t xml:space="preserve">Lhotky </t>
    </r>
    <r>
      <rPr>
        <sz val="10"/>
        <rFont val="Arial CE"/>
        <charset val="238"/>
      </rPr>
      <t>- SK Sokol</t>
    </r>
  </si>
  <si>
    <t>27.10.2019  Polná</t>
  </si>
  <si>
    <t>Prokop</t>
  </si>
  <si>
    <t>Strašil</t>
  </si>
  <si>
    <t>Jaromír</t>
  </si>
  <si>
    <t>Ouřada</t>
  </si>
  <si>
    <t>Jonáš</t>
  </si>
  <si>
    <t>Lašanová</t>
  </si>
  <si>
    <t>Denisa</t>
  </si>
</sst>
</file>

<file path=xl/styles.xml><?xml version="1.0" encoding="utf-8"?>
<styleSheet xmlns="http://schemas.openxmlformats.org/spreadsheetml/2006/main">
  <numFmts count="3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6" formatCode="0.0"/>
  </numFmts>
  <fonts count="43">
    <font>
      <sz val="10"/>
      <name val="Arial CE"/>
      <charset val="238"/>
    </font>
    <font>
      <sz val="10"/>
      <name val="Arial CE"/>
      <charset val="238"/>
    </font>
    <font>
      <b/>
      <u/>
      <sz val="16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u/>
      <sz val="12"/>
      <name val="Arial"/>
      <family val="2"/>
      <charset val="238"/>
    </font>
    <font>
      <b/>
      <sz val="11"/>
      <name val="Arial CE"/>
      <charset val="238"/>
    </font>
    <font>
      <b/>
      <u/>
      <sz val="11"/>
      <name val="Arial CE"/>
      <charset val="238"/>
    </font>
    <font>
      <b/>
      <u/>
      <sz val="10"/>
      <name val="Arial CE"/>
      <charset val="238"/>
    </font>
    <font>
      <sz val="9"/>
      <name val="Arial CE"/>
      <charset val="238"/>
    </font>
    <font>
      <b/>
      <sz val="10"/>
      <color indexed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8"/>
      <name val="Arial CE"/>
      <charset val="238"/>
    </font>
    <font>
      <sz val="12"/>
      <name val="Arial CE"/>
      <charset val="238"/>
    </font>
    <font>
      <b/>
      <u/>
      <sz val="14"/>
      <name val="Arial CE"/>
      <charset val="238"/>
    </font>
    <font>
      <b/>
      <u/>
      <sz val="20"/>
      <name val="Arial CE"/>
      <charset val="238"/>
    </font>
    <font>
      <sz val="10"/>
      <name val="Arial CE"/>
      <charset val="238"/>
    </font>
    <font>
      <i/>
      <sz val="11"/>
      <name val="Arial CE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sz val="14"/>
      <name val="Arial CE"/>
      <charset val="238"/>
    </font>
    <font>
      <b/>
      <i/>
      <u/>
      <sz val="12"/>
      <name val="Arial CE"/>
      <charset val="238"/>
    </font>
    <font>
      <i/>
      <sz val="8"/>
      <name val="Arial CE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 CE"/>
      <charset val="238"/>
    </font>
    <font>
      <b/>
      <sz val="16"/>
      <name val="Arial CE"/>
      <charset val="238"/>
    </font>
    <font>
      <i/>
      <sz val="10"/>
      <name val="Arial"/>
      <family val="2"/>
      <charset val="238"/>
    </font>
    <font>
      <b/>
      <sz val="10"/>
      <name val="Arial CE"/>
      <charset val="238"/>
    </font>
    <font>
      <b/>
      <u/>
      <sz val="20"/>
      <name val="Arial CE"/>
      <charset val="238"/>
    </font>
    <font>
      <sz val="10"/>
      <name val="Arial CE"/>
      <charset val="238"/>
    </font>
    <font>
      <b/>
      <u/>
      <sz val="14"/>
      <name val="Arial CE"/>
      <charset val="238"/>
    </font>
    <font>
      <b/>
      <u/>
      <sz val="16"/>
      <name val="Arial CE"/>
      <family val="2"/>
      <charset val="238"/>
    </font>
    <font>
      <b/>
      <sz val="12"/>
      <name val="Arial CE"/>
      <charset val="238"/>
    </font>
    <font>
      <b/>
      <i/>
      <u/>
      <sz val="12"/>
      <name val="Arial CE"/>
      <charset val="238"/>
    </font>
    <font>
      <i/>
      <sz val="8"/>
      <name val="Arial CE"/>
      <charset val="238"/>
    </font>
    <font>
      <i/>
      <sz val="10"/>
      <name val="Arial CE"/>
      <charset val="238"/>
    </font>
    <font>
      <b/>
      <sz val="8"/>
      <name val="Arial CE"/>
      <charset val="238"/>
    </font>
    <font>
      <b/>
      <i/>
      <sz val="10"/>
      <name val="Arial CE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4" fillId="0" borderId="0" xfId="0" applyFont="1"/>
    <xf numFmtId="0" fontId="0" fillId="0" borderId="0" xfId="0" applyFill="1" applyBorder="1"/>
    <xf numFmtId="0" fontId="2" fillId="0" borderId="0" xfId="0" applyFont="1" applyFill="1"/>
    <xf numFmtId="0" fontId="0" fillId="0" borderId="0" xfId="0" applyFill="1"/>
    <xf numFmtId="0" fontId="0" fillId="0" borderId="0" xfId="0" applyAlignment="1">
      <alignment horizontal="left"/>
    </xf>
    <xf numFmtId="0" fontId="4" fillId="0" borderId="0" xfId="0" applyFont="1" applyFill="1" applyBorder="1"/>
    <xf numFmtId="0" fontId="12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right"/>
    </xf>
    <xf numFmtId="0" fontId="4" fillId="0" borderId="0" xfId="0" applyFont="1" applyFill="1"/>
    <xf numFmtId="0" fontId="14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7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0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9" fillId="0" borderId="0" xfId="0" applyFont="1"/>
    <xf numFmtId="0" fontId="4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18" fillId="0" borderId="0" xfId="0" applyFont="1" applyFill="1" applyBorder="1" applyAlignment="1">
      <alignment horizontal="left"/>
    </xf>
    <xf numFmtId="0" fontId="6" fillId="0" borderId="0" xfId="0" applyFont="1" applyFill="1" applyBorder="1"/>
    <xf numFmtId="42" fontId="17" fillId="0" borderId="0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Border="1" applyAlignment="1"/>
    <xf numFmtId="0" fontId="20" fillId="0" borderId="0" xfId="0" applyFont="1" applyBorder="1" applyAlignment="1"/>
    <xf numFmtId="14" fontId="20" fillId="0" borderId="0" xfId="0" applyNumberFormat="1" applyFont="1" applyFill="1" applyBorder="1" applyAlignment="1"/>
    <xf numFmtId="0" fontId="2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18" fillId="0" borderId="0" xfId="0" applyFont="1" applyFill="1" applyBorder="1"/>
    <xf numFmtId="0" fontId="0" fillId="0" borderId="0" xfId="0" applyBorder="1"/>
    <xf numFmtId="42" fontId="17" fillId="2" borderId="1" xfId="0" applyNumberFormat="1" applyFont="1" applyFill="1" applyBorder="1" applyAlignment="1">
      <alignment horizontal="right"/>
    </xf>
    <xf numFmtId="42" fontId="17" fillId="2" borderId="2" xfId="0" applyNumberFormat="1" applyFont="1" applyFill="1" applyBorder="1" applyAlignment="1">
      <alignment horizontal="right"/>
    </xf>
    <xf numFmtId="42" fontId="17" fillId="2" borderId="3" xfId="0" applyNumberFormat="1" applyFont="1" applyFill="1" applyBorder="1" applyAlignment="1">
      <alignment horizontal="right"/>
    </xf>
    <xf numFmtId="42" fontId="0" fillId="0" borderId="0" xfId="0" applyNumberFormat="1" applyFill="1"/>
    <xf numFmtId="0" fontId="10" fillId="0" borderId="4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0" fillId="0" borderId="0" xfId="0" applyFont="1" applyFill="1"/>
    <xf numFmtId="0" fontId="0" fillId="0" borderId="0" xfId="0" applyFont="1"/>
    <xf numFmtId="0" fontId="0" fillId="0" borderId="0" xfId="0" applyFont="1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6" xfId="0" applyFill="1" applyBorder="1" applyAlignment="1">
      <alignment horizontal="center"/>
    </xf>
    <xf numFmtId="0" fontId="0" fillId="5" borderId="7" xfId="0" applyFill="1" applyBorder="1"/>
    <xf numFmtId="0" fontId="25" fillId="5" borderId="8" xfId="0" applyFont="1" applyFill="1" applyBorder="1"/>
    <xf numFmtId="0" fontId="25" fillId="5" borderId="9" xfId="0" applyFont="1" applyFill="1" applyBorder="1"/>
    <xf numFmtId="0" fontId="25" fillId="5" borderId="10" xfId="0" applyFont="1" applyFill="1" applyBorder="1" applyAlignment="1">
      <alignment horizontal="left"/>
    </xf>
    <xf numFmtId="0" fontId="0" fillId="5" borderId="11" xfId="0" applyFont="1" applyFill="1" applyBorder="1" applyAlignment="1">
      <alignment horizontal="center"/>
    </xf>
    <xf numFmtId="0" fontId="0" fillId="5" borderId="8" xfId="0" applyFont="1" applyFill="1" applyBorder="1"/>
    <xf numFmtId="0" fontId="0" fillId="5" borderId="9" xfId="0" applyFont="1" applyFill="1" applyBorder="1"/>
    <xf numFmtId="0" fontId="0" fillId="5" borderId="10" xfId="0" applyFont="1" applyFill="1" applyBorder="1"/>
    <xf numFmtId="0" fontId="23" fillId="5" borderId="12" xfId="0" applyFont="1" applyFill="1" applyBorder="1"/>
    <xf numFmtId="0" fontId="23" fillId="5" borderId="13" xfId="0" applyFont="1" applyFill="1" applyBorder="1"/>
    <xf numFmtId="0" fontId="23" fillId="5" borderId="13" xfId="0" quotePrefix="1" applyNumberFormat="1" applyFont="1" applyFill="1" applyBorder="1" applyAlignment="1">
      <alignment horizontal="center"/>
    </xf>
    <xf numFmtId="0" fontId="23" fillId="5" borderId="14" xfId="0" applyFont="1" applyFill="1" applyBorder="1" applyAlignment="1">
      <alignment horizontal="left"/>
    </xf>
    <xf numFmtId="0" fontId="0" fillId="5" borderId="15" xfId="0" applyFont="1" applyFill="1" applyBorder="1" applyAlignment="1">
      <alignment horizontal="center"/>
    </xf>
    <xf numFmtId="0" fontId="0" fillId="5" borderId="12" xfId="0" applyFont="1" applyFill="1" applyBorder="1"/>
    <xf numFmtId="0" fontId="0" fillId="5" borderId="13" xfId="0" applyFont="1" applyFill="1" applyBorder="1"/>
    <xf numFmtId="0" fontId="0" fillId="5" borderId="14" xfId="0" applyFont="1" applyFill="1" applyBorder="1"/>
    <xf numFmtId="0" fontId="23" fillId="5" borderId="8" xfId="0" applyFont="1" applyFill="1" applyBorder="1"/>
    <xf numFmtId="0" fontId="23" fillId="5" borderId="9" xfId="0" applyFont="1" applyFill="1" applyBorder="1"/>
    <xf numFmtId="0" fontId="23" fillId="5" borderId="9" xfId="0" quotePrefix="1" applyNumberFormat="1" applyFont="1" applyFill="1" applyBorder="1" applyAlignment="1">
      <alignment horizontal="center"/>
    </xf>
    <xf numFmtId="0" fontId="23" fillId="5" borderId="10" xfId="0" applyFont="1" applyFill="1" applyBorder="1" applyAlignment="1">
      <alignment horizontal="left"/>
    </xf>
    <xf numFmtId="0" fontId="0" fillId="5" borderId="16" xfId="0" applyFont="1" applyFill="1" applyBorder="1"/>
    <xf numFmtId="0" fontId="0" fillId="5" borderId="17" xfId="0" applyFont="1" applyFill="1" applyBorder="1"/>
    <xf numFmtId="0" fontId="23" fillId="5" borderId="9" xfId="0" applyFont="1" applyFill="1" applyBorder="1" applyAlignment="1">
      <alignment horizontal="center"/>
    </xf>
    <xf numFmtId="0" fontId="24" fillId="5" borderId="8" xfId="0" applyFont="1" applyFill="1" applyBorder="1"/>
    <xf numFmtId="0" fontId="24" fillId="5" borderId="9" xfId="0" applyFont="1" applyFill="1" applyBorder="1"/>
    <xf numFmtId="0" fontId="23" fillId="5" borderId="9" xfId="0" applyNumberFormat="1" applyFont="1" applyFill="1" applyBorder="1" applyAlignment="1">
      <alignment horizontal="center"/>
    </xf>
    <xf numFmtId="0" fontId="23" fillId="5" borderId="16" xfId="0" applyFont="1" applyFill="1" applyBorder="1"/>
    <xf numFmtId="0" fontId="23" fillId="5" borderId="17" xfId="0" applyFont="1" applyFill="1" applyBorder="1"/>
    <xf numFmtId="0" fontId="0" fillId="0" borderId="18" xfId="0" applyFill="1" applyBorder="1"/>
    <xf numFmtId="0" fontId="0" fillId="0" borderId="4" xfId="0" applyFill="1" applyBorder="1"/>
    <xf numFmtId="0" fontId="16" fillId="5" borderId="5" xfId="0" applyFont="1" applyFill="1" applyBorder="1"/>
    <xf numFmtId="0" fontId="16" fillId="5" borderId="6" xfId="0" applyFont="1" applyFill="1" applyBorder="1"/>
    <xf numFmtId="0" fontId="16" fillId="5" borderId="6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19" fillId="5" borderId="1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left"/>
    </xf>
    <xf numFmtId="0" fontId="19" fillId="5" borderId="2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0" fillId="0" borderId="21" xfId="0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12" xfId="0" applyFont="1" applyFill="1" applyBorder="1"/>
    <xf numFmtId="0" fontId="4" fillId="5" borderId="13" xfId="0" applyFont="1" applyFill="1" applyBorder="1"/>
    <xf numFmtId="49" fontId="0" fillId="5" borderId="22" xfId="0" applyNumberFormat="1" applyFont="1" applyFill="1" applyBorder="1" applyAlignment="1">
      <alignment horizontal="center" textRotation="90"/>
    </xf>
    <xf numFmtId="0" fontId="9" fillId="5" borderId="22" xfId="0" applyFont="1" applyFill="1" applyBorder="1" applyAlignment="1">
      <alignment horizontal="center" textRotation="90"/>
    </xf>
    <xf numFmtId="0" fontId="4" fillId="5" borderId="14" xfId="0" applyFont="1" applyFill="1" applyBorder="1"/>
    <xf numFmtId="0" fontId="4" fillId="5" borderId="10" xfId="0" applyFont="1" applyFill="1" applyBorder="1"/>
    <xf numFmtId="0" fontId="23" fillId="5" borderId="13" xfId="0" applyFont="1" applyFill="1" applyBorder="1" applyAlignment="1">
      <alignment horizontal="center"/>
    </xf>
    <xf numFmtId="0" fontId="27" fillId="5" borderId="14" xfId="0" applyFont="1" applyFill="1" applyBorder="1"/>
    <xf numFmtId="0" fontId="27" fillId="5" borderId="10" xfId="0" applyFont="1" applyFill="1" applyBorder="1"/>
    <xf numFmtId="0" fontId="4" fillId="5" borderId="23" xfId="0" applyFont="1" applyFill="1" applyBorder="1"/>
    <xf numFmtId="2" fontId="0" fillId="0" borderId="0" xfId="0" applyNumberFormat="1"/>
    <xf numFmtId="0" fontId="0" fillId="5" borderId="15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25" fillId="5" borderId="25" xfId="0" applyFont="1" applyFill="1" applyBorder="1" applyAlignment="1">
      <alignment horizontal="left"/>
    </xf>
    <xf numFmtId="0" fontId="23" fillId="5" borderId="26" xfId="0" applyFont="1" applyFill="1" applyBorder="1" applyAlignment="1">
      <alignment horizontal="left"/>
    </xf>
    <xf numFmtId="0" fontId="6" fillId="6" borderId="27" xfId="0" applyFont="1" applyFill="1" applyBorder="1" applyAlignment="1">
      <alignment textRotation="90" wrapText="1"/>
    </xf>
    <xf numFmtId="49" fontId="13" fillId="6" borderId="27" xfId="0" applyNumberFormat="1" applyFont="1" applyFill="1" applyBorder="1" applyAlignment="1">
      <alignment textRotation="90"/>
    </xf>
    <xf numFmtId="0" fontId="19" fillId="7" borderId="28" xfId="0" applyFont="1" applyFill="1" applyBorder="1"/>
    <xf numFmtId="2" fontId="4" fillId="0" borderId="0" xfId="0" applyNumberFormat="1" applyFont="1"/>
    <xf numFmtId="49" fontId="0" fillId="0" borderId="29" xfId="0" applyNumberFormat="1" applyFill="1" applyBorder="1" applyAlignment="1">
      <alignment textRotation="90"/>
    </xf>
    <xf numFmtId="0" fontId="0" fillId="0" borderId="29" xfId="0" applyFill="1" applyBorder="1" applyAlignment="1">
      <alignment textRotation="90"/>
    </xf>
    <xf numFmtId="0" fontId="6" fillId="7" borderId="29" xfId="0" applyFont="1" applyFill="1" applyBorder="1" applyAlignment="1">
      <alignment textRotation="90" wrapText="1"/>
    </xf>
    <xf numFmtId="0" fontId="6" fillId="7" borderId="6" xfId="0" applyFont="1" applyFill="1" applyBorder="1" applyAlignment="1">
      <alignment textRotation="90" wrapText="1"/>
    </xf>
    <xf numFmtId="0" fontId="6" fillId="7" borderId="7" xfId="0" applyFont="1" applyFill="1" applyBorder="1" applyAlignment="1">
      <alignment textRotation="90" wrapText="1"/>
    </xf>
    <xf numFmtId="0" fontId="6" fillId="7" borderId="23" xfId="0" applyFont="1" applyFill="1" applyBorder="1" applyAlignment="1">
      <alignment textRotation="90"/>
    </xf>
    <xf numFmtId="0" fontId="26" fillId="7" borderId="8" xfId="0" applyFont="1" applyFill="1" applyBorder="1"/>
    <xf numFmtId="0" fontId="26" fillId="7" borderId="30" xfId="0" applyFont="1" applyFill="1" applyBorder="1"/>
    <xf numFmtId="0" fontId="26" fillId="7" borderId="9" xfId="0" applyFont="1" applyFill="1" applyBorder="1"/>
    <xf numFmtId="0" fontId="26" fillId="7" borderId="10" xfId="0" applyFont="1" applyFill="1" applyBorder="1"/>
    <xf numFmtId="0" fontId="4" fillId="7" borderId="31" xfId="0" applyFont="1" applyFill="1" applyBorder="1"/>
    <xf numFmtId="0" fontId="4" fillId="7" borderId="32" xfId="0" applyFont="1" applyFill="1" applyBorder="1"/>
    <xf numFmtId="0" fontId="4" fillId="7" borderId="33" xfId="0" applyFont="1" applyFill="1" applyBorder="1"/>
    <xf numFmtId="0" fontId="4" fillId="7" borderId="34" xfId="0" applyFont="1" applyFill="1" applyBorder="1"/>
    <xf numFmtId="0" fontId="19" fillId="7" borderId="35" xfId="0" applyFont="1" applyFill="1" applyBorder="1"/>
    <xf numFmtId="2" fontId="19" fillId="7" borderId="36" xfId="0" applyNumberFormat="1" applyFont="1" applyFill="1" applyBorder="1"/>
    <xf numFmtId="0" fontId="0" fillId="5" borderId="23" xfId="0" applyFill="1" applyBorder="1" applyAlignment="1">
      <alignment horizontal="center" textRotation="90"/>
    </xf>
    <xf numFmtId="0" fontId="4" fillId="0" borderId="0" xfId="0" applyFont="1" applyFill="1" applyAlignment="1">
      <alignment horizontal="center"/>
    </xf>
    <xf numFmtId="0" fontId="0" fillId="0" borderId="37" xfId="0" applyFill="1" applyBorder="1" applyAlignment="1">
      <alignment textRotation="90"/>
    </xf>
    <xf numFmtId="0" fontId="25" fillId="5" borderId="14" xfId="0" applyFont="1" applyFill="1" applyBorder="1" applyAlignment="1">
      <alignment horizontal="left"/>
    </xf>
    <xf numFmtId="0" fontId="24" fillId="5" borderId="12" xfId="0" applyFont="1" applyFill="1" applyBorder="1"/>
    <xf numFmtId="0" fontId="24" fillId="5" borderId="13" xfId="0" applyFont="1" applyFill="1" applyBorder="1"/>
    <xf numFmtId="2" fontId="6" fillId="0" borderId="0" xfId="0" applyNumberFormat="1" applyFont="1" applyFill="1" applyBorder="1"/>
    <xf numFmtId="0" fontId="4" fillId="5" borderId="38" xfId="0" applyFont="1" applyFill="1" applyBorder="1" applyAlignment="1">
      <alignment horizontal="center"/>
    </xf>
    <xf numFmtId="0" fontId="25" fillId="5" borderId="12" xfId="0" applyFont="1" applyFill="1" applyBorder="1"/>
    <xf numFmtId="0" fontId="25" fillId="5" borderId="13" xfId="0" applyFont="1" applyFill="1" applyBorder="1"/>
    <xf numFmtId="49" fontId="0" fillId="0" borderId="6" xfId="0" applyNumberFormat="1" applyFill="1" applyBorder="1" applyAlignment="1">
      <alignment textRotation="90"/>
    </xf>
    <xf numFmtId="0" fontId="25" fillId="5" borderId="13" xfId="0" quotePrefix="1" applyNumberFormat="1" applyFont="1" applyFill="1" applyBorder="1" applyAlignment="1">
      <alignment horizontal="center"/>
    </xf>
    <xf numFmtId="0" fontId="0" fillId="0" borderId="6" xfId="0" applyFill="1" applyBorder="1" applyAlignment="1">
      <alignment textRotation="90"/>
    </xf>
    <xf numFmtId="2" fontId="0" fillId="0" borderId="0" xfId="0" applyNumberFormat="1" applyFill="1"/>
    <xf numFmtId="2" fontId="19" fillId="7" borderId="28" xfId="0" applyNumberFormat="1" applyFont="1" applyFill="1" applyBorder="1"/>
    <xf numFmtId="2" fontId="19" fillId="7" borderId="2" xfId="0" applyNumberFormat="1" applyFont="1" applyFill="1" applyBorder="1"/>
    <xf numFmtId="166" fontId="26" fillId="7" borderId="30" xfId="0" applyNumberFormat="1" applyFont="1" applyFill="1" applyBorder="1"/>
    <xf numFmtId="2" fontId="6" fillId="7" borderId="39" xfId="0" applyNumberFormat="1" applyFont="1" applyFill="1" applyBorder="1"/>
    <xf numFmtId="0" fontId="0" fillId="5" borderId="19" xfId="0" applyFont="1" applyFill="1" applyBorder="1" applyAlignment="1">
      <alignment horizontal="left"/>
    </xf>
    <xf numFmtId="2" fontId="26" fillId="7" borderId="30" xfId="0" applyNumberFormat="1" applyFont="1" applyFill="1" applyBorder="1"/>
    <xf numFmtId="0" fontId="19" fillId="5" borderId="39" xfId="0" applyFont="1" applyFill="1" applyBorder="1" applyAlignment="1">
      <alignment horizontal="center" vertical="center"/>
    </xf>
    <xf numFmtId="2" fontId="26" fillId="7" borderId="10" xfId="0" applyNumberFormat="1" applyFont="1" applyFill="1" applyBorder="1"/>
    <xf numFmtId="0" fontId="28" fillId="0" borderId="0" xfId="0" applyFont="1" applyFill="1" applyBorder="1" applyAlignment="1">
      <alignment horizontal="left"/>
    </xf>
    <xf numFmtId="49" fontId="0" fillId="0" borderId="6" xfId="0" applyNumberFormat="1" applyFont="1" applyFill="1" applyBorder="1" applyAlignment="1">
      <alignment textRotation="90"/>
    </xf>
    <xf numFmtId="0" fontId="0" fillId="0" borderId="6" xfId="0" applyFont="1" applyFill="1" applyBorder="1" applyAlignment="1">
      <alignment textRotation="90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0" fillId="0" borderId="37" xfId="0" applyFill="1" applyBorder="1" applyAlignment="1">
      <alignment horizontal="right" textRotation="90"/>
    </xf>
    <xf numFmtId="0" fontId="0" fillId="5" borderId="7" xfId="0" applyFill="1" applyBorder="1" applyAlignment="1">
      <alignment horizontal="left"/>
    </xf>
    <xf numFmtId="2" fontId="26" fillId="7" borderId="9" xfId="0" applyNumberFormat="1" applyFont="1" applyFill="1" applyBorder="1"/>
    <xf numFmtId="2" fontId="6" fillId="7" borderId="2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0" fillId="0" borderId="22" xfId="0" applyFill="1" applyBorder="1" applyAlignment="1">
      <alignment textRotation="90"/>
    </xf>
    <xf numFmtId="0" fontId="27" fillId="5" borderId="13" xfId="0" applyFont="1" applyFill="1" applyBorder="1"/>
    <xf numFmtId="0" fontId="27" fillId="5" borderId="9" xfId="0" applyFont="1" applyFill="1" applyBorder="1"/>
    <xf numFmtId="0" fontId="6" fillId="6" borderId="23" xfId="0" applyFont="1" applyFill="1" applyBorder="1" applyAlignment="1">
      <alignment textRotation="90" wrapText="1"/>
    </xf>
    <xf numFmtId="0" fontId="27" fillId="5" borderId="25" xfId="0" applyFont="1" applyFill="1" applyBorder="1"/>
    <xf numFmtId="49" fontId="0" fillId="0" borderId="7" xfId="0" applyNumberFormat="1" applyFill="1" applyBorder="1" applyAlignment="1">
      <alignment textRotation="90"/>
    </xf>
    <xf numFmtId="0" fontId="0" fillId="0" borderId="37" xfId="0" applyFont="1" applyFill="1" applyBorder="1" applyAlignment="1">
      <alignment textRotation="90"/>
    </xf>
    <xf numFmtId="0" fontId="4" fillId="5" borderId="39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0" xfId="0" applyFont="1" applyFill="1" applyBorder="1"/>
    <xf numFmtId="0" fontId="4" fillId="5" borderId="9" xfId="0" applyFont="1" applyFill="1" applyBorder="1"/>
    <xf numFmtId="0" fontId="4" fillId="5" borderId="11" xfId="0" applyFont="1" applyFill="1" applyBorder="1" applyAlignment="1">
      <alignment horizontal="center"/>
    </xf>
    <xf numFmtId="0" fontId="4" fillId="5" borderId="8" xfId="0" applyFont="1" applyFill="1" applyBorder="1"/>
    <xf numFmtId="0" fontId="4" fillId="5" borderId="41" xfId="0" applyFont="1" applyFill="1" applyBorder="1" applyAlignment="1">
      <alignment horizontal="left"/>
    </xf>
    <xf numFmtId="0" fontId="4" fillId="5" borderId="39" xfId="0" applyFont="1" applyFill="1" applyBorder="1" applyAlignment="1">
      <alignment horizontal="center"/>
    </xf>
    <xf numFmtId="0" fontId="26" fillId="7" borderId="12" xfId="0" applyFont="1" applyFill="1" applyBorder="1"/>
    <xf numFmtId="0" fontId="26" fillId="7" borderId="42" xfId="0" applyFont="1" applyFill="1" applyBorder="1"/>
    <xf numFmtId="0" fontId="26" fillId="7" borderId="13" xfId="0" applyFont="1" applyFill="1" applyBorder="1"/>
    <xf numFmtId="0" fontId="4" fillId="5" borderId="3" xfId="0" applyFont="1" applyFill="1" applyBorder="1" applyAlignment="1">
      <alignment horizontal="center" vertical="center"/>
    </xf>
    <xf numFmtId="2" fontId="26" fillId="7" borderId="14" xfId="0" applyNumberFormat="1" applyFont="1" applyFill="1" applyBorder="1"/>
    <xf numFmtId="0" fontId="0" fillId="0" borderId="7" xfId="0" applyFill="1" applyBorder="1" applyAlignment="1">
      <alignment textRotation="90"/>
    </xf>
    <xf numFmtId="0" fontId="25" fillId="5" borderId="13" xfId="0" applyFont="1" applyFill="1" applyBorder="1" applyAlignment="1">
      <alignment horizontal="center"/>
    </xf>
    <xf numFmtId="0" fontId="25" fillId="5" borderId="9" xfId="0" applyNumberFormat="1" applyFont="1" applyFill="1" applyBorder="1" applyAlignment="1">
      <alignment horizontal="center"/>
    </xf>
    <xf numFmtId="0" fontId="29" fillId="5" borderId="9" xfId="0" applyFont="1" applyFill="1" applyBorder="1" applyAlignment="1">
      <alignment horizontal="center"/>
    </xf>
    <xf numFmtId="0" fontId="29" fillId="5" borderId="10" xfId="0" applyFont="1" applyFill="1" applyBorder="1" applyAlignment="1">
      <alignment horizontal="left"/>
    </xf>
    <xf numFmtId="0" fontId="30" fillId="0" borderId="0" xfId="0" applyFont="1" applyFill="1"/>
    <xf numFmtId="0" fontId="31" fillId="0" borderId="0" xfId="0" applyFont="1" applyFill="1" applyBorder="1" applyAlignment="1">
      <alignment horizontal="left"/>
    </xf>
    <xf numFmtId="0" fontId="32" fillId="0" borderId="0" xfId="0" applyFont="1" applyFill="1"/>
    <xf numFmtId="0" fontId="32" fillId="0" borderId="0" xfId="0" applyFont="1" applyAlignment="1">
      <alignment horizontal="center"/>
    </xf>
    <xf numFmtId="0" fontId="32" fillId="0" borderId="0" xfId="0" applyFont="1" applyFill="1" applyAlignment="1">
      <alignment horizontal="center"/>
    </xf>
    <xf numFmtId="0" fontId="33" fillId="0" borderId="0" xfId="0" applyFont="1" applyFill="1" applyBorder="1"/>
    <xf numFmtId="0" fontId="32" fillId="0" borderId="0" xfId="0" applyFont="1"/>
    <xf numFmtId="0" fontId="30" fillId="0" borderId="0" xfId="0" applyFont="1"/>
    <xf numFmtId="0" fontId="34" fillId="0" borderId="0" xfId="0" applyFont="1" applyFill="1"/>
    <xf numFmtId="0" fontId="34" fillId="0" borderId="0" xfId="0" applyFont="1" applyFill="1" applyAlignment="1">
      <alignment horizontal="center"/>
    </xf>
    <xf numFmtId="0" fontId="30" fillId="0" borderId="0" xfId="0" applyFont="1" applyFill="1" applyBorder="1"/>
    <xf numFmtId="0" fontId="36" fillId="0" borderId="0" xfId="0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38" fillId="0" borderId="0" xfId="0" applyFont="1" applyFill="1" applyBorder="1"/>
    <xf numFmtId="0" fontId="32" fillId="0" borderId="0" xfId="0" applyFont="1" applyFill="1" applyBorder="1"/>
    <xf numFmtId="0" fontId="32" fillId="0" borderId="0" xfId="0" applyFont="1" applyBorder="1"/>
    <xf numFmtId="0" fontId="39" fillId="0" borderId="0" xfId="0" applyFont="1" applyFill="1" applyBorder="1"/>
    <xf numFmtId="0" fontId="39" fillId="0" borderId="0" xfId="0" applyFont="1"/>
    <xf numFmtId="0" fontId="32" fillId="5" borderId="5" xfId="0" applyFont="1" applyFill="1" applyBorder="1"/>
    <xf numFmtId="0" fontId="32" fillId="5" borderId="6" xfId="0" applyFont="1" applyFill="1" applyBorder="1"/>
    <xf numFmtId="0" fontId="32" fillId="5" borderId="6" xfId="0" applyFont="1" applyFill="1" applyBorder="1" applyAlignment="1">
      <alignment horizontal="center"/>
    </xf>
    <xf numFmtId="0" fontId="32" fillId="5" borderId="7" xfId="0" applyFont="1" applyFill="1" applyBorder="1" applyAlignment="1">
      <alignment horizontal="left"/>
    </xf>
    <xf numFmtId="49" fontId="32" fillId="5" borderId="22" xfId="0" applyNumberFormat="1" applyFont="1" applyFill="1" applyBorder="1" applyAlignment="1">
      <alignment horizontal="center" textRotation="90"/>
    </xf>
    <xf numFmtId="49" fontId="35" fillId="6" borderId="27" xfId="0" applyNumberFormat="1" applyFont="1" applyFill="1" applyBorder="1" applyAlignment="1">
      <alignment textRotation="90" wrapText="1"/>
    </xf>
    <xf numFmtId="0" fontId="41" fillId="5" borderId="13" xfId="0" applyFont="1" applyFill="1" applyBorder="1"/>
    <xf numFmtId="0" fontId="41" fillId="5" borderId="14" xfId="0" applyFont="1" applyFill="1" applyBorder="1" applyAlignment="1">
      <alignment horizontal="left"/>
    </xf>
    <xf numFmtId="0" fontId="32" fillId="5" borderId="12" xfId="0" applyFont="1" applyFill="1" applyBorder="1"/>
    <xf numFmtId="0" fontId="32" fillId="5" borderId="13" xfId="0" applyFont="1" applyFill="1" applyBorder="1"/>
    <xf numFmtId="0" fontId="40" fillId="5" borderId="13" xfId="0" applyFont="1" applyFill="1" applyBorder="1"/>
    <xf numFmtId="0" fontId="40" fillId="5" borderId="14" xfId="0" applyFont="1" applyFill="1" applyBorder="1"/>
    <xf numFmtId="2" fontId="35" fillId="7" borderId="36" xfId="0" applyNumberFormat="1" applyFont="1" applyFill="1" applyBorder="1"/>
    <xf numFmtId="0" fontId="41" fillId="5" borderId="13" xfId="0" applyNumberFormat="1" applyFont="1" applyFill="1" applyBorder="1" applyAlignment="1">
      <alignment horizontal="center"/>
    </xf>
    <xf numFmtId="0" fontId="30" fillId="5" borderId="39" xfId="0" applyFont="1" applyFill="1" applyBorder="1" applyAlignment="1">
      <alignment horizontal="center" vertical="center"/>
    </xf>
    <xf numFmtId="0" fontId="32" fillId="5" borderId="14" xfId="0" applyFont="1" applyFill="1" applyBorder="1"/>
    <xf numFmtId="0" fontId="41" fillId="5" borderId="8" xfId="0" applyFont="1" applyFill="1" applyBorder="1"/>
    <xf numFmtId="0" fontId="41" fillId="5" borderId="9" xfId="0" applyFont="1" applyFill="1" applyBorder="1"/>
    <xf numFmtId="0" fontId="41" fillId="5" borderId="9" xfId="0" applyNumberFormat="1" applyFont="1" applyFill="1" applyBorder="1" applyAlignment="1">
      <alignment horizontal="center"/>
    </xf>
    <xf numFmtId="0" fontId="41" fillId="5" borderId="10" xfId="0" applyFont="1" applyFill="1" applyBorder="1" applyAlignment="1">
      <alignment horizontal="left"/>
    </xf>
    <xf numFmtId="0" fontId="32" fillId="5" borderId="11" xfId="0" applyFont="1" applyFill="1" applyBorder="1" applyAlignment="1">
      <alignment horizontal="center"/>
    </xf>
    <xf numFmtId="0" fontId="32" fillId="5" borderId="8" xfId="0" applyFont="1" applyFill="1" applyBorder="1"/>
    <xf numFmtId="0" fontId="32" fillId="5" borderId="9" xfId="0" applyFont="1" applyFill="1" applyBorder="1"/>
    <xf numFmtId="0" fontId="32" fillId="5" borderId="10" xfId="0" applyFont="1" applyFill="1" applyBorder="1"/>
    <xf numFmtId="0" fontId="35" fillId="7" borderId="36" xfId="0" applyFont="1" applyFill="1" applyBorder="1"/>
    <xf numFmtId="0" fontId="30" fillId="5" borderId="23" xfId="0" applyFont="1" applyFill="1" applyBorder="1"/>
    <xf numFmtId="2" fontId="30" fillId="0" borderId="0" xfId="0" applyNumberFormat="1" applyFont="1" applyFill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2" fontId="32" fillId="0" borderId="0" xfId="0" applyNumberFormat="1" applyFont="1" applyFill="1"/>
    <xf numFmtId="0" fontId="30" fillId="5" borderId="2" xfId="0" applyFont="1" applyFill="1" applyBorder="1" applyAlignment="1">
      <alignment horizontal="center" vertical="center"/>
    </xf>
    <xf numFmtId="0" fontId="0" fillId="5" borderId="23" xfId="0" applyFill="1" applyBorder="1" applyAlignment="1">
      <alignment horizontal="right"/>
    </xf>
    <xf numFmtId="0" fontId="4" fillId="5" borderId="23" xfId="0" applyFont="1" applyFill="1" applyBorder="1" applyAlignment="1">
      <alignment textRotation="90"/>
    </xf>
    <xf numFmtId="0" fontId="4" fillId="5" borderId="1" xfId="0" applyFont="1" applyFill="1" applyBorder="1" applyAlignment="1">
      <alignment horizontal="center" vertical="center"/>
    </xf>
    <xf numFmtId="0" fontId="30" fillId="5" borderId="23" xfId="0" applyFont="1" applyFill="1" applyBorder="1" applyAlignment="1">
      <alignment textRotation="90"/>
    </xf>
    <xf numFmtId="0" fontId="9" fillId="5" borderId="23" xfId="0" applyFont="1" applyFill="1" applyBorder="1" applyAlignment="1">
      <alignment textRotation="90"/>
    </xf>
    <xf numFmtId="0" fontId="23" fillId="5" borderId="13" xfId="0" applyNumberFormat="1" applyFont="1" applyFill="1" applyBorder="1" applyAlignment="1">
      <alignment horizontal="center"/>
    </xf>
    <xf numFmtId="0" fontId="4" fillId="5" borderId="43" xfId="0" applyFont="1" applyFill="1" applyBorder="1"/>
    <xf numFmtId="166" fontId="0" fillId="5" borderId="13" xfId="0" applyNumberFormat="1" applyFont="1" applyFill="1" applyBorder="1"/>
    <xf numFmtId="166" fontId="26" fillId="7" borderId="8" xfId="0" applyNumberFormat="1" applyFont="1" applyFill="1" applyBorder="1"/>
    <xf numFmtId="0" fontId="0" fillId="5" borderId="24" xfId="0" applyFont="1" applyFill="1" applyBorder="1" applyAlignment="1">
      <alignment horizontal="center"/>
    </xf>
    <xf numFmtId="0" fontId="25" fillId="5" borderId="40" xfId="0" applyFont="1" applyFill="1" applyBorder="1" applyAlignment="1">
      <alignment horizontal="center"/>
    </xf>
    <xf numFmtId="49" fontId="0" fillId="0" borderId="7" xfId="0" applyNumberFormat="1" applyFont="1" applyFill="1" applyBorder="1" applyAlignment="1">
      <alignment textRotation="90"/>
    </xf>
    <xf numFmtId="0" fontId="23" fillId="5" borderId="17" xfId="0" applyNumberFormat="1" applyFont="1" applyFill="1" applyBorder="1" applyAlignment="1">
      <alignment horizontal="center"/>
    </xf>
    <xf numFmtId="2" fontId="19" fillId="7" borderId="39" xfId="0" applyNumberFormat="1" applyFont="1" applyFill="1" applyBorder="1"/>
    <xf numFmtId="0" fontId="25" fillId="5" borderId="13" xfId="0" applyNumberFormat="1" applyFont="1" applyFill="1" applyBorder="1" applyAlignment="1">
      <alignment horizontal="center"/>
    </xf>
    <xf numFmtId="2" fontId="0" fillId="5" borderId="13" xfId="0" applyNumberFormat="1" applyFont="1" applyFill="1" applyBorder="1"/>
    <xf numFmtId="0" fontId="0" fillId="5" borderId="26" xfId="0" applyFont="1" applyFill="1" applyBorder="1"/>
    <xf numFmtId="49" fontId="0" fillId="0" borderId="29" xfId="0" applyNumberFormat="1" applyFont="1" applyFill="1" applyBorder="1" applyAlignment="1">
      <alignment textRotation="90"/>
    </xf>
    <xf numFmtId="2" fontId="4" fillId="5" borderId="9" xfId="0" applyNumberFormat="1" applyFont="1" applyFill="1" applyBorder="1"/>
    <xf numFmtId="0" fontId="1" fillId="5" borderId="13" xfId="0" applyFont="1" applyFill="1" applyBorder="1"/>
    <xf numFmtId="0" fontId="1" fillId="5" borderId="12" xfId="0" applyFont="1" applyFill="1" applyBorder="1"/>
    <xf numFmtId="0" fontId="25" fillId="5" borderId="9" xfId="0" quotePrefix="1" applyNumberFormat="1" applyFont="1" applyFill="1" applyBorder="1" applyAlignment="1">
      <alignment horizontal="center"/>
    </xf>
    <xf numFmtId="0" fontId="25" fillId="5" borderId="31" xfId="0" applyFont="1" applyFill="1" applyBorder="1"/>
    <xf numFmtId="0" fontId="25" fillId="5" borderId="33" xfId="0" applyFont="1" applyFill="1" applyBorder="1"/>
    <xf numFmtId="0" fontId="25" fillId="5" borderId="33" xfId="0" quotePrefix="1" applyNumberFormat="1" applyFont="1" applyFill="1" applyBorder="1" applyAlignment="1">
      <alignment horizontal="center"/>
    </xf>
    <xf numFmtId="0" fontId="25" fillId="5" borderId="34" xfId="0" applyFont="1" applyFill="1" applyBorder="1" applyAlignment="1">
      <alignment horizontal="left"/>
    </xf>
    <xf numFmtId="0" fontId="4" fillId="5" borderId="20" xfId="0" applyFont="1" applyFill="1" applyBorder="1" applyAlignment="1">
      <alignment horizontal="center"/>
    </xf>
    <xf numFmtId="0" fontId="4" fillId="5" borderId="31" xfId="0" applyFont="1" applyFill="1" applyBorder="1"/>
    <xf numFmtId="0" fontId="4" fillId="5" borderId="33" xfId="0" applyFont="1" applyFill="1" applyBorder="1"/>
    <xf numFmtId="0" fontId="27" fillId="5" borderId="33" xfId="0" applyFont="1" applyFill="1" applyBorder="1"/>
    <xf numFmtId="0" fontId="27" fillId="5" borderId="34" xfId="0" applyFont="1" applyFill="1" applyBorder="1"/>
    <xf numFmtId="2" fontId="6" fillId="7" borderId="3" xfId="0" applyNumberFormat="1" applyFont="1" applyFill="1" applyBorder="1"/>
    <xf numFmtId="0" fontId="4" fillId="5" borderId="44" xfId="0" applyFont="1" applyFill="1" applyBorder="1" applyAlignment="1">
      <alignment horizontal="center" vertical="center"/>
    </xf>
    <xf numFmtId="2" fontId="6" fillId="7" borderId="44" xfId="0" applyNumberFormat="1" applyFont="1" applyFill="1" applyBorder="1"/>
    <xf numFmtId="2" fontId="4" fillId="5" borderId="13" xfId="0" applyNumberFormat="1" applyFont="1" applyFill="1" applyBorder="1"/>
    <xf numFmtId="166" fontId="4" fillId="5" borderId="13" xfId="0" applyNumberFormat="1" applyFont="1" applyFill="1" applyBorder="1"/>
    <xf numFmtId="0" fontId="24" fillId="5" borderId="31" xfId="0" applyFont="1" applyFill="1" applyBorder="1"/>
    <xf numFmtId="0" fontId="24" fillId="5" borderId="33" xfId="0" applyFont="1" applyFill="1" applyBorder="1"/>
    <xf numFmtId="0" fontId="25" fillId="5" borderId="33" xfId="0" applyNumberFormat="1" applyFont="1" applyFill="1" applyBorder="1" applyAlignment="1">
      <alignment horizontal="center"/>
    </xf>
    <xf numFmtId="0" fontId="24" fillId="5" borderId="43" xfId="0" applyFont="1" applyFill="1" applyBorder="1"/>
    <xf numFmtId="0" fontId="24" fillId="5" borderId="40" xfId="0" applyFont="1" applyFill="1" applyBorder="1"/>
    <xf numFmtId="2" fontId="4" fillId="5" borderId="40" xfId="0" applyNumberFormat="1" applyFont="1" applyFill="1" applyBorder="1"/>
    <xf numFmtId="166" fontId="4" fillId="5" borderId="40" xfId="0" applyNumberFormat="1" applyFont="1" applyFill="1" applyBorder="1"/>
    <xf numFmtId="2" fontId="19" fillId="7" borderId="1" xfId="0" applyNumberFormat="1" applyFont="1" applyFill="1" applyBorder="1"/>
    <xf numFmtId="0" fontId="41" fillId="5" borderId="17" xfId="0" applyNumberFormat="1" applyFont="1" applyFill="1" applyBorder="1" applyAlignment="1">
      <alignment horizontal="center"/>
    </xf>
    <xf numFmtId="0" fontId="32" fillId="5" borderId="16" xfId="0" applyFont="1" applyFill="1" applyBorder="1"/>
    <xf numFmtId="0" fontId="32" fillId="5" borderId="17" xfId="0" applyFont="1" applyFill="1" applyBorder="1"/>
    <xf numFmtId="0" fontId="32" fillId="5" borderId="26" xfId="0" applyFont="1" applyFill="1" applyBorder="1"/>
    <xf numFmtId="0" fontId="9" fillId="0" borderId="0" xfId="0" applyFont="1" applyFill="1"/>
    <xf numFmtId="0" fontId="41" fillId="5" borderId="12" xfId="0" applyFont="1" applyFill="1" applyBorder="1"/>
    <xf numFmtId="2" fontId="19" fillId="7" borderId="44" xfId="0" applyNumberFormat="1" applyFont="1" applyFill="1" applyBorder="1"/>
    <xf numFmtId="0" fontId="0" fillId="5" borderId="28" xfId="0" applyFill="1" applyBorder="1" applyAlignment="1">
      <alignment horizontal="center"/>
    </xf>
    <xf numFmtId="2" fontId="35" fillId="7" borderId="45" xfId="0" applyNumberFormat="1" applyFont="1" applyFill="1" applyBorder="1"/>
    <xf numFmtId="2" fontId="9" fillId="0" borderId="0" xfId="0" applyNumberFormat="1" applyFont="1"/>
    <xf numFmtId="0" fontId="27" fillId="5" borderId="40" xfId="0" applyFont="1" applyFill="1" applyBorder="1"/>
    <xf numFmtId="2" fontId="32" fillId="5" borderId="9" xfId="0" applyNumberFormat="1" applyFont="1" applyFill="1" applyBorder="1"/>
    <xf numFmtId="0" fontId="18" fillId="5" borderId="13" xfId="0" applyFont="1" applyFill="1" applyBorder="1"/>
    <xf numFmtId="0" fontId="18" fillId="5" borderId="14" xfId="0" applyFont="1" applyFill="1" applyBorder="1"/>
    <xf numFmtId="2" fontId="4" fillId="5" borderId="33" xfId="0" applyNumberFormat="1" applyFont="1" applyFill="1" applyBorder="1"/>
    <xf numFmtId="0" fontId="4" fillId="5" borderId="34" xfId="0" applyFont="1" applyFill="1" applyBorder="1"/>
    <xf numFmtId="2" fontId="0" fillId="5" borderId="12" xfId="0" applyNumberFormat="1" applyFont="1" applyFill="1" applyBorder="1"/>
    <xf numFmtId="0" fontId="25" fillId="5" borderId="33" xfId="0" applyFont="1" applyFill="1" applyBorder="1" applyAlignment="1">
      <alignment horizontal="center"/>
    </xf>
    <xf numFmtId="2" fontId="19" fillId="7" borderId="3" xfId="0" applyNumberFormat="1" applyFont="1" applyFill="1" applyBorder="1"/>
    <xf numFmtId="0" fontId="0" fillId="5" borderId="43" xfId="0" applyFont="1" applyFill="1" applyBorder="1"/>
    <xf numFmtId="0" fontId="0" fillId="5" borderId="40" xfId="0" applyFont="1" applyFill="1" applyBorder="1"/>
    <xf numFmtId="2" fontId="19" fillId="0" borderId="0" xfId="0" applyNumberFormat="1" applyFont="1" applyFill="1" applyBorder="1"/>
    <xf numFmtId="2" fontId="0" fillId="0" borderId="0" xfId="0" applyNumberFormat="1" applyFill="1" applyBorder="1"/>
    <xf numFmtId="44" fontId="0" fillId="0" borderId="0" xfId="0" applyNumberFormat="1" applyFill="1" applyBorder="1"/>
    <xf numFmtId="42" fontId="0" fillId="0" borderId="0" xfId="0" applyNumberFormat="1" applyFill="1" applyBorder="1"/>
    <xf numFmtId="0" fontId="29" fillId="5" borderId="9" xfId="0" applyFont="1" applyFill="1" applyBorder="1"/>
    <xf numFmtId="0" fontId="4" fillId="5" borderId="46" xfId="0" applyFont="1" applyFill="1" applyBorder="1" applyAlignment="1">
      <alignment horizontal="center" vertical="center"/>
    </xf>
    <xf numFmtId="49" fontId="4" fillId="5" borderId="39" xfId="0" applyNumberFormat="1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0" fontId="27" fillId="5" borderId="26" xfId="0" applyFont="1" applyFill="1" applyBorder="1"/>
    <xf numFmtId="49" fontId="4" fillId="5" borderId="2" xfId="0" applyNumberFormat="1" applyFont="1" applyFill="1" applyBorder="1" applyAlignment="1">
      <alignment horizontal="center" vertical="center"/>
    </xf>
    <xf numFmtId="0" fontId="24" fillId="5" borderId="13" xfId="0" quotePrefix="1" applyNumberFormat="1" applyFont="1" applyFill="1" applyBorder="1" applyAlignment="1">
      <alignment horizontal="center"/>
    </xf>
    <xf numFmtId="0" fontId="24" fillId="5" borderId="14" xfId="0" applyFont="1" applyFill="1" applyBorder="1" applyAlignment="1">
      <alignment horizontal="left"/>
    </xf>
    <xf numFmtId="0" fontId="4" fillId="5" borderId="47" xfId="0" applyFont="1" applyFill="1" applyBorder="1" applyAlignment="1">
      <alignment horizontal="center" vertical="center"/>
    </xf>
    <xf numFmtId="0" fontId="0" fillId="5" borderId="48" xfId="0" applyFont="1" applyFill="1" applyBorder="1" applyAlignment="1">
      <alignment horizontal="center"/>
    </xf>
    <xf numFmtId="2" fontId="32" fillId="5" borderId="13" xfId="0" applyNumberFormat="1" applyFont="1" applyFill="1" applyBorder="1"/>
    <xf numFmtId="0" fontId="25" fillId="5" borderId="40" xfId="0" quotePrefix="1" applyNumberFormat="1" applyFont="1" applyFill="1" applyBorder="1" applyAlignment="1">
      <alignment horizontal="center"/>
    </xf>
    <xf numFmtId="2" fontId="35" fillId="7" borderId="35" xfId="0" applyNumberFormat="1" applyFont="1" applyFill="1" applyBorder="1"/>
    <xf numFmtId="2" fontId="0" fillId="5" borderId="8" xfId="0" applyNumberFormat="1" applyFont="1" applyFill="1" applyBorder="1"/>
    <xf numFmtId="0" fontId="4" fillId="5" borderId="49" xfId="0" applyFont="1" applyFill="1" applyBorder="1"/>
    <xf numFmtId="0" fontId="27" fillId="5" borderId="50" xfId="0" applyFont="1" applyFill="1" applyBorder="1"/>
    <xf numFmtId="0" fontId="25" fillId="5" borderId="43" xfId="0" applyFont="1" applyFill="1" applyBorder="1"/>
    <xf numFmtId="0" fontId="25" fillId="5" borderId="40" xfId="0" applyFont="1" applyFill="1" applyBorder="1"/>
    <xf numFmtId="1" fontId="4" fillId="5" borderId="43" xfId="0" applyNumberFormat="1" applyFont="1" applyFill="1" applyBorder="1"/>
    <xf numFmtId="2" fontId="6" fillId="7" borderId="1" xfId="0" applyNumberFormat="1" applyFont="1" applyFill="1" applyBorder="1"/>
    <xf numFmtId="0" fontId="0" fillId="5" borderId="51" xfId="0" applyFont="1" applyFill="1" applyBorder="1"/>
    <xf numFmtId="0" fontId="0" fillId="5" borderId="49" xfId="0" applyFont="1" applyFill="1" applyBorder="1"/>
    <xf numFmtId="0" fontId="23" fillId="5" borderId="17" xfId="0" applyFont="1" applyFill="1" applyBorder="1" applyAlignment="1">
      <alignment horizontal="center"/>
    </xf>
    <xf numFmtId="0" fontId="27" fillId="5" borderId="49" xfId="0" applyFont="1" applyFill="1" applyBorder="1"/>
    <xf numFmtId="0" fontId="4" fillId="5" borderId="50" xfId="0" applyFont="1" applyFill="1" applyBorder="1"/>
    <xf numFmtId="0" fontId="23" fillId="5" borderId="51" xfId="0" applyFont="1" applyFill="1" applyBorder="1"/>
    <xf numFmtId="0" fontId="23" fillId="5" borderId="49" xfId="0" applyFont="1" applyFill="1" applyBorder="1"/>
    <xf numFmtId="0" fontId="23" fillId="5" borderId="50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center" vertical="center"/>
    </xf>
    <xf numFmtId="0" fontId="23" fillId="5" borderId="49" xfId="0" quotePrefix="1" applyNumberFormat="1" applyFont="1" applyFill="1" applyBorder="1" applyAlignment="1">
      <alignment horizontal="center"/>
    </xf>
    <xf numFmtId="0" fontId="0" fillId="5" borderId="46" xfId="0" applyFont="1" applyFill="1" applyBorder="1" applyAlignment="1">
      <alignment horizontal="center" vertical="center"/>
    </xf>
    <xf numFmtId="0" fontId="0" fillId="5" borderId="33" xfId="0" applyFont="1" applyFill="1" applyBorder="1"/>
    <xf numFmtId="0" fontId="0" fillId="5" borderId="39" xfId="0" applyFont="1" applyFill="1" applyBorder="1" applyAlignment="1">
      <alignment horizontal="center" vertical="center"/>
    </xf>
    <xf numFmtId="0" fontId="23" fillId="5" borderId="17" xfId="0" quotePrefix="1" applyNumberFormat="1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2" fontId="13" fillId="0" borderId="0" xfId="0" applyNumberFormat="1" applyFont="1" applyFill="1" applyBorder="1"/>
    <xf numFmtId="0" fontId="27" fillId="5" borderId="52" xfId="0" applyFont="1" applyFill="1" applyBorder="1"/>
    <xf numFmtId="0" fontId="4" fillId="5" borderId="53" xfId="0" applyFont="1" applyFill="1" applyBorder="1" applyAlignment="1">
      <alignment horizontal="center" vertical="center"/>
    </xf>
    <xf numFmtId="0" fontId="27" fillId="5" borderId="41" xfId="0" applyFont="1" applyFill="1" applyBorder="1"/>
    <xf numFmtId="0" fontId="24" fillId="5" borderId="42" xfId="0" applyFont="1" applyFill="1" applyBorder="1"/>
    <xf numFmtId="0" fontId="4" fillId="5" borderId="9" xfId="0" applyFont="1" applyFill="1" applyBorder="1" applyAlignment="1">
      <alignment horizontal="center" vertical="center"/>
    </xf>
    <xf numFmtId="0" fontId="1" fillId="5" borderId="41" xfId="0" applyFont="1" applyFill="1" applyBorder="1"/>
    <xf numFmtId="0" fontId="0" fillId="5" borderId="19" xfId="0" applyFont="1" applyFill="1" applyBorder="1"/>
    <xf numFmtId="0" fontId="27" fillId="5" borderId="19" xfId="0" applyFont="1" applyFill="1" applyBorder="1"/>
    <xf numFmtId="0" fontId="4" fillId="5" borderId="19" xfId="0" applyFont="1" applyFill="1" applyBorder="1"/>
    <xf numFmtId="2" fontId="6" fillId="7" borderId="54" xfId="0" applyNumberFormat="1" applyFont="1" applyFill="1" applyBorder="1"/>
    <xf numFmtId="0" fontId="0" fillId="5" borderId="41" xfId="0" applyFont="1" applyFill="1" applyBorder="1"/>
    <xf numFmtId="0" fontId="25" fillId="5" borderId="40" xfId="0" applyNumberFormat="1" applyFont="1" applyFill="1" applyBorder="1" applyAlignment="1">
      <alignment horizontal="center"/>
    </xf>
    <xf numFmtId="0" fontId="0" fillId="5" borderId="31" xfId="0" applyFont="1" applyFill="1" applyBorder="1"/>
    <xf numFmtId="0" fontId="1" fillId="5" borderId="33" xfId="0" applyFont="1" applyFill="1" applyBorder="1"/>
    <xf numFmtId="0" fontId="1" fillId="5" borderId="56" xfId="0" applyFont="1" applyFill="1" applyBorder="1"/>
    <xf numFmtId="0" fontId="4" fillId="5" borderId="13" xfId="0" applyFont="1" applyFill="1" applyBorder="1" applyAlignment="1">
      <alignment horizontal="center" vertical="center"/>
    </xf>
    <xf numFmtId="0" fontId="24" fillId="5" borderId="16" xfId="0" applyFont="1" applyFill="1" applyBorder="1"/>
    <xf numFmtId="0" fontId="24" fillId="5" borderId="17" xfId="0" applyFont="1" applyFill="1" applyBorder="1"/>
    <xf numFmtId="0" fontId="25" fillId="5" borderId="17" xfId="0" applyFont="1" applyFill="1" applyBorder="1" applyAlignment="1">
      <alignment horizontal="center"/>
    </xf>
    <xf numFmtId="0" fontId="25" fillId="5" borderId="26" xfId="0" applyFont="1" applyFill="1" applyBorder="1" applyAlignment="1">
      <alignment horizontal="left"/>
    </xf>
    <xf numFmtId="0" fontId="4" fillId="5" borderId="24" xfId="0" applyFont="1" applyFill="1" applyBorder="1" applyAlignment="1">
      <alignment horizontal="center"/>
    </xf>
    <xf numFmtId="0" fontId="4" fillId="5" borderId="16" xfId="0" applyFont="1" applyFill="1" applyBorder="1"/>
    <xf numFmtId="0" fontId="4" fillId="5" borderId="17" xfId="0" applyFont="1" applyFill="1" applyBorder="1"/>
    <xf numFmtId="0" fontId="27" fillId="5" borderId="17" xfId="0" applyFont="1" applyFill="1" applyBorder="1"/>
    <xf numFmtId="2" fontId="4" fillId="5" borderId="17" xfId="0" applyNumberFormat="1" applyFont="1" applyFill="1" applyBorder="1"/>
    <xf numFmtId="166" fontId="4" fillId="5" borderId="17" xfId="0" applyNumberFormat="1" applyFont="1" applyFill="1" applyBorder="1"/>
    <xf numFmtId="0" fontId="27" fillId="5" borderId="57" xfId="0" applyFont="1" applyFill="1" applyBorder="1"/>
    <xf numFmtId="14" fontId="19" fillId="3" borderId="5" xfId="0" applyNumberFormat="1" applyFont="1" applyFill="1" applyBorder="1" applyAlignment="1">
      <alignment horizontal="center"/>
    </xf>
    <xf numFmtId="14" fontId="19" fillId="3" borderId="22" xfId="0" applyNumberFormat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14" fontId="19" fillId="3" borderId="55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32" fillId="0" borderId="0" xfId="0" applyFont="1" applyBorder="1" applyAlignment="1">
      <alignment horizontal="center"/>
    </xf>
    <xf numFmtId="0" fontId="32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474345</xdr:colOff>
      <xdr:row>5</xdr:row>
      <xdr:rowOff>152400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10818495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5"/>
  <sheetViews>
    <sheetView tabSelected="1" zoomScaleNormal="100" workbookViewId="0">
      <selection activeCell="M5" sqref="M5"/>
    </sheetView>
  </sheetViews>
  <sheetFormatPr defaultRowHeight="12.75"/>
  <cols>
    <col min="1" max="1" width="6.85546875" style="10" bestFit="1" customWidth="1"/>
    <col min="2" max="2" width="37.85546875" style="9" customWidth="1"/>
    <col min="3" max="3" width="5.5703125" style="4" customWidth="1"/>
    <col min="4" max="4" width="16.140625" style="4" customWidth="1"/>
    <col min="5" max="8" width="8.7109375" style="4" customWidth="1"/>
    <col min="9" max="9" width="11.5703125" style="4" customWidth="1"/>
    <col min="10" max="10" width="4.42578125" style="4" customWidth="1"/>
    <col min="11" max="11" width="12.28515625" style="4" bestFit="1" customWidth="1"/>
    <col min="12" max="12" width="9.140625" style="4"/>
    <col min="13" max="13" width="16.42578125" style="4" customWidth="1"/>
    <col min="14" max="14" width="9.140625" style="4"/>
    <col min="15" max="15" width="13.7109375" style="4" customWidth="1"/>
    <col min="16" max="16" width="10.85546875" style="4" customWidth="1"/>
    <col min="17" max="16384" width="9.140625" style="4"/>
  </cols>
  <sheetData>
    <row r="1" spans="1:16" ht="27" thickBot="1">
      <c r="B1" s="16" t="s">
        <v>14</v>
      </c>
      <c r="C1" s="2"/>
      <c r="D1" s="2"/>
      <c r="E1" s="371" t="s">
        <v>156</v>
      </c>
      <c r="F1" s="372"/>
      <c r="G1" s="373"/>
      <c r="H1" s="373"/>
      <c r="I1" s="374"/>
      <c r="J1" s="43"/>
      <c r="K1" s="43"/>
      <c r="L1" s="43"/>
    </row>
    <row r="2" spans="1:16" ht="20.25" customHeight="1">
      <c r="B2" s="153" t="s">
        <v>154</v>
      </c>
      <c r="C2" s="2"/>
      <c r="D2" s="2"/>
      <c r="E2" s="2"/>
      <c r="F2" s="2"/>
      <c r="G2" s="2"/>
      <c r="H2" s="2"/>
    </row>
    <row r="3" spans="1:16" ht="20.25" customHeight="1">
      <c r="B3" s="13" t="s">
        <v>11</v>
      </c>
      <c r="E3" s="15" t="s">
        <v>6</v>
      </c>
      <c r="F3" s="15"/>
      <c r="G3" s="2"/>
      <c r="H3" s="2"/>
    </row>
    <row r="4" spans="1:16" ht="21" customHeight="1" thickBot="1">
      <c r="B4" s="13"/>
      <c r="C4" s="14"/>
      <c r="D4" s="15"/>
      <c r="E4" s="2"/>
      <c r="F4" s="2"/>
      <c r="G4" s="2"/>
      <c r="H4" s="2"/>
    </row>
    <row r="5" spans="1:16" ht="57" thickBot="1">
      <c r="A5" s="239"/>
      <c r="B5" s="84"/>
      <c r="C5" s="131" t="s">
        <v>17</v>
      </c>
      <c r="D5" s="78"/>
      <c r="E5" s="117" t="s">
        <v>45</v>
      </c>
      <c r="F5" s="117" t="s">
        <v>7</v>
      </c>
      <c r="G5" s="118" t="s">
        <v>8</v>
      </c>
      <c r="H5" s="119" t="s">
        <v>9</v>
      </c>
      <c r="I5" s="120" t="s">
        <v>10</v>
      </c>
      <c r="K5" s="93" t="s">
        <v>27</v>
      </c>
    </row>
    <row r="6" spans="1:16" ht="15.75">
      <c r="A6" s="85">
        <v>1</v>
      </c>
      <c r="B6" s="149" t="s">
        <v>113</v>
      </c>
      <c r="C6" s="91" t="s">
        <v>18</v>
      </c>
      <c r="D6" s="6"/>
      <c r="E6" s="121">
        <v>660</v>
      </c>
      <c r="F6" s="150">
        <v>873.25</v>
      </c>
      <c r="G6" s="123">
        <v>368.11</v>
      </c>
      <c r="H6" s="124">
        <v>409.3</v>
      </c>
      <c r="I6" s="145">
        <f t="shared" ref="I6:I12" si="0">SUM(E6,F6,G6,H6)</f>
        <v>2310.6600000000003</v>
      </c>
      <c r="K6" s="38">
        <v>10000</v>
      </c>
      <c r="M6" s="26"/>
      <c r="O6" s="304"/>
      <c r="P6" s="304"/>
    </row>
    <row r="7" spans="1:16" ht="15.75">
      <c r="A7" s="151">
        <v>2</v>
      </c>
      <c r="B7" s="176" t="s">
        <v>103</v>
      </c>
      <c r="C7" s="177" t="s">
        <v>20</v>
      </c>
      <c r="D7" s="6"/>
      <c r="E7" s="121"/>
      <c r="F7" s="122">
        <v>412.82</v>
      </c>
      <c r="G7" s="123">
        <v>244.31</v>
      </c>
      <c r="H7" s="124">
        <v>508.37</v>
      </c>
      <c r="I7" s="145">
        <f t="shared" si="0"/>
        <v>1165.5</v>
      </c>
      <c r="K7" s="39">
        <v>8000</v>
      </c>
      <c r="M7" s="26"/>
      <c r="O7" s="304"/>
      <c r="P7" s="304"/>
    </row>
    <row r="8" spans="1:16" ht="15.75">
      <c r="A8" s="151">
        <v>3</v>
      </c>
      <c r="B8" s="86" t="s">
        <v>106</v>
      </c>
      <c r="C8" s="91" t="s">
        <v>19</v>
      </c>
      <c r="D8" s="6"/>
      <c r="E8" s="121"/>
      <c r="F8" s="150">
        <v>26.84</v>
      </c>
      <c r="G8" s="123">
        <v>612.1</v>
      </c>
      <c r="H8" s="124">
        <v>259.27999999999997</v>
      </c>
      <c r="I8" s="145">
        <f t="shared" si="0"/>
        <v>898.22</v>
      </c>
      <c r="K8" s="39">
        <v>6000</v>
      </c>
      <c r="M8" s="26"/>
      <c r="O8" s="304"/>
      <c r="P8" s="304"/>
    </row>
    <row r="9" spans="1:16" ht="15.75">
      <c r="A9" s="87">
        <v>4</v>
      </c>
      <c r="B9" s="86" t="s">
        <v>104</v>
      </c>
      <c r="C9" s="91" t="s">
        <v>18</v>
      </c>
      <c r="D9" s="6"/>
      <c r="E9" s="121"/>
      <c r="F9" s="150">
        <v>156.66999999999999</v>
      </c>
      <c r="G9" s="160">
        <v>93.8</v>
      </c>
      <c r="H9" s="152">
        <v>578.45000000000005</v>
      </c>
      <c r="I9" s="145">
        <f t="shared" si="0"/>
        <v>828.92000000000007</v>
      </c>
      <c r="K9" s="39">
        <v>4000</v>
      </c>
      <c r="M9" s="26"/>
      <c r="O9" s="304"/>
      <c r="P9" s="304"/>
    </row>
    <row r="10" spans="1:16" ht="15.75">
      <c r="A10" s="87">
        <v>5</v>
      </c>
      <c r="B10" s="86" t="s">
        <v>107</v>
      </c>
      <c r="C10" s="91" t="s">
        <v>19</v>
      </c>
      <c r="D10" s="6"/>
      <c r="E10" s="121"/>
      <c r="F10" s="150">
        <v>63.7</v>
      </c>
      <c r="G10" s="123">
        <v>339.8</v>
      </c>
      <c r="H10" s="124">
        <v>34.4</v>
      </c>
      <c r="I10" s="145">
        <f t="shared" si="0"/>
        <v>437.9</v>
      </c>
      <c r="K10" s="39">
        <v>3000</v>
      </c>
      <c r="M10" s="26"/>
      <c r="O10" s="304"/>
      <c r="P10" s="304"/>
    </row>
    <row r="11" spans="1:16" ht="15.75">
      <c r="A11" s="87">
        <v>6</v>
      </c>
      <c r="B11" s="86" t="s">
        <v>109</v>
      </c>
      <c r="C11" s="91" t="s">
        <v>19</v>
      </c>
      <c r="D11" s="6"/>
      <c r="E11" s="121"/>
      <c r="F11" s="150">
        <v>289.55</v>
      </c>
      <c r="G11" s="123">
        <v>94.8</v>
      </c>
      <c r="H11" s="124">
        <v>46.85</v>
      </c>
      <c r="I11" s="145">
        <f t="shared" si="0"/>
        <v>431.20000000000005</v>
      </c>
      <c r="K11" s="39">
        <v>2500</v>
      </c>
      <c r="M11" s="26"/>
      <c r="O11" s="304"/>
      <c r="P11" s="304"/>
    </row>
    <row r="12" spans="1:16" ht="15.75">
      <c r="A12" s="87">
        <v>7</v>
      </c>
      <c r="B12" s="88" t="s">
        <v>112</v>
      </c>
      <c r="C12" s="91" t="s">
        <v>60</v>
      </c>
      <c r="D12" s="6"/>
      <c r="E12" s="121"/>
      <c r="F12" s="122"/>
      <c r="G12" s="123"/>
      <c r="H12" s="124">
        <v>357.75</v>
      </c>
      <c r="I12" s="145">
        <f t="shared" si="0"/>
        <v>357.75</v>
      </c>
      <c r="K12" s="39">
        <v>2000</v>
      </c>
      <c r="M12" s="26"/>
      <c r="O12" s="304"/>
      <c r="P12" s="304"/>
    </row>
    <row r="13" spans="1:16" ht="15.75">
      <c r="A13" s="87">
        <v>8</v>
      </c>
      <c r="B13" s="86" t="s">
        <v>105</v>
      </c>
      <c r="C13" s="91" t="s">
        <v>35</v>
      </c>
      <c r="D13" s="6"/>
      <c r="E13" s="247"/>
      <c r="F13" s="122"/>
      <c r="G13" s="123"/>
      <c r="H13" s="124">
        <v>178.3</v>
      </c>
      <c r="I13" s="145">
        <f t="shared" ref="I13:I18" si="1">SUM(E13,F13,G13,H13)</f>
        <v>178.3</v>
      </c>
      <c r="K13" s="39">
        <v>1500</v>
      </c>
      <c r="M13" s="26"/>
      <c r="O13" s="23"/>
      <c r="P13" s="23"/>
    </row>
    <row r="14" spans="1:16" ht="15.75">
      <c r="A14" s="87">
        <v>9</v>
      </c>
      <c r="B14" s="88" t="s">
        <v>147</v>
      </c>
      <c r="C14" s="91" t="s">
        <v>18</v>
      </c>
      <c r="D14" s="2"/>
      <c r="E14" s="121"/>
      <c r="F14" s="150"/>
      <c r="G14" s="123"/>
      <c r="H14" s="124">
        <v>176.4</v>
      </c>
      <c r="I14" s="145">
        <f t="shared" si="1"/>
        <v>176.4</v>
      </c>
      <c r="K14" s="39">
        <v>1500</v>
      </c>
      <c r="M14" s="26"/>
      <c r="O14" s="23"/>
      <c r="P14" s="23"/>
    </row>
    <row r="15" spans="1:16" ht="16.5" thickBot="1">
      <c r="A15" s="87">
        <v>10</v>
      </c>
      <c r="B15" s="86" t="s">
        <v>111</v>
      </c>
      <c r="C15" s="91" t="s">
        <v>35</v>
      </c>
      <c r="D15" s="6"/>
      <c r="E15" s="121">
        <v>163</v>
      </c>
      <c r="F15" s="150"/>
      <c r="G15" s="123"/>
      <c r="H15" s="124"/>
      <c r="I15" s="145">
        <f t="shared" si="1"/>
        <v>163</v>
      </c>
      <c r="K15" s="40">
        <v>1500</v>
      </c>
      <c r="M15" s="26"/>
      <c r="O15" s="304"/>
      <c r="P15" s="304"/>
    </row>
    <row r="16" spans="1:16" ht="15.75">
      <c r="A16" s="87">
        <v>11</v>
      </c>
      <c r="B16" s="86" t="s">
        <v>148</v>
      </c>
      <c r="C16" s="91" t="s">
        <v>19</v>
      </c>
      <c r="D16" s="37"/>
      <c r="E16" s="121">
        <v>63.5</v>
      </c>
      <c r="F16" s="122">
        <v>98.19</v>
      </c>
      <c r="G16" s="123"/>
      <c r="H16" s="124"/>
      <c r="I16" s="130">
        <f t="shared" si="1"/>
        <v>161.69</v>
      </c>
      <c r="K16" s="26"/>
      <c r="M16" s="26"/>
      <c r="O16" s="304"/>
      <c r="P16" s="2"/>
    </row>
    <row r="17" spans="1:16" ht="15.75">
      <c r="A17" s="87">
        <v>12</v>
      </c>
      <c r="B17" s="149" t="s">
        <v>110</v>
      </c>
      <c r="C17" s="91" t="s">
        <v>60</v>
      </c>
      <c r="D17" s="6"/>
      <c r="E17" s="121"/>
      <c r="F17" s="122"/>
      <c r="G17" s="123">
        <v>97.41</v>
      </c>
      <c r="H17" s="124">
        <v>37.82</v>
      </c>
      <c r="I17" s="113">
        <f t="shared" si="1"/>
        <v>135.22999999999999</v>
      </c>
      <c r="K17" s="26">
        <f>SUM(K6:K15)</f>
        <v>40000</v>
      </c>
      <c r="M17" s="26"/>
      <c r="O17" s="304"/>
      <c r="P17" s="2"/>
    </row>
    <row r="18" spans="1:16" ht="15.75">
      <c r="A18" s="87">
        <v>13</v>
      </c>
      <c r="B18" s="86" t="s">
        <v>217</v>
      </c>
      <c r="C18" s="91" t="s">
        <v>18</v>
      </c>
      <c r="D18" s="6"/>
      <c r="E18" s="121"/>
      <c r="F18" s="147"/>
      <c r="G18" s="123">
        <v>67.59</v>
      </c>
      <c r="H18" s="124">
        <v>61.54</v>
      </c>
      <c r="I18" s="130">
        <f t="shared" si="1"/>
        <v>129.13</v>
      </c>
      <c r="K18" s="26"/>
      <c r="M18" s="26"/>
      <c r="O18" s="305"/>
      <c r="P18" s="2"/>
    </row>
    <row r="19" spans="1:16" ht="15.75">
      <c r="A19" s="87">
        <v>14</v>
      </c>
      <c r="B19" s="88" t="s">
        <v>108</v>
      </c>
      <c r="C19" s="91" t="s">
        <v>35</v>
      </c>
      <c r="D19" s="6"/>
      <c r="E19" s="121"/>
      <c r="F19" s="150"/>
      <c r="G19" s="123">
        <v>126.95</v>
      </c>
      <c r="H19" s="124"/>
      <c r="I19" s="145">
        <f>SUM(E19,F19,G19,H19)</f>
        <v>126.95</v>
      </c>
      <c r="K19" s="26"/>
      <c r="M19" s="26"/>
      <c r="O19" s="2"/>
      <c r="P19" s="2"/>
    </row>
    <row r="20" spans="1:16" ht="15.75">
      <c r="A20" s="87">
        <v>15</v>
      </c>
      <c r="B20" s="88" t="s">
        <v>218</v>
      </c>
      <c r="C20" s="91" t="s">
        <v>35</v>
      </c>
      <c r="D20" s="6"/>
      <c r="E20" s="121">
        <v>95</v>
      </c>
      <c r="F20" s="122"/>
      <c r="G20" s="123"/>
      <c r="H20" s="124"/>
      <c r="I20" s="130">
        <f>SUM(E20,F20,G20,H20)</f>
        <v>95</v>
      </c>
      <c r="K20" s="26"/>
      <c r="M20" s="26"/>
      <c r="O20" s="2"/>
      <c r="P20" s="2"/>
    </row>
    <row r="21" spans="1:16" ht="15.75">
      <c r="A21" s="87">
        <v>16</v>
      </c>
      <c r="B21" s="88"/>
      <c r="C21" s="91"/>
      <c r="D21" s="6"/>
      <c r="E21" s="121"/>
      <c r="F21" s="147"/>
      <c r="G21" s="123"/>
      <c r="H21" s="124"/>
      <c r="I21" s="145"/>
      <c r="K21" s="26"/>
      <c r="M21" s="307"/>
      <c r="O21" s="306"/>
      <c r="P21" s="2"/>
    </row>
    <row r="22" spans="1:16" ht="15.75">
      <c r="A22" s="87">
        <v>17</v>
      </c>
      <c r="B22" s="88"/>
      <c r="C22" s="91"/>
      <c r="D22" s="6"/>
      <c r="E22" s="121"/>
      <c r="F22" s="122"/>
      <c r="G22" s="123"/>
      <c r="H22" s="124"/>
      <c r="I22" s="145"/>
      <c r="K22" s="26"/>
      <c r="O22" s="2"/>
      <c r="P22" s="2"/>
    </row>
    <row r="23" spans="1:16" ht="15.75">
      <c r="A23" s="87">
        <v>18</v>
      </c>
      <c r="B23" s="86"/>
      <c r="C23" s="91"/>
      <c r="D23" s="6"/>
      <c r="E23" s="121"/>
      <c r="F23" s="147"/>
      <c r="G23" s="123"/>
      <c r="H23" s="124"/>
      <c r="I23" s="130"/>
      <c r="K23" s="26"/>
      <c r="O23" s="2"/>
      <c r="P23" s="2"/>
    </row>
    <row r="24" spans="1:16" ht="15.75">
      <c r="A24" s="87">
        <v>19</v>
      </c>
      <c r="B24" s="88"/>
      <c r="C24" s="91"/>
      <c r="D24" s="6"/>
      <c r="E24" s="121"/>
      <c r="F24" s="122"/>
      <c r="G24" s="123"/>
      <c r="H24" s="124"/>
      <c r="I24" s="130"/>
      <c r="K24" s="26"/>
    </row>
    <row r="25" spans="1:16" ht="15.75">
      <c r="A25" s="87">
        <v>20</v>
      </c>
      <c r="B25" s="88"/>
      <c r="C25" s="91"/>
      <c r="D25" s="6"/>
      <c r="E25" s="121"/>
      <c r="F25" s="150"/>
      <c r="G25" s="123"/>
      <c r="H25" s="124"/>
      <c r="I25" s="145"/>
      <c r="K25" s="26"/>
    </row>
    <row r="26" spans="1:16" ht="15.75">
      <c r="A26" s="87">
        <v>21</v>
      </c>
      <c r="B26" s="88"/>
      <c r="C26" s="91"/>
      <c r="D26" s="37"/>
      <c r="E26" s="121"/>
      <c r="F26" s="122"/>
      <c r="G26" s="123"/>
      <c r="H26" s="124"/>
      <c r="I26" s="130"/>
      <c r="K26" s="26"/>
    </row>
    <row r="27" spans="1:16" ht="15.75">
      <c r="A27" s="87">
        <v>22</v>
      </c>
      <c r="B27" s="88"/>
      <c r="C27" s="91"/>
      <c r="D27" s="6"/>
      <c r="E27" s="121"/>
      <c r="F27" s="147"/>
      <c r="G27" s="123"/>
      <c r="H27" s="124"/>
      <c r="I27" s="113"/>
      <c r="K27" s="26"/>
    </row>
    <row r="28" spans="1:16" ht="15.75">
      <c r="A28" s="87">
        <v>23</v>
      </c>
      <c r="B28" s="86"/>
      <c r="C28" s="91"/>
      <c r="D28" s="6"/>
      <c r="E28" s="121"/>
      <c r="F28" s="147"/>
      <c r="G28" s="123"/>
      <c r="H28" s="124"/>
      <c r="I28" s="113"/>
      <c r="K28" s="26"/>
    </row>
    <row r="29" spans="1:16" ht="15.75">
      <c r="A29" s="87">
        <v>24</v>
      </c>
      <c r="B29" s="88"/>
      <c r="C29" s="91"/>
      <c r="D29" s="6"/>
      <c r="E29" s="178"/>
      <c r="F29" s="179"/>
      <c r="G29" s="180"/>
      <c r="H29" s="182"/>
      <c r="I29" s="130"/>
      <c r="K29" s="26"/>
    </row>
    <row r="30" spans="1:16" ht="15.75">
      <c r="A30" s="87"/>
      <c r="B30" s="88"/>
      <c r="C30" s="91"/>
      <c r="D30" s="6"/>
      <c r="E30" s="121"/>
      <c r="F30" s="122"/>
      <c r="G30" s="123"/>
      <c r="H30" s="124"/>
      <c r="I30" s="130"/>
      <c r="K30" s="26"/>
    </row>
    <row r="31" spans="1:16" ht="15.75">
      <c r="A31" s="87"/>
      <c r="B31" s="86"/>
      <c r="C31" s="91"/>
      <c r="D31" s="6"/>
      <c r="E31" s="121"/>
      <c r="F31" s="147"/>
      <c r="G31" s="123"/>
      <c r="H31" s="124"/>
      <c r="I31" s="145"/>
      <c r="J31" s="26"/>
      <c r="K31" s="41"/>
    </row>
    <row r="32" spans="1:16" ht="15.75">
      <c r="A32" s="87"/>
      <c r="B32" s="88"/>
      <c r="C32" s="91"/>
      <c r="D32" s="6"/>
      <c r="E32" s="178"/>
      <c r="F32" s="179"/>
      <c r="G32" s="180"/>
      <c r="H32" s="182"/>
      <c r="I32" s="130"/>
      <c r="J32" s="26"/>
      <c r="K32" s="41"/>
    </row>
    <row r="33" spans="1:15" ht="15.75">
      <c r="A33" s="87"/>
      <c r="B33" s="88"/>
      <c r="C33" s="91"/>
      <c r="D33" s="2"/>
      <c r="E33" s="121"/>
      <c r="F33" s="150"/>
      <c r="G33" s="123"/>
      <c r="H33" s="124"/>
      <c r="I33" s="145"/>
      <c r="J33" s="26"/>
    </row>
    <row r="34" spans="1:15" ht="15.75">
      <c r="A34" s="87"/>
      <c r="B34" s="88"/>
      <c r="C34" s="91"/>
      <c r="D34" s="6"/>
      <c r="E34" s="121"/>
      <c r="F34" s="150"/>
      <c r="G34" s="123"/>
      <c r="H34" s="124"/>
      <c r="I34" s="145"/>
      <c r="J34" s="26"/>
    </row>
    <row r="35" spans="1:15" ht="15.75">
      <c r="A35" s="87"/>
      <c r="B35" s="86"/>
      <c r="C35" s="91"/>
      <c r="D35" s="6"/>
      <c r="E35" s="121"/>
      <c r="F35" s="150"/>
      <c r="G35" s="123"/>
      <c r="H35" s="124"/>
      <c r="I35" s="145"/>
      <c r="J35" s="26"/>
    </row>
    <row r="36" spans="1:15" ht="15.75">
      <c r="A36" s="87"/>
      <c r="B36" s="88"/>
      <c r="C36" s="91"/>
      <c r="D36" s="37"/>
      <c r="E36" s="121"/>
      <c r="F36" s="122"/>
      <c r="G36" s="123"/>
      <c r="H36" s="124"/>
      <c r="I36" s="113"/>
    </row>
    <row r="37" spans="1:15" ht="16.5" thickBot="1">
      <c r="A37" s="89"/>
      <c r="B37" s="90"/>
      <c r="C37" s="92"/>
      <c r="D37" s="79"/>
      <c r="E37" s="125"/>
      <c r="F37" s="126"/>
      <c r="G37" s="127"/>
      <c r="H37" s="128"/>
      <c r="I37" s="129"/>
      <c r="O37" s="4" t="s">
        <v>32</v>
      </c>
    </row>
    <row r="38" spans="1:15" ht="15.75">
      <c r="B38" s="22"/>
      <c r="C38" s="22"/>
      <c r="D38" s="6"/>
      <c r="E38" s="25"/>
      <c r="F38" s="25"/>
      <c r="G38" s="25"/>
      <c r="H38" s="25"/>
      <c r="I38" s="23"/>
    </row>
    <row r="39" spans="1:15" ht="15">
      <c r="B39"/>
      <c r="C39" s="22"/>
      <c r="D39" s="6"/>
      <c r="E39" s="137"/>
      <c r="F39" s="137"/>
      <c r="G39" s="137"/>
      <c r="H39" s="137"/>
      <c r="I39" s="137"/>
    </row>
    <row r="40" spans="1:15" ht="15.75">
      <c r="B40" s="6"/>
      <c r="C40" s="22"/>
      <c r="D40" s="2"/>
      <c r="E40" s="6"/>
      <c r="F40" s="6"/>
      <c r="G40" s="6"/>
      <c r="H40" s="6"/>
      <c r="I40" s="23"/>
    </row>
    <row r="41" spans="1:15" ht="15.75">
      <c r="B41" s="6"/>
      <c r="C41" s="22"/>
      <c r="D41" s="2"/>
      <c r="E41" s="6"/>
      <c r="F41" s="6"/>
      <c r="G41" s="6"/>
      <c r="H41" s="6"/>
      <c r="I41" s="23"/>
    </row>
    <row r="42" spans="1:15" ht="15.75">
      <c r="B42" s="24"/>
      <c r="C42" s="22"/>
      <c r="D42" s="6"/>
      <c r="E42" s="25"/>
      <c r="F42" s="25"/>
      <c r="G42" s="25"/>
      <c r="H42" s="25"/>
      <c r="I42" s="23"/>
    </row>
    <row r="43" spans="1:15" ht="15.75">
      <c r="B43" s="24"/>
      <c r="C43" s="22"/>
      <c r="D43" s="6"/>
      <c r="E43" s="25"/>
      <c r="F43" s="25"/>
      <c r="G43" s="25"/>
      <c r="H43" s="25"/>
      <c r="I43" s="23"/>
    </row>
    <row r="44" spans="1:15" ht="15.75">
      <c r="B44" s="24"/>
      <c r="C44" s="22"/>
      <c r="D44" s="2"/>
      <c r="E44" s="6"/>
      <c r="F44" s="6"/>
      <c r="G44" s="6"/>
      <c r="H44" s="6"/>
      <c r="I44" s="23"/>
    </row>
    <row r="45" spans="1:15" ht="15.75">
      <c r="B45" s="24"/>
      <c r="C45" s="22"/>
      <c r="D45" s="6"/>
      <c r="E45" s="25"/>
      <c r="F45" s="25"/>
      <c r="G45" s="25"/>
      <c r="H45" s="25"/>
      <c r="I45" s="23"/>
    </row>
    <row r="46" spans="1:15" ht="15.75">
      <c r="B46" s="24"/>
      <c r="C46" s="22"/>
      <c r="D46" s="6"/>
      <c r="E46" s="25"/>
      <c r="F46" s="25"/>
      <c r="G46" s="25"/>
      <c r="H46" s="25"/>
      <c r="I46" s="23"/>
    </row>
    <row r="47" spans="1:15" ht="15.75">
      <c r="B47" s="22"/>
      <c r="C47" s="22"/>
      <c r="D47" s="6"/>
      <c r="E47" s="25"/>
      <c r="F47" s="25"/>
      <c r="G47" s="25"/>
      <c r="H47" s="25"/>
      <c r="I47" s="23"/>
    </row>
    <row r="48" spans="1:15" ht="15.75">
      <c r="B48" s="22"/>
      <c r="C48" s="22"/>
      <c r="D48" s="2"/>
      <c r="E48" s="6"/>
      <c r="F48" s="6"/>
      <c r="G48" s="6"/>
      <c r="H48" s="6"/>
      <c r="I48" s="23"/>
    </row>
    <row r="49" spans="2:9" ht="15.75">
      <c r="B49" s="24"/>
      <c r="C49" s="22"/>
      <c r="D49" s="2"/>
      <c r="E49" s="6"/>
      <c r="F49" s="6"/>
      <c r="G49" s="6"/>
      <c r="H49" s="6"/>
      <c r="I49" s="23"/>
    </row>
    <row r="50" spans="2:9" ht="15.75">
      <c r="B50" s="22"/>
      <c r="C50" s="22"/>
      <c r="D50" s="2"/>
      <c r="E50" s="6"/>
      <c r="F50" s="6"/>
      <c r="G50" s="6"/>
      <c r="H50" s="6"/>
      <c r="I50" s="23"/>
    </row>
    <row r="51" spans="2:9" ht="15.75">
      <c r="B51" s="24"/>
      <c r="C51" s="22"/>
      <c r="D51" s="2"/>
      <c r="E51" s="6"/>
      <c r="F51" s="6"/>
      <c r="G51" s="6"/>
      <c r="H51" s="6"/>
      <c r="I51" s="23"/>
    </row>
    <row r="52" spans="2:9" ht="15.75">
      <c r="B52" s="22"/>
      <c r="C52" s="22"/>
      <c r="D52" s="2"/>
      <c r="E52" s="6"/>
      <c r="F52" s="6"/>
      <c r="G52" s="6"/>
      <c r="H52" s="6"/>
      <c r="I52" s="23"/>
    </row>
    <row r="53" spans="2:9" ht="15.75">
      <c r="B53" s="24"/>
      <c r="C53" s="22"/>
      <c r="D53" s="6"/>
      <c r="E53" s="25"/>
      <c r="F53" s="25"/>
      <c r="G53" s="25"/>
      <c r="H53" s="25"/>
      <c r="I53" s="23"/>
    </row>
    <row r="54" spans="2:9" ht="15.75">
      <c r="B54" s="22"/>
      <c r="C54" s="22"/>
      <c r="D54" s="2"/>
      <c r="E54" s="6"/>
      <c r="F54" s="6"/>
      <c r="G54" s="6"/>
      <c r="H54" s="6"/>
      <c r="I54" s="23"/>
    </row>
    <row r="55" spans="2:9" ht="15.75">
      <c r="B55" s="24"/>
      <c r="C55" s="22"/>
      <c r="D55" s="6"/>
      <c r="E55" s="25"/>
      <c r="F55" s="25"/>
      <c r="G55" s="25"/>
      <c r="H55" s="25"/>
      <c r="I55" s="23"/>
    </row>
    <row r="56" spans="2:9" ht="15.75">
      <c r="B56" s="24"/>
      <c r="C56" s="22"/>
      <c r="D56" s="6"/>
      <c r="E56" s="25"/>
      <c r="F56" s="25"/>
      <c r="G56" s="25"/>
      <c r="H56" s="25"/>
      <c r="I56" s="23"/>
    </row>
    <row r="57" spans="2:9" ht="15.75">
      <c r="B57" s="6"/>
      <c r="C57" s="22"/>
      <c r="D57" s="2"/>
      <c r="E57" s="6"/>
      <c r="F57" s="6"/>
      <c r="G57" s="6"/>
      <c r="H57" s="6"/>
      <c r="I57" s="23"/>
    </row>
    <row r="58" spans="2:9" ht="15.75">
      <c r="B58" s="24"/>
      <c r="C58" s="22"/>
      <c r="D58" s="2"/>
      <c r="E58" s="6"/>
      <c r="F58" s="6"/>
      <c r="G58" s="6"/>
      <c r="H58" s="6"/>
      <c r="I58" s="23"/>
    </row>
    <row r="59" spans="2:9" ht="15.75">
      <c r="B59" s="22"/>
      <c r="C59" s="22"/>
      <c r="D59" s="2"/>
      <c r="E59" s="6"/>
      <c r="F59" s="6"/>
      <c r="G59" s="6"/>
      <c r="H59" s="6"/>
      <c r="I59" s="23"/>
    </row>
    <row r="60" spans="2:9" ht="15.75">
      <c r="B60" s="24"/>
      <c r="C60" s="22"/>
      <c r="D60" s="6"/>
      <c r="E60" s="25"/>
      <c r="F60" s="25"/>
      <c r="G60" s="25"/>
      <c r="H60" s="25"/>
      <c r="I60" s="23"/>
    </row>
    <row r="61" spans="2:9" ht="15.75">
      <c r="B61" s="24"/>
      <c r="C61" s="22"/>
      <c r="D61" s="6"/>
      <c r="E61" s="25"/>
      <c r="F61" s="25"/>
      <c r="G61" s="25"/>
      <c r="H61" s="25"/>
      <c r="I61" s="23"/>
    </row>
    <row r="62" spans="2:9" ht="15.75">
      <c r="B62" s="24"/>
      <c r="C62" s="22"/>
      <c r="D62" s="2"/>
      <c r="E62" s="6"/>
      <c r="F62" s="6"/>
      <c r="G62" s="6"/>
      <c r="H62" s="6"/>
      <c r="I62" s="23"/>
    </row>
    <row r="63" spans="2:9" ht="15.75">
      <c r="B63" s="24"/>
      <c r="C63" s="22"/>
      <c r="D63" s="6"/>
      <c r="E63" s="25"/>
      <c r="F63" s="25"/>
      <c r="G63" s="25"/>
      <c r="H63" s="25"/>
      <c r="I63" s="23"/>
    </row>
    <row r="64" spans="2:9" ht="15.75">
      <c r="B64" s="6"/>
      <c r="C64" s="22"/>
      <c r="D64" s="2"/>
      <c r="E64" s="6"/>
      <c r="F64" s="6"/>
      <c r="G64" s="6"/>
      <c r="H64" s="6"/>
      <c r="I64" s="23"/>
    </row>
    <row r="65" spans="2:9" ht="15.75">
      <c r="B65" s="24"/>
      <c r="C65" s="22"/>
      <c r="D65" s="2"/>
      <c r="E65" s="25"/>
      <c r="F65" s="25"/>
      <c r="G65" s="25"/>
      <c r="H65" s="25"/>
      <c r="I65" s="23"/>
    </row>
    <row r="66" spans="2:9" ht="15.75">
      <c r="B66" s="6"/>
      <c r="C66" s="22"/>
      <c r="D66" s="2"/>
      <c r="E66" s="6"/>
      <c r="F66" s="6"/>
      <c r="G66" s="6"/>
      <c r="H66" s="6"/>
      <c r="I66" s="23"/>
    </row>
    <row r="67" spans="2:9" ht="15.75">
      <c r="B67" s="24"/>
      <c r="C67" s="22"/>
      <c r="D67" s="6"/>
      <c r="E67" s="25"/>
      <c r="F67" s="25"/>
      <c r="G67" s="25"/>
      <c r="H67" s="25"/>
      <c r="I67" s="23"/>
    </row>
    <row r="68" spans="2:9" ht="15.75">
      <c r="B68" s="24"/>
      <c r="C68" s="22"/>
      <c r="D68" s="2"/>
      <c r="E68" s="6"/>
      <c r="F68" s="6"/>
      <c r="G68" s="6"/>
      <c r="H68" s="6"/>
      <c r="I68" s="23"/>
    </row>
    <row r="69" spans="2:9" ht="15.75">
      <c r="B69" s="22"/>
      <c r="C69" s="22"/>
      <c r="D69" s="6"/>
      <c r="E69" s="25"/>
      <c r="F69" s="25"/>
      <c r="G69" s="25"/>
      <c r="H69" s="25"/>
      <c r="I69" s="23"/>
    </row>
    <row r="70" spans="2:9" ht="15.75">
      <c r="B70" s="24"/>
      <c r="C70" s="22"/>
      <c r="D70" s="6"/>
      <c r="E70" s="25"/>
      <c r="F70" s="25"/>
      <c r="G70" s="25"/>
      <c r="H70" s="25"/>
      <c r="I70" s="23"/>
    </row>
    <row r="71" spans="2:9" ht="15.75">
      <c r="B71" s="22"/>
      <c r="C71" s="22"/>
      <c r="D71" s="2"/>
      <c r="E71" s="25"/>
      <c r="F71" s="25"/>
      <c r="G71" s="25"/>
      <c r="H71" s="25"/>
      <c r="I71" s="23"/>
    </row>
    <row r="72" spans="2:9" ht="15.75">
      <c r="B72" s="22"/>
      <c r="C72" s="22"/>
      <c r="D72" s="2"/>
      <c r="E72" s="6"/>
      <c r="F72" s="6"/>
      <c r="G72" s="6"/>
      <c r="H72" s="6"/>
      <c r="I72" s="23"/>
    </row>
    <row r="73" spans="2:9" ht="15.75">
      <c r="B73" s="22"/>
      <c r="C73" s="22"/>
      <c r="D73" s="2"/>
      <c r="E73" s="25"/>
      <c r="F73" s="25"/>
      <c r="G73" s="25"/>
      <c r="H73" s="25"/>
      <c r="I73" s="23"/>
    </row>
    <row r="74" spans="2:9" ht="15.75">
      <c r="B74" s="24"/>
      <c r="C74" s="22"/>
      <c r="D74" s="2"/>
      <c r="E74" s="25"/>
      <c r="F74" s="25"/>
      <c r="G74" s="25"/>
      <c r="H74" s="25"/>
      <c r="I74" s="23"/>
    </row>
    <row r="75" spans="2:9" ht="15.75">
      <c r="B75" s="24"/>
      <c r="C75" s="22"/>
      <c r="D75" s="2"/>
      <c r="E75" s="25"/>
      <c r="F75" s="25"/>
      <c r="G75" s="25"/>
      <c r="H75" s="25"/>
      <c r="I75" s="23"/>
    </row>
    <row r="76" spans="2:9" ht="15.75">
      <c r="B76" s="24"/>
      <c r="C76" s="22"/>
      <c r="D76" s="2"/>
      <c r="E76" s="25"/>
      <c r="F76" s="25"/>
      <c r="G76" s="25"/>
      <c r="H76" s="25"/>
      <c r="I76" s="23"/>
    </row>
    <row r="77" spans="2:9" ht="15.75">
      <c r="B77" s="24"/>
      <c r="C77" s="22"/>
      <c r="D77" s="2"/>
      <c r="E77" s="25"/>
      <c r="F77" s="25"/>
      <c r="G77" s="25"/>
      <c r="H77" s="25"/>
      <c r="I77" s="23"/>
    </row>
    <row r="78" spans="2:9" ht="15.75">
      <c r="B78" s="6"/>
      <c r="C78" s="22"/>
      <c r="D78" s="2"/>
      <c r="E78" s="6"/>
      <c r="F78" s="6"/>
      <c r="G78" s="6"/>
      <c r="H78" s="6"/>
      <c r="I78" s="23"/>
    </row>
    <row r="79" spans="2:9" ht="15.75">
      <c r="B79" s="22"/>
      <c r="C79" s="22"/>
      <c r="D79" s="6"/>
      <c r="E79" s="25"/>
      <c r="F79" s="25"/>
      <c r="G79" s="25"/>
      <c r="H79" s="25"/>
      <c r="I79" s="23"/>
    </row>
    <row r="80" spans="2:9" ht="15.75">
      <c r="B80" s="22"/>
      <c r="C80" s="22"/>
      <c r="D80" s="2"/>
      <c r="E80" s="25"/>
      <c r="F80" s="25"/>
      <c r="G80" s="25"/>
      <c r="H80" s="25"/>
      <c r="I80" s="23"/>
    </row>
    <row r="81" spans="2:9" ht="15.75">
      <c r="B81" s="24"/>
      <c r="C81" s="22"/>
      <c r="D81" s="6"/>
      <c r="E81" s="25"/>
      <c r="F81" s="25"/>
      <c r="G81" s="25"/>
      <c r="H81" s="25"/>
      <c r="I81" s="23"/>
    </row>
    <row r="82" spans="2:9" ht="15.75">
      <c r="B82" s="22"/>
      <c r="C82" s="22"/>
      <c r="D82" s="2"/>
      <c r="E82" s="6"/>
      <c r="F82" s="6"/>
      <c r="G82" s="6"/>
      <c r="H82" s="6"/>
      <c r="I82" s="23"/>
    </row>
    <row r="83" spans="2:9" ht="15.75">
      <c r="B83" s="24"/>
      <c r="C83" s="22"/>
      <c r="D83" s="2"/>
      <c r="E83" s="6"/>
      <c r="F83" s="6"/>
      <c r="G83" s="6"/>
      <c r="H83" s="6"/>
      <c r="I83" s="23"/>
    </row>
    <row r="84" spans="2:9" ht="15.75">
      <c r="B84" s="24"/>
      <c r="C84" s="22"/>
      <c r="D84" s="2"/>
      <c r="E84" s="6"/>
      <c r="F84" s="6"/>
      <c r="G84" s="6"/>
      <c r="H84" s="6"/>
      <c r="I84" s="23"/>
    </row>
    <row r="85" spans="2:9" ht="15.75">
      <c r="B85" s="24"/>
      <c r="C85" s="22"/>
      <c r="D85" s="6"/>
      <c r="E85" s="25"/>
      <c r="F85" s="25"/>
      <c r="G85" s="25"/>
      <c r="H85" s="25"/>
      <c r="I85" s="23"/>
    </row>
    <row r="86" spans="2:9" ht="15.75">
      <c r="B86" s="22"/>
      <c r="C86" s="22"/>
      <c r="D86" s="6"/>
      <c r="E86" s="25"/>
      <c r="F86" s="25"/>
      <c r="G86" s="25"/>
      <c r="H86" s="25"/>
      <c r="I86" s="23"/>
    </row>
    <row r="87" spans="2:9" ht="15.75">
      <c r="B87" s="6"/>
      <c r="C87" s="22"/>
      <c r="D87" s="2"/>
      <c r="E87" s="6"/>
      <c r="F87" s="6"/>
      <c r="G87" s="6"/>
      <c r="H87" s="6"/>
      <c r="I87" s="23"/>
    </row>
    <row r="88" spans="2:9" ht="15.75">
      <c r="B88" s="22"/>
      <c r="C88" s="22"/>
      <c r="D88" s="2"/>
      <c r="E88" s="25"/>
      <c r="F88" s="25"/>
      <c r="G88" s="25"/>
      <c r="H88" s="25"/>
      <c r="I88" s="23"/>
    </row>
    <row r="89" spans="2:9" ht="15.75">
      <c r="B89" s="22"/>
      <c r="C89" s="22"/>
      <c r="D89" s="2"/>
      <c r="E89" s="6"/>
      <c r="F89" s="6"/>
      <c r="G89" s="6"/>
      <c r="H89" s="6"/>
      <c r="I89" s="23"/>
    </row>
    <row r="90" spans="2:9" ht="15.75">
      <c r="B90" s="24"/>
      <c r="C90" s="22"/>
      <c r="D90" s="6"/>
      <c r="E90" s="25"/>
      <c r="F90" s="25"/>
      <c r="G90" s="25"/>
      <c r="H90" s="25"/>
      <c r="I90" s="23"/>
    </row>
    <row r="91" spans="2:9" ht="15.75">
      <c r="B91" s="24"/>
      <c r="C91" s="22"/>
      <c r="D91" s="6"/>
      <c r="E91" s="25"/>
      <c r="F91" s="25"/>
      <c r="G91" s="25"/>
      <c r="H91" s="25"/>
      <c r="I91" s="23"/>
    </row>
    <row r="92" spans="2:9" ht="15.75">
      <c r="B92" s="22"/>
      <c r="C92" s="22"/>
      <c r="D92" s="6"/>
      <c r="E92" s="25"/>
      <c r="F92" s="25"/>
      <c r="G92" s="25"/>
      <c r="H92" s="25"/>
      <c r="I92" s="23"/>
    </row>
    <row r="93" spans="2:9" ht="15.75">
      <c r="B93" s="22"/>
      <c r="C93" s="22"/>
      <c r="D93" s="6"/>
      <c r="E93" s="25"/>
      <c r="F93" s="25"/>
      <c r="G93" s="25"/>
      <c r="H93" s="25"/>
      <c r="I93" s="23"/>
    </row>
    <row r="94" spans="2:9" ht="15.75">
      <c r="B94" s="22"/>
      <c r="C94" s="22"/>
      <c r="D94" s="6"/>
      <c r="E94" s="25"/>
      <c r="F94" s="25"/>
      <c r="G94" s="25"/>
      <c r="H94" s="25"/>
      <c r="I94" s="23"/>
    </row>
    <row r="95" spans="2:9" ht="15.75">
      <c r="B95" s="22"/>
      <c r="C95" s="22"/>
      <c r="D95" s="6"/>
      <c r="E95" s="25"/>
      <c r="F95" s="25"/>
      <c r="G95" s="25"/>
      <c r="H95" s="25"/>
      <c r="I95" s="23"/>
    </row>
  </sheetData>
  <mergeCells count="1">
    <mergeCell ref="E1:I1"/>
  </mergeCells>
  <phoneticPr fontId="3" type="noConversion"/>
  <pageMargins left="0.39370078740157483" right="0.19685039370078741" top="0.39370078740157483" bottom="0.19685039370078741" header="0" footer="0"/>
  <pageSetup paperSize="9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1"/>
  <sheetViews>
    <sheetView zoomScaleNormal="100" workbookViewId="0">
      <selection activeCell="H52" sqref="H52"/>
    </sheetView>
  </sheetViews>
  <sheetFormatPr defaultRowHeight="12.75"/>
  <cols>
    <col min="1" max="1" width="7.7109375" customWidth="1"/>
    <col min="2" max="2" width="14.28515625" style="4" customWidth="1"/>
    <col min="3" max="3" width="11.28515625" style="4" customWidth="1"/>
    <col min="4" max="4" width="6.5703125" style="19" customWidth="1"/>
    <col min="5" max="5" width="17.28515625" style="4" customWidth="1"/>
    <col min="6" max="6" width="5.42578125" style="28" customWidth="1"/>
    <col min="7" max="9" width="6.7109375" style="4" customWidth="1"/>
    <col min="10" max="10" width="6.42578125" style="4" customWidth="1"/>
    <col min="11" max="12" width="6.7109375" style="4" customWidth="1"/>
    <col min="13" max="14" width="6.140625" style="4" customWidth="1"/>
    <col min="15" max="15" width="8.85546875" customWidth="1"/>
  </cols>
  <sheetData>
    <row r="1" spans="1:19" ht="26.25">
      <c r="A1" s="11"/>
      <c r="B1" s="16" t="s">
        <v>15</v>
      </c>
      <c r="M1" s="12"/>
    </row>
    <row r="2" spans="1:19" ht="4.5" customHeight="1">
      <c r="A2" s="1"/>
    </row>
    <row r="3" spans="1:19" ht="21.75" customHeight="1">
      <c r="A3" s="11"/>
      <c r="B3" s="3" t="s">
        <v>155</v>
      </c>
      <c r="C3" s="3"/>
      <c r="D3" s="20"/>
      <c r="E3" s="3"/>
      <c r="F3" s="20"/>
      <c r="I3" s="375" t="s">
        <v>156</v>
      </c>
      <c r="J3" s="376"/>
      <c r="K3" s="376"/>
      <c r="L3" s="376"/>
      <c r="M3" s="376"/>
      <c r="N3" s="377"/>
      <c r="O3" s="377"/>
    </row>
    <row r="4" spans="1:19" ht="9" customHeight="1">
      <c r="A4" s="11"/>
      <c r="B4" s="3"/>
      <c r="C4" s="3"/>
      <c r="D4" s="20"/>
      <c r="E4" s="3"/>
      <c r="F4" s="20"/>
    </row>
    <row r="5" spans="1:19" s="37" customFormat="1" ht="9" customHeight="1">
      <c r="A5" s="6"/>
      <c r="B5" s="32"/>
      <c r="C5" s="33"/>
      <c r="D5" s="34"/>
      <c r="E5" s="33"/>
      <c r="F5" s="34"/>
      <c r="G5" s="35"/>
      <c r="H5" s="35"/>
      <c r="I5" s="36"/>
      <c r="J5" s="36"/>
      <c r="K5" s="36"/>
      <c r="L5" s="36"/>
      <c r="M5" s="36"/>
      <c r="N5" s="2"/>
    </row>
    <row r="6" spans="1:19" ht="9" customHeight="1" thickBot="1">
      <c r="A6" s="6"/>
      <c r="B6" s="3"/>
      <c r="C6" s="3"/>
      <c r="D6" s="20"/>
      <c r="E6" s="3"/>
      <c r="F6" s="20"/>
      <c r="G6" s="17"/>
      <c r="H6" s="17"/>
      <c r="I6" s="17"/>
      <c r="J6" s="17"/>
      <c r="K6" s="17"/>
      <c r="L6" s="17"/>
      <c r="M6" s="17"/>
      <c r="N6" s="17"/>
      <c r="O6" s="7"/>
    </row>
    <row r="7" spans="1:19" ht="162" customHeight="1" thickBot="1">
      <c r="A7" s="240"/>
      <c r="B7" s="80"/>
      <c r="C7" s="81"/>
      <c r="D7" s="82"/>
      <c r="E7" s="83"/>
      <c r="F7" s="98" t="s">
        <v>21</v>
      </c>
      <c r="G7" s="115" t="s">
        <v>164</v>
      </c>
      <c r="H7" s="141" t="s">
        <v>177</v>
      </c>
      <c r="I7" s="154"/>
      <c r="J7" s="154"/>
      <c r="K7" s="154"/>
      <c r="L7" s="154"/>
      <c r="M7" s="154"/>
      <c r="N7" s="168"/>
      <c r="O7" s="112" t="s">
        <v>28</v>
      </c>
    </row>
    <row r="8" spans="1:19" ht="20.100000000000001" customHeight="1">
      <c r="A8" s="170">
        <v>1</v>
      </c>
      <c r="B8" s="51" t="s">
        <v>74</v>
      </c>
      <c r="C8" s="52" t="s">
        <v>41</v>
      </c>
      <c r="D8" s="185">
        <v>2009</v>
      </c>
      <c r="E8" s="53" t="s">
        <v>48</v>
      </c>
      <c r="F8" s="174" t="s">
        <v>18</v>
      </c>
      <c r="G8" s="175">
        <v>112.5</v>
      </c>
      <c r="H8" s="173">
        <v>112.5</v>
      </c>
      <c r="I8" s="173"/>
      <c r="J8" s="165"/>
      <c r="K8" s="173"/>
      <c r="L8" s="257"/>
      <c r="M8" s="173"/>
      <c r="N8" s="104"/>
      <c r="O8" s="146">
        <f>SUM(G8:N8)</f>
        <v>225</v>
      </c>
      <c r="Q8" s="144"/>
      <c r="R8" s="4"/>
      <c r="S8" s="4"/>
    </row>
    <row r="9" spans="1:19" ht="20.100000000000001" customHeight="1">
      <c r="A9" s="170">
        <v>2</v>
      </c>
      <c r="B9" s="139" t="s">
        <v>120</v>
      </c>
      <c r="C9" s="140" t="s">
        <v>25</v>
      </c>
      <c r="D9" s="253">
        <v>2009</v>
      </c>
      <c r="E9" s="134" t="s">
        <v>13</v>
      </c>
      <c r="F9" s="95" t="s">
        <v>20</v>
      </c>
      <c r="G9" s="96">
        <v>76.5</v>
      </c>
      <c r="H9" s="97">
        <v>63</v>
      </c>
      <c r="I9" s="97"/>
      <c r="J9" s="97"/>
      <c r="K9" s="97"/>
      <c r="L9" s="97"/>
      <c r="M9" s="97"/>
      <c r="N9" s="100"/>
      <c r="O9" s="146">
        <f>SUM(G9:N9)</f>
        <v>139.5</v>
      </c>
      <c r="Q9" s="144"/>
      <c r="R9" s="4"/>
      <c r="S9" s="4"/>
    </row>
    <row r="10" spans="1:19" ht="20.100000000000001" customHeight="1">
      <c r="A10" s="310" t="s">
        <v>178</v>
      </c>
      <c r="B10" s="51" t="s">
        <v>162</v>
      </c>
      <c r="C10" s="52" t="s">
        <v>163</v>
      </c>
      <c r="D10" s="185">
        <v>2009</v>
      </c>
      <c r="E10" s="53" t="s">
        <v>48</v>
      </c>
      <c r="F10" s="174" t="s">
        <v>18</v>
      </c>
      <c r="G10" s="175">
        <v>135</v>
      </c>
      <c r="H10" s="173"/>
      <c r="I10" s="173"/>
      <c r="J10" s="165"/>
      <c r="K10" s="173"/>
      <c r="L10" s="257"/>
      <c r="M10" s="173"/>
      <c r="N10" s="104"/>
      <c r="O10" s="146">
        <f>SUM(G10:N10)</f>
        <v>135</v>
      </c>
      <c r="Q10" s="144"/>
      <c r="R10" s="4"/>
      <c r="S10" s="4"/>
    </row>
    <row r="11" spans="1:19" ht="20.100000000000001" customHeight="1">
      <c r="A11" s="310" t="s">
        <v>178</v>
      </c>
      <c r="B11" s="139" t="s">
        <v>58</v>
      </c>
      <c r="C11" s="140" t="s">
        <v>26</v>
      </c>
      <c r="D11" s="184">
        <v>2009</v>
      </c>
      <c r="E11" s="134" t="s">
        <v>48</v>
      </c>
      <c r="F11" s="95" t="s">
        <v>18</v>
      </c>
      <c r="G11" s="96"/>
      <c r="H11" s="97">
        <v>135</v>
      </c>
      <c r="I11" s="274"/>
      <c r="J11" s="97"/>
      <c r="K11" s="97"/>
      <c r="L11" s="97"/>
      <c r="M11" s="97"/>
      <c r="N11" s="103"/>
      <c r="O11" s="146">
        <f>SUM(G11:N11)</f>
        <v>135</v>
      </c>
      <c r="Q11" s="144"/>
      <c r="R11" s="4"/>
      <c r="S11" s="4"/>
    </row>
    <row r="12" spans="1:19" ht="20.100000000000001" customHeight="1" thickBot="1">
      <c r="A12" s="311" t="s">
        <v>178</v>
      </c>
      <c r="B12" s="275" t="s">
        <v>141</v>
      </c>
      <c r="C12" s="276" t="s">
        <v>151</v>
      </c>
      <c r="D12" s="300">
        <v>2011</v>
      </c>
      <c r="E12" s="264" t="s">
        <v>48</v>
      </c>
      <c r="F12" s="265" t="s">
        <v>18</v>
      </c>
      <c r="G12" s="266">
        <v>58.5</v>
      </c>
      <c r="H12" s="267">
        <v>76.5</v>
      </c>
      <c r="I12" s="267"/>
      <c r="J12" s="267"/>
      <c r="K12" s="267"/>
      <c r="L12" s="267"/>
      <c r="M12" s="267"/>
      <c r="N12" s="298"/>
      <c r="O12" s="301">
        <f>SUM(G12:N12)</f>
        <v>135</v>
      </c>
      <c r="Q12" s="144"/>
      <c r="R12" s="4"/>
      <c r="S12" s="4"/>
    </row>
    <row r="13" spans="1:19" ht="20.100000000000001" customHeight="1">
      <c r="A13" s="310" t="s">
        <v>179</v>
      </c>
      <c r="B13" s="58" t="s">
        <v>168</v>
      </c>
      <c r="C13" s="59" t="s">
        <v>24</v>
      </c>
      <c r="D13" s="221">
        <v>2009</v>
      </c>
      <c r="E13" s="61" t="s">
        <v>169</v>
      </c>
      <c r="F13" s="62" t="s">
        <v>35</v>
      </c>
      <c r="G13" s="63"/>
      <c r="H13" s="64">
        <v>90</v>
      </c>
      <c r="I13" s="254"/>
      <c r="J13" s="64"/>
      <c r="K13" s="64"/>
      <c r="L13" s="64"/>
      <c r="M13" s="64"/>
      <c r="N13" s="103"/>
      <c r="O13" s="252">
        <f>G13+H13+I13+K13+L13+M13</f>
        <v>90</v>
      </c>
      <c r="Q13" s="144"/>
      <c r="R13" s="4"/>
      <c r="S13" s="4"/>
    </row>
    <row r="14" spans="1:19" ht="20.100000000000001" customHeight="1">
      <c r="A14" s="310" t="s">
        <v>179</v>
      </c>
      <c r="B14" s="66" t="s">
        <v>121</v>
      </c>
      <c r="C14" s="67" t="s">
        <v>52</v>
      </c>
      <c r="D14" s="75">
        <v>2009</v>
      </c>
      <c r="E14" s="69" t="s">
        <v>29</v>
      </c>
      <c r="F14" s="94" t="s">
        <v>35</v>
      </c>
      <c r="G14" s="55">
        <v>90</v>
      </c>
      <c r="H14" s="56"/>
      <c r="I14" s="56"/>
      <c r="J14" s="56"/>
      <c r="K14" s="56"/>
      <c r="L14" s="56"/>
      <c r="M14" s="56"/>
      <c r="N14" s="57"/>
      <c r="O14" s="146">
        <f t="shared" ref="O14:O23" si="0">SUM(G14:N14)</f>
        <v>90</v>
      </c>
      <c r="Q14" s="144"/>
      <c r="R14" s="4"/>
      <c r="S14" s="4"/>
    </row>
    <row r="15" spans="1:19" ht="20.100000000000001" customHeight="1">
      <c r="A15" s="310" t="s">
        <v>179</v>
      </c>
      <c r="B15" s="66" t="s">
        <v>166</v>
      </c>
      <c r="C15" s="308" t="s">
        <v>165</v>
      </c>
      <c r="D15" s="72">
        <v>2010</v>
      </c>
      <c r="E15" s="69" t="s">
        <v>136</v>
      </c>
      <c r="F15" s="94" t="s">
        <v>19</v>
      </c>
      <c r="G15" s="55">
        <v>54</v>
      </c>
      <c r="H15" s="56">
        <v>36</v>
      </c>
      <c r="I15" s="56"/>
      <c r="J15" s="56"/>
      <c r="K15" s="56"/>
      <c r="L15" s="56"/>
      <c r="M15" s="56"/>
      <c r="N15" s="57"/>
      <c r="O15" s="146">
        <f t="shared" si="0"/>
        <v>90</v>
      </c>
      <c r="Q15" s="144"/>
      <c r="R15" s="4"/>
      <c r="S15" s="4"/>
    </row>
    <row r="16" spans="1:19" ht="20.100000000000001" customHeight="1">
      <c r="A16" s="170">
        <v>9</v>
      </c>
      <c r="B16" s="66" t="s">
        <v>121</v>
      </c>
      <c r="C16" s="67" t="s">
        <v>49</v>
      </c>
      <c r="D16" s="75">
        <v>2009</v>
      </c>
      <c r="E16" s="69" t="s">
        <v>29</v>
      </c>
      <c r="F16" s="94" t="s">
        <v>35</v>
      </c>
      <c r="G16" s="55">
        <v>63</v>
      </c>
      <c r="H16" s="56"/>
      <c r="I16" s="56"/>
      <c r="J16" s="56"/>
      <c r="K16" s="56"/>
      <c r="L16" s="56"/>
      <c r="M16" s="56"/>
      <c r="N16" s="57"/>
      <c r="O16" s="146">
        <f t="shared" si="0"/>
        <v>63</v>
      </c>
      <c r="Q16" s="144"/>
      <c r="R16" s="4"/>
      <c r="S16" s="4"/>
    </row>
    <row r="17" spans="1:19" ht="20.100000000000001" customHeight="1" thickBot="1">
      <c r="A17" s="271">
        <v>10</v>
      </c>
      <c r="B17" s="76" t="s">
        <v>170</v>
      </c>
      <c r="C17" s="77" t="s">
        <v>23</v>
      </c>
      <c r="D17" s="251">
        <v>2009</v>
      </c>
      <c r="E17" s="110" t="s">
        <v>136</v>
      </c>
      <c r="F17" s="108" t="s">
        <v>19</v>
      </c>
      <c r="G17" s="70"/>
      <c r="H17" s="71">
        <v>58.5</v>
      </c>
      <c r="I17" s="71"/>
      <c r="J17" s="71"/>
      <c r="K17" s="71"/>
      <c r="L17" s="71"/>
      <c r="M17" s="71"/>
      <c r="N17" s="312"/>
      <c r="O17" s="289">
        <f t="shared" si="0"/>
        <v>58.5</v>
      </c>
      <c r="Q17" s="144"/>
      <c r="R17" s="4"/>
      <c r="S17" s="4"/>
    </row>
    <row r="18" spans="1:19" ht="20.100000000000001" customHeight="1" thickTop="1">
      <c r="A18" s="170">
        <v>11</v>
      </c>
      <c r="B18" s="135" t="s">
        <v>171</v>
      </c>
      <c r="C18" s="136" t="s">
        <v>172</v>
      </c>
      <c r="D18" s="314">
        <v>2012</v>
      </c>
      <c r="E18" s="315" t="s">
        <v>55</v>
      </c>
      <c r="F18" s="95" t="s">
        <v>18</v>
      </c>
      <c r="G18" s="63"/>
      <c r="H18" s="64">
        <v>54</v>
      </c>
      <c r="I18" s="64"/>
      <c r="J18" s="64"/>
      <c r="K18" s="64"/>
      <c r="L18" s="64"/>
      <c r="M18" s="64"/>
      <c r="N18" s="103"/>
      <c r="O18" s="252">
        <f t="shared" si="0"/>
        <v>54</v>
      </c>
      <c r="Q18" s="144"/>
      <c r="R18" s="4"/>
      <c r="S18" s="4"/>
    </row>
    <row r="19" spans="1:19" ht="20.100000000000001" customHeight="1">
      <c r="A19" s="313" t="s">
        <v>180</v>
      </c>
      <c r="B19" s="73" t="s">
        <v>167</v>
      </c>
      <c r="C19" s="74" t="s">
        <v>137</v>
      </c>
      <c r="D19" s="185">
        <v>2012</v>
      </c>
      <c r="E19" s="53" t="s">
        <v>31</v>
      </c>
      <c r="F19" s="174" t="s">
        <v>19</v>
      </c>
      <c r="G19" s="55">
        <v>49.5</v>
      </c>
      <c r="H19" s="173"/>
      <c r="I19" s="173"/>
      <c r="J19" s="165"/>
      <c r="K19" s="173"/>
      <c r="L19" s="173"/>
      <c r="M19" s="173"/>
      <c r="N19" s="104"/>
      <c r="O19" s="146">
        <f t="shared" si="0"/>
        <v>49.5</v>
      </c>
      <c r="Q19" s="144"/>
      <c r="R19" s="4"/>
      <c r="S19" s="4"/>
    </row>
    <row r="20" spans="1:19" ht="20.100000000000001" customHeight="1">
      <c r="A20" s="310" t="s">
        <v>180</v>
      </c>
      <c r="B20" s="58" t="s">
        <v>133</v>
      </c>
      <c r="C20" s="59" t="s">
        <v>140</v>
      </c>
      <c r="D20" s="102">
        <v>2010</v>
      </c>
      <c r="E20" s="61" t="s">
        <v>70</v>
      </c>
      <c r="F20" s="62" t="s">
        <v>19</v>
      </c>
      <c r="G20" s="63"/>
      <c r="H20" s="64">
        <v>49.5</v>
      </c>
      <c r="I20" s="64"/>
      <c r="J20" s="64"/>
      <c r="K20" s="64"/>
      <c r="L20" s="64"/>
      <c r="M20" s="64"/>
      <c r="N20" s="65"/>
      <c r="O20" s="146">
        <f t="shared" si="0"/>
        <v>49.5</v>
      </c>
      <c r="Q20" s="144"/>
      <c r="R20" s="4"/>
      <c r="S20" s="4"/>
    </row>
    <row r="21" spans="1:19" ht="20.100000000000001" customHeight="1">
      <c r="A21" s="170">
        <v>14</v>
      </c>
      <c r="B21" s="58" t="s">
        <v>173</v>
      </c>
      <c r="C21" s="59" t="s">
        <v>0</v>
      </c>
      <c r="D21" s="102">
        <v>2011</v>
      </c>
      <c r="E21" s="61" t="s">
        <v>55</v>
      </c>
      <c r="F21" s="107" t="s">
        <v>18</v>
      </c>
      <c r="G21" s="63"/>
      <c r="H21" s="64">
        <v>40.5</v>
      </c>
      <c r="I21" s="246"/>
      <c r="J21" s="64"/>
      <c r="K21" s="64"/>
      <c r="L21" s="64"/>
      <c r="M21" s="64"/>
      <c r="N21" s="103"/>
      <c r="O21" s="146">
        <f t="shared" si="0"/>
        <v>40.5</v>
      </c>
      <c r="Q21" s="144"/>
      <c r="R21" s="4"/>
      <c r="S21" s="4"/>
    </row>
    <row r="22" spans="1:19" ht="20.100000000000001" customHeight="1" thickBot="1">
      <c r="A22" s="271">
        <v>15</v>
      </c>
      <c r="B22" s="66" t="s">
        <v>122</v>
      </c>
      <c r="C22" s="67" t="s">
        <v>47</v>
      </c>
      <c r="D22" s="72">
        <v>2009</v>
      </c>
      <c r="E22" s="69" t="s">
        <v>70</v>
      </c>
      <c r="F22" s="94" t="s">
        <v>19</v>
      </c>
      <c r="G22" s="55"/>
      <c r="H22" s="56">
        <v>31.5</v>
      </c>
      <c r="I22" s="56"/>
      <c r="J22" s="56"/>
      <c r="K22" s="56"/>
      <c r="L22" s="56"/>
      <c r="M22" s="56"/>
      <c r="N22" s="57"/>
      <c r="O22" s="146">
        <f t="shared" si="0"/>
        <v>31.5</v>
      </c>
      <c r="Q22" s="144"/>
      <c r="R22" s="4"/>
      <c r="S22" s="4"/>
    </row>
    <row r="23" spans="1:19" ht="20.100000000000001" customHeight="1" thickTop="1">
      <c r="A23" s="170">
        <v>16</v>
      </c>
      <c r="B23" s="58" t="s">
        <v>174</v>
      </c>
      <c r="C23" s="59" t="s">
        <v>52</v>
      </c>
      <c r="D23" s="244">
        <v>2010</v>
      </c>
      <c r="E23" s="61" t="s">
        <v>70</v>
      </c>
      <c r="F23" s="107" t="s">
        <v>19</v>
      </c>
      <c r="G23" s="63"/>
      <c r="H23" s="64">
        <v>27</v>
      </c>
      <c r="I23" s="254"/>
      <c r="J23" s="64"/>
      <c r="K23" s="254"/>
      <c r="L23" s="64"/>
      <c r="M23" s="64"/>
      <c r="N23" s="65"/>
      <c r="O23" s="252">
        <f t="shared" si="0"/>
        <v>27</v>
      </c>
      <c r="Q23" s="144"/>
      <c r="R23" s="4"/>
      <c r="S23" s="4"/>
    </row>
    <row r="24" spans="1:19" ht="20.100000000000001" customHeight="1">
      <c r="A24" s="170">
        <v>17</v>
      </c>
      <c r="B24" s="58" t="s">
        <v>175</v>
      </c>
      <c r="C24" s="59" t="s">
        <v>176</v>
      </c>
      <c r="D24" s="244">
        <v>2011</v>
      </c>
      <c r="E24" s="61" t="s">
        <v>31</v>
      </c>
      <c r="F24" s="107" t="s">
        <v>19</v>
      </c>
      <c r="G24" s="63"/>
      <c r="H24" s="64">
        <v>22.5</v>
      </c>
      <c r="I24" s="64"/>
      <c r="J24" s="64"/>
      <c r="K24" s="64"/>
      <c r="L24" s="64"/>
      <c r="M24" s="64"/>
      <c r="N24" s="65"/>
      <c r="O24" s="252">
        <f>G24+I24+J24+H24+L24</f>
        <v>22.5</v>
      </c>
      <c r="Q24" s="144"/>
      <c r="R24" s="4"/>
      <c r="S24" s="4"/>
    </row>
    <row r="25" spans="1:19" ht="20.100000000000001" customHeight="1">
      <c r="A25" s="170"/>
      <c r="B25" s="66"/>
      <c r="C25" s="67"/>
      <c r="D25" s="72"/>
      <c r="E25" s="69"/>
      <c r="F25" s="94"/>
      <c r="G25" s="55"/>
      <c r="H25" s="56"/>
      <c r="I25" s="56"/>
      <c r="J25" s="56"/>
      <c r="K25" s="56"/>
      <c r="L25" s="56"/>
      <c r="M25" s="56"/>
      <c r="N25" s="57"/>
      <c r="O25" s="146">
        <f t="shared" ref="O25:O33" si="1">SUM(G25:N25)</f>
        <v>0</v>
      </c>
      <c r="Q25" s="144"/>
      <c r="R25" s="4"/>
      <c r="S25" s="4"/>
    </row>
    <row r="26" spans="1:19" ht="20.100000000000001" customHeight="1">
      <c r="A26" s="170"/>
      <c r="B26" s="66"/>
      <c r="C26" s="67"/>
      <c r="D26" s="75"/>
      <c r="E26" s="69"/>
      <c r="F26" s="94"/>
      <c r="G26" s="55"/>
      <c r="H26" s="56"/>
      <c r="I26" s="56"/>
      <c r="J26" s="56"/>
      <c r="K26" s="56"/>
      <c r="L26" s="56"/>
      <c r="M26" s="56"/>
      <c r="N26" s="57"/>
      <c r="O26" s="146">
        <f t="shared" si="1"/>
        <v>0</v>
      </c>
      <c r="Q26" s="144"/>
      <c r="R26" s="4"/>
      <c r="S26" s="4"/>
    </row>
    <row r="27" spans="1:19" ht="20.100000000000001" customHeight="1">
      <c r="A27" s="170"/>
      <c r="B27" s="135"/>
      <c r="C27" s="136"/>
      <c r="D27" s="60"/>
      <c r="E27" s="61"/>
      <c r="F27" s="107"/>
      <c r="G27" s="63"/>
      <c r="H27" s="64"/>
      <c r="I27" s="64"/>
      <c r="J27" s="64"/>
      <c r="K27" s="64"/>
      <c r="L27" s="64"/>
      <c r="M27" s="64"/>
      <c r="N27" s="65"/>
      <c r="O27" s="252">
        <f t="shared" si="1"/>
        <v>0</v>
      </c>
      <c r="Q27" s="144"/>
      <c r="R27" s="4"/>
      <c r="S27" s="4"/>
    </row>
    <row r="28" spans="1:19" ht="20.100000000000001" customHeight="1">
      <c r="A28" s="170"/>
      <c r="B28" s="73"/>
      <c r="C28" s="74"/>
      <c r="D28" s="75"/>
      <c r="E28" s="69"/>
      <c r="F28" s="94"/>
      <c r="G28" s="55"/>
      <c r="H28" s="56"/>
      <c r="I28" s="56"/>
      <c r="J28" s="56"/>
      <c r="K28" s="56"/>
      <c r="L28" s="56"/>
      <c r="M28" s="56"/>
      <c r="N28" s="57"/>
      <c r="O28" s="146">
        <f t="shared" si="1"/>
        <v>0</v>
      </c>
      <c r="Q28" s="144"/>
      <c r="R28" s="4"/>
      <c r="S28" s="4"/>
    </row>
    <row r="29" spans="1:19" ht="20.100000000000001" customHeight="1">
      <c r="A29" s="170"/>
      <c r="B29" s="66"/>
      <c r="C29" s="67"/>
      <c r="D29" s="75"/>
      <c r="E29" s="69"/>
      <c r="F29" s="94"/>
      <c r="G29" s="55"/>
      <c r="H29" s="56"/>
      <c r="I29" s="56"/>
      <c r="J29" s="56"/>
      <c r="K29" s="56"/>
      <c r="L29" s="56"/>
      <c r="M29" s="56"/>
      <c r="N29" s="57"/>
      <c r="O29" s="146">
        <f t="shared" si="1"/>
        <v>0</v>
      </c>
      <c r="Q29" s="144"/>
      <c r="R29" s="4"/>
      <c r="S29" s="4"/>
    </row>
    <row r="30" spans="1:19" ht="20.100000000000001" customHeight="1">
      <c r="A30" s="170"/>
      <c r="B30" s="58"/>
      <c r="C30" s="59"/>
      <c r="D30" s="102"/>
      <c r="E30" s="61"/>
      <c r="F30" s="107"/>
      <c r="G30" s="63"/>
      <c r="H30" s="64"/>
      <c r="I30" s="246"/>
      <c r="J30" s="164"/>
      <c r="K30" s="64"/>
      <c r="L30" s="64"/>
      <c r="M30" s="64"/>
      <c r="N30" s="65"/>
      <c r="O30" s="146">
        <f t="shared" si="1"/>
        <v>0</v>
      </c>
      <c r="P30" s="4"/>
      <c r="Q30" s="144"/>
      <c r="R30" s="4"/>
      <c r="S30" s="4"/>
    </row>
    <row r="31" spans="1:19" ht="20.100000000000001" customHeight="1">
      <c r="A31" s="170"/>
      <c r="B31" s="73"/>
      <c r="C31" s="74"/>
      <c r="D31" s="72"/>
      <c r="E31" s="69"/>
      <c r="F31" s="94"/>
      <c r="G31" s="55"/>
      <c r="H31" s="56"/>
      <c r="I31" s="56"/>
      <c r="J31" s="56"/>
      <c r="K31" s="56"/>
      <c r="L31" s="56"/>
      <c r="M31" s="56"/>
      <c r="N31" s="57"/>
      <c r="O31" s="146">
        <f t="shared" si="1"/>
        <v>0</v>
      </c>
      <c r="P31" s="4"/>
      <c r="Q31" s="144"/>
      <c r="R31" s="4"/>
      <c r="S31" s="4"/>
    </row>
    <row r="32" spans="1:19" ht="20.100000000000001" customHeight="1">
      <c r="A32" s="170"/>
      <c r="B32" s="73"/>
      <c r="C32" s="74"/>
      <c r="D32" s="72"/>
      <c r="E32" s="69"/>
      <c r="F32" s="94"/>
      <c r="G32" s="55"/>
      <c r="H32" s="56"/>
      <c r="I32" s="56"/>
      <c r="J32" s="56"/>
      <c r="K32" s="56"/>
      <c r="L32" s="56"/>
      <c r="M32" s="56"/>
      <c r="N32" s="57"/>
      <c r="O32" s="146">
        <f t="shared" si="1"/>
        <v>0</v>
      </c>
      <c r="Q32" s="144"/>
      <c r="R32" s="4"/>
      <c r="S32" s="4"/>
    </row>
    <row r="33" spans="1:19" ht="20.100000000000001" customHeight="1">
      <c r="A33" s="170"/>
      <c r="B33" s="66"/>
      <c r="C33" s="67"/>
      <c r="D33" s="72"/>
      <c r="E33" s="69"/>
      <c r="F33" s="94"/>
      <c r="G33" s="55"/>
      <c r="H33" s="56"/>
      <c r="I33" s="56"/>
      <c r="J33" s="56"/>
      <c r="K33" s="56"/>
      <c r="L33" s="56"/>
      <c r="M33" s="56"/>
      <c r="N33" s="57"/>
      <c r="O33" s="146">
        <f t="shared" si="1"/>
        <v>0</v>
      </c>
      <c r="Q33" s="144"/>
      <c r="R33" s="4"/>
      <c r="S33" s="4"/>
    </row>
    <row r="34" spans="1:19" ht="20.100000000000001" customHeight="1">
      <c r="A34" s="170"/>
      <c r="B34" s="73"/>
      <c r="C34" s="74"/>
      <c r="D34" s="72"/>
      <c r="E34" s="69"/>
      <c r="F34" s="94"/>
      <c r="G34" s="55"/>
      <c r="H34" s="56"/>
      <c r="I34" s="56"/>
      <c r="J34" s="56"/>
      <c r="K34" s="56"/>
      <c r="L34" s="56"/>
      <c r="M34" s="56"/>
      <c r="N34" s="57"/>
      <c r="O34" s="146">
        <f t="shared" ref="O34:O45" si="2">SUM(G34:N34)</f>
        <v>0</v>
      </c>
      <c r="Q34" s="144"/>
      <c r="R34" s="4"/>
      <c r="S34" s="4"/>
    </row>
    <row r="35" spans="1:19" ht="20.100000000000001" customHeight="1">
      <c r="A35" s="170"/>
      <c r="B35" s="66"/>
      <c r="C35" s="67"/>
      <c r="D35" s="226"/>
      <c r="E35" s="69"/>
      <c r="F35" s="54"/>
      <c r="G35" s="55"/>
      <c r="H35" s="56"/>
      <c r="I35" s="56"/>
      <c r="J35" s="56"/>
      <c r="K35" s="56"/>
      <c r="L35" s="56"/>
      <c r="M35" s="56"/>
      <c r="N35" s="57"/>
      <c r="O35" s="146">
        <f t="shared" si="2"/>
        <v>0</v>
      </c>
      <c r="P35" s="4"/>
      <c r="Q35" s="4"/>
      <c r="R35" s="4"/>
      <c r="S35" s="4"/>
    </row>
    <row r="36" spans="1:19" ht="20.100000000000001" customHeight="1">
      <c r="A36" s="170"/>
      <c r="B36" s="66"/>
      <c r="C36" s="67"/>
      <c r="D36" s="226"/>
      <c r="E36" s="69"/>
      <c r="F36" s="54"/>
      <c r="G36" s="55"/>
      <c r="H36" s="56"/>
      <c r="I36" s="56"/>
      <c r="J36" s="56"/>
      <c r="K36" s="56"/>
      <c r="L36" s="56"/>
      <c r="M36" s="56"/>
      <c r="N36" s="57"/>
      <c r="O36" s="146">
        <f t="shared" si="2"/>
        <v>0</v>
      </c>
      <c r="P36" s="4"/>
      <c r="Q36" s="4"/>
      <c r="R36" s="4"/>
      <c r="S36" s="4"/>
    </row>
    <row r="37" spans="1:19" ht="20.100000000000001" customHeight="1">
      <c r="A37" s="170"/>
      <c r="B37" s="66"/>
      <c r="C37" s="67"/>
      <c r="D37" s="72"/>
      <c r="E37" s="69"/>
      <c r="F37" s="94"/>
      <c r="G37" s="55"/>
      <c r="H37" s="56"/>
      <c r="I37" s="56"/>
      <c r="J37" s="56"/>
      <c r="K37" s="56"/>
      <c r="L37" s="56"/>
      <c r="M37" s="56"/>
      <c r="N37" s="57"/>
      <c r="O37" s="146">
        <f>SUM(G37:N37)</f>
        <v>0</v>
      </c>
      <c r="P37" s="4"/>
      <c r="Q37" s="4"/>
      <c r="R37" s="4"/>
      <c r="S37" s="4"/>
    </row>
    <row r="38" spans="1:19" ht="20.100000000000001" customHeight="1">
      <c r="A38" s="170"/>
      <c r="B38" s="73"/>
      <c r="C38" s="74"/>
      <c r="D38" s="72"/>
      <c r="E38" s="69"/>
      <c r="F38" s="94"/>
      <c r="G38" s="55"/>
      <c r="H38" s="56"/>
      <c r="I38" s="56"/>
      <c r="J38" s="56"/>
      <c r="K38" s="56"/>
      <c r="L38" s="56"/>
      <c r="M38" s="56"/>
      <c r="N38" s="57"/>
      <c r="O38" s="146">
        <f>SUM(G38:N38)</f>
        <v>0</v>
      </c>
      <c r="P38" s="4"/>
      <c r="Q38" s="4"/>
      <c r="R38" s="4"/>
      <c r="S38" s="4"/>
    </row>
    <row r="39" spans="1:19" ht="20.100000000000001" customHeight="1">
      <c r="A39" s="170"/>
      <c r="B39" s="66"/>
      <c r="C39" s="67"/>
      <c r="D39" s="72"/>
      <c r="E39" s="69"/>
      <c r="F39" s="94"/>
      <c r="G39" s="55"/>
      <c r="H39" s="56"/>
      <c r="I39" s="56"/>
      <c r="J39" s="56"/>
      <c r="K39" s="56"/>
      <c r="L39" s="56"/>
      <c r="M39" s="56"/>
      <c r="N39" s="57"/>
      <c r="O39" s="146">
        <f t="shared" si="2"/>
        <v>0</v>
      </c>
      <c r="P39" s="4"/>
      <c r="Q39" s="4"/>
      <c r="R39" s="4"/>
      <c r="S39" s="4"/>
    </row>
    <row r="40" spans="1:19" ht="20.100000000000001" customHeight="1">
      <c r="A40" s="170"/>
      <c r="B40" s="66"/>
      <c r="C40" s="67"/>
      <c r="D40" s="72"/>
      <c r="E40" s="69"/>
      <c r="F40" s="94"/>
      <c r="G40" s="55"/>
      <c r="H40" s="56"/>
      <c r="I40" s="56"/>
      <c r="J40" s="56"/>
      <c r="K40" s="56"/>
      <c r="L40" s="56"/>
      <c r="M40" s="56"/>
      <c r="N40" s="57"/>
      <c r="O40" s="146">
        <f t="shared" si="2"/>
        <v>0</v>
      </c>
      <c r="P40" s="4"/>
      <c r="Q40" s="4"/>
      <c r="R40" s="4"/>
      <c r="S40" s="4"/>
    </row>
    <row r="41" spans="1:19" ht="20.100000000000001" customHeight="1">
      <c r="A41" s="170"/>
      <c r="B41" s="66"/>
      <c r="C41" s="67"/>
      <c r="D41" s="72"/>
      <c r="E41" s="69"/>
      <c r="F41" s="94"/>
      <c r="G41" s="55"/>
      <c r="H41" s="56"/>
      <c r="I41" s="56"/>
      <c r="J41" s="56"/>
      <c r="K41" s="56"/>
      <c r="L41" s="56"/>
      <c r="M41" s="56"/>
      <c r="N41" s="57"/>
      <c r="O41" s="146">
        <f>SUM(G41:N41)</f>
        <v>0</v>
      </c>
      <c r="P41" s="4"/>
      <c r="Q41" s="4"/>
      <c r="R41" s="4"/>
      <c r="S41" s="4"/>
    </row>
    <row r="42" spans="1:19" ht="20.100000000000001" customHeight="1">
      <c r="A42" s="170"/>
      <c r="B42" s="66"/>
      <c r="C42" s="67"/>
      <c r="D42" s="72"/>
      <c r="E42" s="69"/>
      <c r="F42" s="94"/>
      <c r="G42" s="55"/>
      <c r="H42" s="56"/>
      <c r="I42" s="56"/>
      <c r="J42" s="56"/>
      <c r="K42" s="56"/>
      <c r="L42" s="56"/>
      <c r="M42" s="56"/>
      <c r="N42" s="57"/>
      <c r="O42" s="146">
        <f t="shared" si="2"/>
        <v>0</v>
      </c>
      <c r="P42" s="4"/>
      <c r="Q42" s="4"/>
      <c r="R42" s="4"/>
      <c r="S42" s="4"/>
    </row>
    <row r="43" spans="1:19" ht="20.100000000000001" customHeight="1">
      <c r="A43" s="170"/>
      <c r="B43" s="66"/>
      <c r="C43" s="67"/>
      <c r="D43" s="72"/>
      <c r="E43" s="69"/>
      <c r="F43" s="94"/>
      <c r="G43" s="55"/>
      <c r="H43" s="56"/>
      <c r="I43" s="56"/>
      <c r="J43" s="56"/>
      <c r="K43" s="56"/>
      <c r="L43" s="56"/>
      <c r="M43" s="56"/>
      <c r="N43" s="57"/>
      <c r="O43" s="146">
        <f t="shared" si="2"/>
        <v>0</v>
      </c>
      <c r="P43" s="4"/>
      <c r="Q43" s="4"/>
      <c r="R43" s="4"/>
      <c r="S43" s="4"/>
    </row>
    <row r="44" spans="1:19" ht="20.100000000000001" customHeight="1">
      <c r="A44" s="170"/>
      <c r="B44" s="66"/>
      <c r="C44" s="67"/>
      <c r="D44" s="72"/>
      <c r="E44" s="69"/>
      <c r="F44" s="94"/>
      <c r="G44" s="55"/>
      <c r="H44" s="56"/>
      <c r="I44" s="56"/>
      <c r="J44" s="56"/>
      <c r="K44" s="56"/>
      <c r="L44" s="56"/>
      <c r="M44" s="56"/>
      <c r="N44" s="57"/>
      <c r="O44" s="146">
        <f t="shared" si="2"/>
        <v>0</v>
      </c>
      <c r="P44" s="4"/>
      <c r="Q44" s="4"/>
      <c r="R44" s="4"/>
      <c r="S44" s="4"/>
    </row>
    <row r="45" spans="1:19" ht="20.100000000000001" customHeight="1">
      <c r="A45" s="170"/>
      <c r="B45" s="66"/>
      <c r="C45" s="67"/>
      <c r="D45" s="226"/>
      <c r="E45" s="69"/>
      <c r="F45" s="54"/>
      <c r="G45" s="55"/>
      <c r="H45" s="56"/>
      <c r="I45" s="56"/>
      <c r="J45" s="56"/>
      <c r="K45" s="56"/>
      <c r="L45" s="56"/>
      <c r="M45" s="56"/>
      <c r="N45" s="57"/>
      <c r="O45" s="146">
        <f t="shared" si="2"/>
        <v>0</v>
      </c>
      <c r="P45" s="4"/>
      <c r="Q45" s="4"/>
      <c r="R45" s="4"/>
      <c r="S45" s="4"/>
    </row>
    <row r="46" spans="1:19" ht="20.100000000000001" customHeight="1">
      <c r="A46" s="170"/>
      <c r="B46" s="66"/>
      <c r="C46" s="67"/>
      <c r="D46" s="226"/>
      <c r="E46" s="69"/>
      <c r="F46" s="54"/>
      <c r="G46" s="55"/>
      <c r="H46" s="56"/>
      <c r="I46" s="56"/>
      <c r="J46" s="56"/>
      <c r="K46" s="56"/>
      <c r="L46" s="56"/>
      <c r="M46" s="56"/>
      <c r="N46" s="57"/>
      <c r="O46" s="252"/>
      <c r="Q46" s="4"/>
      <c r="R46" s="4"/>
      <c r="S46" s="4"/>
    </row>
    <row r="47" spans="1:19" ht="20.100000000000001" customHeight="1">
      <c r="A47" s="171"/>
      <c r="B47" s="66"/>
      <c r="C47" s="67"/>
      <c r="D47" s="72"/>
      <c r="E47" s="69"/>
      <c r="F47" s="94"/>
      <c r="G47" s="55"/>
      <c r="H47" s="56"/>
      <c r="I47" s="56"/>
      <c r="J47" s="56"/>
      <c r="K47" s="56"/>
      <c r="L47" s="56"/>
      <c r="M47" s="56"/>
      <c r="N47" s="57"/>
      <c r="O47" s="252"/>
      <c r="Q47" s="4"/>
      <c r="R47" s="4"/>
      <c r="S47" s="4"/>
    </row>
    <row r="48" spans="1:19" ht="13.5" thickBot="1">
      <c r="Q48" s="4"/>
      <c r="R48" s="4"/>
      <c r="S48" s="4"/>
    </row>
    <row r="49" spans="2:19" ht="16.5" thickBot="1">
      <c r="B49" s="105" t="s">
        <v>34</v>
      </c>
      <c r="F49" s="132"/>
      <c r="G49" s="132">
        <v>0.9</v>
      </c>
      <c r="H49" s="132">
        <v>0.9</v>
      </c>
      <c r="I49" s="132"/>
      <c r="J49" s="132"/>
      <c r="K49" s="162"/>
      <c r="L49" s="162"/>
      <c r="M49" s="162"/>
      <c r="O49" s="23"/>
      <c r="Q49" s="4"/>
      <c r="R49" s="4"/>
      <c r="S49" s="4"/>
    </row>
    <row r="51" spans="2:19">
      <c r="G51" s="144"/>
    </row>
  </sheetData>
  <sheetProtection selectLockedCells="1" selectUnlockedCells="1"/>
  <mergeCells count="1">
    <mergeCell ref="I3:O3"/>
  </mergeCells>
  <phoneticPr fontId="3" type="noConversion"/>
  <pageMargins left="0.98425196850393704" right="0.19685039370078741" top="0.39370078740157483" bottom="0.19685039370078741" header="0" footer="0"/>
  <pageSetup paperSize="9" scale="73" orientation="portrait" r:id="rId1"/>
  <headerFooter alignWithMargins="0"/>
  <ignoredErrors>
    <ignoredError sqref="O23:O24 O13" formula="1"/>
    <ignoredError sqref="A19:A20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S51"/>
  <sheetViews>
    <sheetView zoomScaleNormal="100" workbookViewId="0">
      <selection activeCell="C13" sqref="C13"/>
    </sheetView>
  </sheetViews>
  <sheetFormatPr defaultColWidth="8.85546875" defaultRowHeight="12.75"/>
  <cols>
    <col min="1" max="1" width="9" style="194" customWidth="1"/>
    <col min="2" max="2" width="14.28515625" style="190" customWidth="1"/>
    <col min="3" max="3" width="10.85546875" style="190" customWidth="1"/>
    <col min="4" max="4" width="6.5703125" style="191" customWidth="1"/>
    <col min="5" max="5" width="17.28515625" style="190" customWidth="1"/>
    <col min="6" max="6" width="5.42578125" style="192" customWidth="1"/>
    <col min="7" max="9" width="6.7109375" style="190" customWidth="1"/>
    <col min="10" max="10" width="6.28515625" style="190" customWidth="1"/>
    <col min="11" max="12" width="6.7109375" style="190" customWidth="1"/>
    <col min="13" max="13" width="6.85546875" style="190" customWidth="1"/>
    <col min="14" max="14" width="7.42578125" style="190" customWidth="1"/>
    <col min="15" max="15" width="10" style="194" customWidth="1"/>
    <col min="16" max="16384" width="8.85546875" style="194"/>
  </cols>
  <sheetData>
    <row r="1" spans="1:19" ht="26.25">
      <c r="A1" s="188"/>
      <c r="B1" s="189" t="s">
        <v>15</v>
      </c>
      <c r="M1" s="193"/>
    </row>
    <row r="2" spans="1:19" ht="4.5" customHeight="1">
      <c r="A2" s="195"/>
    </row>
    <row r="3" spans="1:19" ht="21.75" customHeight="1">
      <c r="A3" s="188"/>
      <c r="B3" s="3" t="s">
        <v>157</v>
      </c>
      <c r="C3" s="196"/>
      <c r="D3" s="197"/>
      <c r="E3" s="196"/>
      <c r="F3" s="197"/>
      <c r="I3" s="375" t="s">
        <v>158</v>
      </c>
      <c r="J3" s="378"/>
      <c r="K3" s="378"/>
      <c r="L3" s="378"/>
      <c r="M3" s="378"/>
      <c r="N3" s="379"/>
      <c r="O3" s="379"/>
    </row>
    <row r="4" spans="1:19" ht="9" customHeight="1">
      <c r="A4" s="188"/>
      <c r="B4" s="196"/>
      <c r="C4" s="196"/>
      <c r="D4" s="197"/>
      <c r="E4" s="196"/>
      <c r="F4" s="197"/>
    </row>
    <row r="5" spans="1:19" s="205" customFormat="1" ht="9" customHeight="1">
      <c r="A5" s="198"/>
      <c r="B5" s="199"/>
      <c r="C5" s="200"/>
      <c r="D5" s="201"/>
      <c r="E5" s="200"/>
      <c r="F5" s="201"/>
      <c r="G5" s="202"/>
      <c r="H5" s="202"/>
      <c r="I5" s="203"/>
      <c r="J5" s="203"/>
      <c r="K5" s="203"/>
      <c r="L5" s="203"/>
      <c r="M5" s="203"/>
      <c r="N5" s="204"/>
    </row>
    <row r="6" spans="1:19" ht="9" customHeight="1" thickBot="1">
      <c r="A6" s="198"/>
      <c r="B6" s="196"/>
      <c r="C6" s="196"/>
      <c r="D6" s="197"/>
      <c r="E6" s="196"/>
      <c r="F6" s="197"/>
      <c r="G6" s="206"/>
      <c r="H6" s="206"/>
      <c r="I6" s="206"/>
      <c r="J6" s="206"/>
      <c r="K6" s="206"/>
      <c r="L6" s="206"/>
      <c r="M6" s="206"/>
      <c r="N6" s="206"/>
      <c r="O6" s="207"/>
    </row>
    <row r="7" spans="1:19" ht="153" customHeight="1" thickBot="1">
      <c r="A7" s="242"/>
      <c r="B7" s="208"/>
      <c r="C7" s="209"/>
      <c r="D7" s="210"/>
      <c r="E7" s="211"/>
      <c r="F7" s="212" t="s">
        <v>21</v>
      </c>
      <c r="G7" s="256" t="s">
        <v>181</v>
      </c>
      <c r="H7" s="154" t="s">
        <v>182</v>
      </c>
      <c r="I7" s="154"/>
      <c r="J7" s="154"/>
      <c r="K7" s="154"/>
      <c r="L7" s="154"/>
      <c r="M7" s="154"/>
      <c r="N7" s="250"/>
      <c r="O7" s="213" t="s">
        <v>53</v>
      </c>
    </row>
    <row r="8" spans="1:19" ht="20.100000000000001" customHeight="1">
      <c r="A8" s="241">
        <v>1</v>
      </c>
      <c r="B8" s="51" t="s">
        <v>58</v>
      </c>
      <c r="C8" s="52" t="s">
        <v>26</v>
      </c>
      <c r="D8" s="260">
        <v>2009</v>
      </c>
      <c r="E8" s="53" t="s">
        <v>48</v>
      </c>
      <c r="F8" s="174" t="s">
        <v>18</v>
      </c>
      <c r="G8" s="175">
        <v>69.3</v>
      </c>
      <c r="H8" s="173">
        <v>132</v>
      </c>
      <c r="I8" s="173"/>
      <c r="J8" s="173"/>
      <c r="K8" s="173"/>
      <c r="L8" s="173"/>
      <c r="M8" s="173"/>
      <c r="N8" s="231"/>
      <c r="O8" s="220">
        <f>SUM(G8:N8)</f>
        <v>201.3</v>
      </c>
      <c r="Q8" s="144"/>
      <c r="R8" s="45"/>
      <c r="S8" s="190"/>
    </row>
    <row r="9" spans="1:19" ht="20.100000000000001" customHeight="1">
      <c r="A9" s="170">
        <v>2</v>
      </c>
      <c r="B9" s="139" t="s">
        <v>96</v>
      </c>
      <c r="C9" s="140" t="s">
        <v>3</v>
      </c>
      <c r="D9" s="253">
        <v>2010</v>
      </c>
      <c r="E9" s="134" t="s">
        <v>48</v>
      </c>
      <c r="F9" s="95" t="s">
        <v>18</v>
      </c>
      <c r="G9" s="96">
        <v>84.15</v>
      </c>
      <c r="H9" s="97">
        <v>110</v>
      </c>
      <c r="I9" s="97"/>
      <c r="J9" s="97"/>
      <c r="K9" s="97"/>
      <c r="L9" s="97"/>
      <c r="M9" s="97"/>
      <c r="N9" s="65"/>
      <c r="O9" s="130">
        <f>G9+H9+I9+J9+L9+M9+N9</f>
        <v>194.15</v>
      </c>
      <c r="Q9" s="144"/>
      <c r="R9" s="45"/>
      <c r="S9" s="190"/>
    </row>
    <row r="10" spans="1:19" ht="20.100000000000001" customHeight="1" thickBot="1">
      <c r="A10" s="181">
        <v>3</v>
      </c>
      <c r="B10" s="275" t="s">
        <v>92</v>
      </c>
      <c r="C10" s="276" t="s">
        <v>93</v>
      </c>
      <c r="D10" s="277">
        <v>2008</v>
      </c>
      <c r="E10" s="264" t="s">
        <v>13</v>
      </c>
      <c r="F10" s="265" t="s">
        <v>20</v>
      </c>
      <c r="G10" s="266">
        <v>148.5</v>
      </c>
      <c r="H10" s="267"/>
      <c r="I10" s="267"/>
      <c r="J10" s="267"/>
      <c r="K10" s="267"/>
      <c r="L10" s="297"/>
      <c r="M10" s="267"/>
      <c r="N10" s="298"/>
      <c r="O10" s="320">
        <f>SUM(G10:N10)</f>
        <v>148.5</v>
      </c>
      <c r="Q10" s="144"/>
      <c r="R10" s="45"/>
      <c r="S10" s="190"/>
    </row>
    <row r="11" spans="1:19" ht="20.100000000000001" customHeight="1">
      <c r="A11" s="170">
        <v>4</v>
      </c>
      <c r="B11" s="58" t="s">
        <v>115</v>
      </c>
      <c r="C11" s="59" t="s">
        <v>3</v>
      </c>
      <c r="D11" s="221">
        <v>2008</v>
      </c>
      <c r="E11" s="61" t="s">
        <v>16</v>
      </c>
      <c r="F11" s="62" t="s">
        <v>19</v>
      </c>
      <c r="G11" s="216">
        <v>44.55</v>
      </c>
      <c r="H11" s="217">
        <v>88</v>
      </c>
      <c r="I11" s="217"/>
      <c r="J11" s="217"/>
      <c r="K11" s="217"/>
      <c r="L11" s="217"/>
      <c r="M11" s="217"/>
      <c r="N11" s="223"/>
      <c r="O11" s="220">
        <f>G11+H11+I11+K11+L11+N11</f>
        <v>132.55000000000001</v>
      </c>
      <c r="Q11" s="144"/>
      <c r="R11" s="45"/>
      <c r="S11" s="190"/>
    </row>
    <row r="12" spans="1:19" ht="20.100000000000001" customHeight="1">
      <c r="A12" s="170">
        <v>5</v>
      </c>
      <c r="B12" s="224" t="s">
        <v>90</v>
      </c>
      <c r="C12" s="225" t="s">
        <v>30</v>
      </c>
      <c r="D12" s="226">
        <v>2008</v>
      </c>
      <c r="E12" s="215" t="s">
        <v>13</v>
      </c>
      <c r="F12" s="228" t="s">
        <v>20</v>
      </c>
      <c r="G12" s="229">
        <v>54.45</v>
      </c>
      <c r="H12" s="230">
        <v>74.8</v>
      </c>
      <c r="I12" s="230"/>
      <c r="J12" s="230"/>
      <c r="K12" s="230"/>
      <c r="L12" s="230"/>
      <c r="M12" s="230"/>
      <c r="N12" s="231"/>
      <c r="O12" s="220">
        <f t="shared" ref="O12:O36" si="0">SUM(G12:N12)</f>
        <v>129.25</v>
      </c>
      <c r="Q12" s="144"/>
      <c r="R12" s="45"/>
      <c r="S12" s="190"/>
    </row>
    <row r="13" spans="1:19" ht="20.100000000000001" customHeight="1">
      <c r="A13" s="170">
        <v>6</v>
      </c>
      <c r="B13" s="66" t="s">
        <v>87</v>
      </c>
      <c r="C13" s="67" t="s">
        <v>1</v>
      </c>
      <c r="D13" s="75">
        <v>2008</v>
      </c>
      <c r="E13" s="69" t="s">
        <v>48</v>
      </c>
      <c r="F13" s="54" t="s">
        <v>35</v>
      </c>
      <c r="G13" s="321">
        <v>123.75</v>
      </c>
      <c r="H13" s="56"/>
      <c r="I13" s="173"/>
      <c r="J13" s="230"/>
      <c r="K13" s="173"/>
      <c r="L13" s="257"/>
      <c r="M13" s="173"/>
      <c r="N13" s="101"/>
      <c r="O13" s="220">
        <f t="shared" si="0"/>
        <v>123.75</v>
      </c>
      <c r="Q13" s="144"/>
      <c r="R13" s="45"/>
      <c r="S13" s="190"/>
    </row>
    <row r="14" spans="1:19" ht="20.100000000000001" customHeight="1">
      <c r="A14" s="171">
        <v>7</v>
      </c>
      <c r="B14" s="288" t="s">
        <v>73</v>
      </c>
      <c r="C14" s="214" t="s">
        <v>0</v>
      </c>
      <c r="D14" s="221">
        <v>2007</v>
      </c>
      <c r="E14" s="61" t="s">
        <v>48</v>
      </c>
      <c r="F14" s="62" t="s">
        <v>18</v>
      </c>
      <c r="G14" s="216">
        <v>99</v>
      </c>
      <c r="H14" s="217"/>
      <c r="I14" s="217"/>
      <c r="J14" s="217"/>
      <c r="K14" s="217"/>
      <c r="L14" s="217"/>
      <c r="M14" s="217"/>
      <c r="N14" s="223"/>
      <c r="O14" s="220">
        <f t="shared" si="0"/>
        <v>99</v>
      </c>
      <c r="Q14" s="144"/>
      <c r="R14" s="45"/>
      <c r="S14" s="190"/>
    </row>
    <row r="15" spans="1:19" ht="20.100000000000001" customHeight="1">
      <c r="A15" s="316">
        <v>8</v>
      </c>
      <c r="B15" s="66" t="s">
        <v>74</v>
      </c>
      <c r="C15" s="67" t="s">
        <v>41</v>
      </c>
      <c r="D15" s="226">
        <v>2009</v>
      </c>
      <c r="E15" s="69" t="s">
        <v>48</v>
      </c>
      <c r="F15" s="54" t="s">
        <v>18</v>
      </c>
      <c r="G15" s="229">
        <v>29.7</v>
      </c>
      <c r="H15" s="230">
        <v>61.6</v>
      </c>
      <c r="I15" s="230"/>
      <c r="J15" s="230"/>
      <c r="K15" s="230"/>
      <c r="L15" s="230"/>
      <c r="M15" s="230"/>
      <c r="N15" s="231"/>
      <c r="O15" s="220">
        <f t="shared" si="0"/>
        <v>91.3</v>
      </c>
      <c r="Q15" s="144"/>
      <c r="R15" s="45"/>
      <c r="S15" s="190"/>
    </row>
    <row r="16" spans="1:19" ht="20.100000000000001" customHeight="1">
      <c r="A16" s="316">
        <v>9</v>
      </c>
      <c r="B16" s="66" t="s">
        <v>116</v>
      </c>
      <c r="C16" s="67" t="s">
        <v>1</v>
      </c>
      <c r="D16" s="72">
        <v>2008</v>
      </c>
      <c r="E16" s="69" t="s">
        <v>12</v>
      </c>
      <c r="F16" s="54" t="s">
        <v>18</v>
      </c>
      <c r="G16" s="229">
        <v>39.6</v>
      </c>
      <c r="H16" s="230">
        <v>39.6</v>
      </c>
      <c r="I16" s="230"/>
      <c r="J16" s="230"/>
      <c r="K16" s="230"/>
      <c r="L16" s="230"/>
      <c r="M16" s="230"/>
      <c r="N16" s="231"/>
      <c r="O16" s="220">
        <f t="shared" si="0"/>
        <v>79.2</v>
      </c>
      <c r="Q16" s="144"/>
      <c r="R16" s="45"/>
      <c r="S16" s="190"/>
    </row>
    <row r="17" spans="1:19" ht="20.100000000000001" customHeight="1" thickBot="1">
      <c r="A17" s="271">
        <v>10</v>
      </c>
      <c r="B17" s="76" t="s">
        <v>124</v>
      </c>
      <c r="C17" s="77" t="s">
        <v>24</v>
      </c>
      <c r="D17" s="283">
        <v>2007</v>
      </c>
      <c r="E17" s="110" t="s">
        <v>31</v>
      </c>
      <c r="F17" s="248" t="s">
        <v>19</v>
      </c>
      <c r="G17" s="284">
        <v>34.65</v>
      </c>
      <c r="H17" s="285">
        <v>35.200000000000003</v>
      </c>
      <c r="I17" s="285"/>
      <c r="J17" s="285"/>
      <c r="K17" s="285"/>
      <c r="L17" s="285"/>
      <c r="M17" s="285"/>
      <c r="N17" s="286"/>
      <c r="O17" s="291">
        <f t="shared" si="0"/>
        <v>69.849999999999994</v>
      </c>
      <c r="Q17" s="144"/>
      <c r="R17" s="45"/>
      <c r="S17" s="190"/>
    </row>
    <row r="18" spans="1:19" ht="20.100000000000001" customHeight="1" thickTop="1">
      <c r="A18" s="309">
        <v>11</v>
      </c>
      <c r="B18" s="58" t="s">
        <v>133</v>
      </c>
      <c r="C18" s="59" t="s">
        <v>26</v>
      </c>
      <c r="D18" s="221">
        <v>2008</v>
      </c>
      <c r="E18" s="61" t="s">
        <v>48</v>
      </c>
      <c r="F18" s="62" t="s">
        <v>18</v>
      </c>
      <c r="G18" s="216">
        <v>64.349999999999994</v>
      </c>
      <c r="H18" s="217"/>
      <c r="I18" s="217"/>
      <c r="J18" s="318"/>
      <c r="K18" s="217"/>
      <c r="L18" s="217"/>
      <c r="M18" s="217"/>
      <c r="N18" s="223"/>
      <c r="O18" s="220">
        <f t="shared" si="0"/>
        <v>64.349999999999994</v>
      </c>
      <c r="Q18" s="144"/>
      <c r="R18" s="45"/>
      <c r="S18" s="190"/>
    </row>
    <row r="19" spans="1:19" ht="20.100000000000001" customHeight="1">
      <c r="A19" s="316">
        <v>12</v>
      </c>
      <c r="B19" s="66" t="s">
        <v>44</v>
      </c>
      <c r="C19" s="67" t="s">
        <v>40</v>
      </c>
      <c r="D19" s="226">
        <v>2008</v>
      </c>
      <c r="E19" s="69" t="s">
        <v>48</v>
      </c>
      <c r="F19" s="317" t="s">
        <v>18</v>
      </c>
      <c r="G19" s="229">
        <v>59.4</v>
      </c>
      <c r="H19" s="230"/>
      <c r="I19" s="230"/>
      <c r="J19" s="294"/>
      <c r="K19" s="230"/>
      <c r="L19" s="230"/>
      <c r="M19" s="230"/>
      <c r="N19" s="231"/>
      <c r="O19" s="220">
        <f t="shared" si="0"/>
        <v>59.4</v>
      </c>
      <c r="Q19" s="144"/>
      <c r="R19" s="45"/>
      <c r="S19" s="190"/>
    </row>
    <row r="20" spans="1:19" ht="20.100000000000001" customHeight="1">
      <c r="A20" s="316">
        <v>13</v>
      </c>
      <c r="B20" s="58" t="s">
        <v>139</v>
      </c>
      <c r="C20" s="59" t="s">
        <v>140</v>
      </c>
      <c r="D20" s="221">
        <v>2007</v>
      </c>
      <c r="E20" s="61" t="s">
        <v>16</v>
      </c>
      <c r="F20" s="62" t="s">
        <v>19</v>
      </c>
      <c r="G20" s="216"/>
      <c r="H20" s="217">
        <v>57.2</v>
      </c>
      <c r="I20" s="217"/>
      <c r="J20" s="217"/>
      <c r="K20" s="217"/>
      <c r="L20" s="217"/>
      <c r="M20" s="217"/>
      <c r="N20" s="223"/>
      <c r="O20" s="220">
        <f t="shared" si="0"/>
        <v>57.2</v>
      </c>
      <c r="Q20" s="144"/>
      <c r="R20" s="45"/>
      <c r="S20" s="190"/>
    </row>
    <row r="21" spans="1:19" ht="20.100000000000001" customHeight="1">
      <c r="A21" s="171">
        <v>14</v>
      </c>
      <c r="B21" s="58" t="s">
        <v>185</v>
      </c>
      <c r="C21" s="59" t="s">
        <v>41</v>
      </c>
      <c r="D21" s="221">
        <v>2007</v>
      </c>
      <c r="E21" s="61" t="s">
        <v>16</v>
      </c>
      <c r="F21" s="62" t="s">
        <v>19</v>
      </c>
      <c r="G21" s="216"/>
      <c r="H21" s="217">
        <v>52.8</v>
      </c>
      <c r="I21" s="217"/>
      <c r="J21" s="217"/>
      <c r="K21" s="217"/>
      <c r="L21" s="217"/>
      <c r="M21" s="217"/>
      <c r="N21" s="223"/>
      <c r="O21" s="220">
        <f t="shared" si="0"/>
        <v>52.8</v>
      </c>
      <c r="Q21" s="144"/>
      <c r="R21" s="45"/>
      <c r="S21" s="190"/>
    </row>
    <row r="22" spans="1:19" ht="20.100000000000001" customHeight="1">
      <c r="A22" s="170">
        <v>15</v>
      </c>
      <c r="B22" s="58" t="s">
        <v>186</v>
      </c>
      <c r="C22" s="59" t="s">
        <v>1</v>
      </c>
      <c r="D22" s="221">
        <v>2008</v>
      </c>
      <c r="E22" s="61" t="s">
        <v>16</v>
      </c>
      <c r="F22" s="62" t="s">
        <v>19</v>
      </c>
      <c r="G22" s="216"/>
      <c r="H22" s="217">
        <v>48.4</v>
      </c>
      <c r="I22" s="217"/>
      <c r="J22" s="217"/>
      <c r="K22" s="217"/>
      <c r="L22" s="217"/>
      <c r="M22" s="217"/>
      <c r="N22" s="223"/>
      <c r="O22" s="220">
        <f t="shared" si="0"/>
        <v>48.4</v>
      </c>
      <c r="Q22" s="144"/>
      <c r="R22" s="45"/>
      <c r="S22" s="190"/>
    </row>
    <row r="23" spans="1:19" ht="20.100000000000001" customHeight="1">
      <c r="A23" s="170">
        <v>16</v>
      </c>
      <c r="B23" s="58" t="s">
        <v>146</v>
      </c>
      <c r="C23" s="59" t="s">
        <v>1</v>
      </c>
      <c r="D23" s="221">
        <v>2008</v>
      </c>
      <c r="E23" s="61" t="s">
        <v>16</v>
      </c>
      <c r="F23" s="62" t="s">
        <v>19</v>
      </c>
      <c r="G23" s="216"/>
      <c r="H23" s="217">
        <v>30.8</v>
      </c>
      <c r="I23" s="217"/>
      <c r="J23" s="217"/>
      <c r="K23" s="217"/>
      <c r="L23" s="217"/>
      <c r="M23" s="217"/>
      <c r="N23" s="223"/>
      <c r="O23" s="220">
        <f t="shared" si="0"/>
        <v>30.8</v>
      </c>
      <c r="Q23" s="144"/>
      <c r="R23" s="45"/>
      <c r="S23" s="44"/>
    </row>
    <row r="24" spans="1:19" ht="20.100000000000001" customHeight="1">
      <c r="A24" s="170">
        <v>17</v>
      </c>
      <c r="B24" s="66" t="s">
        <v>170</v>
      </c>
      <c r="C24" s="67" t="s">
        <v>23</v>
      </c>
      <c r="D24" s="75">
        <v>2009</v>
      </c>
      <c r="E24" s="69" t="s">
        <v>136</v>
      </c>
      <c r="F24" s="54" t="s">
        <v>19</v>
      </c>
      <c r="G24" s="55">
        <v>14.85</v>
      </c>
      <c r="H24" s="56">
        <v>13.2</v>
      </c>
      <c r="I24" s="173"/>
      <c r="J24" s="165"/>
      <c r="K24" s="173"/>
      <c r="L24" s="173"/>
      <c r="M24" s="173"/>
      <c r="N24" s="104"/>
      <c r="O24" s="145">
        <f t="shared" si="0"/>
        <v>28.049999999999997</v>
      </c>
      <c r="Q24" s="144"/>
      <c r="R24" s="45"/>
      <c r="S24" s="44"/>
    </row>
    <row r="25" spans="1:19" ht="20.100000000000001" customHeight="1">
      <c r="A25" s="170">
        <v>18</v>
      </c>
      <c r="B25" s="58" t="s">
        <v>187</v>
      </c>
      <c r="C25" s="59" t="s">
        <v>41</v>
      </c>
      <c r="D25" s="221">
        <v>2008</v>
      </c>
      <c r="E25" s="61" t="s">
        <v>33</v>
      </c>
      <c r="F25" s="62" t="s">
        <v>19</v>
      </c>
      <c r="G25" s="216"/>
      <c r="H25" s="217">
        <v>26.4</v>
      </c>
      <c r="I25" s="217"/>
      <c r="J25" s="217"/>
      <c r="K25" s="217"/>
      <c r="L25" s="217"/>
      <c r="M25" s="217"/>
      <c r="N25" s="223"/>
      <c r="O25" s="220">
        <f t="shared" si="0"/>
        <v>26.4</v>
      </c>
      <c r="Q25" s="144"/>
      <c r="R25" s="45"/>
      <c r="S25" s="44"/>
    </row>
    <row r="26" spans="1:19" ht="20.100000000000001" customHeight="1">
      <c r="A26" s="170">
        <v>19</v>
      </c>
      <c r="B26" s="66" t="s">
        <v>63</v>
      </c>
      <c r="C26" s="67" t="s">
        <v>1</v>
      </c>
      <c r="D26" s="226">
        <v>2008</v>
      </c>
      <c r="E26" s="69" t="s">
        <v>12</v>
      </c>
      <c r="F26" s="54" t="s">
        <v>18</v>
      </c>
      <c r="G26" s="229">
        <v>24.75</v>
      </c>
      <c r="H26" s="230"/>
      <c r="I26" s="230"/>
      <c r="J26" s="294"/>
      <c r="K26" s="230"/>
      <c r="L26" s="230"/>
      <c r="M26" s="230"/>
      <c r="N26" s="231"/>
      <c r="O26" s="220">
        <f t="shared" si="0"/>
        <v>24.75</v>
      </c>
      <c r="Q26" s="144"/>
      <c r="R26" s="45"/>
      <c r="S26" s="44"/>
    </row>
    <row r="27" spans="1:19" ht="20.100000000000001" customHeight="1">
      <c r="A27" s="170">
        <v>20</v>
      </c>
      <c r="B27" s="58" t="s">
        <v>184</v>
      </c>
      <c r="C27" s="59" t="s">
        <v>1</v>
      </c>
      <c r="D27" s="221">
        <v>2008</v>
      </c>
      <c r="E27" s="61" t="s">
        <v>31</v>
      </c>
      <c r="F27" s="62" t="s">
        <v>19</v>
      </c>
      <c r="G27" s="216">
        <v>6.93</v>
      </c>
      <c r="H27" s="217">
        <v>17.600000000000001</v>
      </c>
      <c r="I27" s="217"/>
      <c r="J27" s="217"/>
      <c r="K27" s="217"/>
      <c r="L27" s="217"/>
      <c r="M27" s="217"/>
      <c r="N27" s="223"/>
      <c r="O27" s="220">
        <f t="shared" si="0"/>
        <v>24.53</v>
      </c>
      <c r="Q27" s="144"/>
      <c r="R27" s="45"/>
      <c r="S27" s="44"/>
    </row>
    <row r="28" spans="1:19" ht="20.100000000000001" customHeight="1">
      <c r="A28" s="170">
        <v>21</v>
      </c>
      <c r="B28" s="58" t="s">
        <v>153</v>
      </c>
      <c r="C28" s="59" t="s">
        <v>40</v>
      </c>
      <c r="D28" s="221">
        <v>2007</v>
      </c>
      <c r="E28" s="61" t="s">
        <v>13</v>
      </c>
      <c r="F28" s="62" t="s">
        <v>20</v>
      </c>
      <c r="G28" s="216"/>
      <c r="H28" s="217">
        <v>22</v>
      </c>
      <c r="I28" s="217"/>
      <c r="J28" s="217"/>
      <c r="K28" s="217"/>
      <c r="L28" s="217"/>
      <c r="M28" s="217"/>
      <c r="N28" s="223"/>
      <c r="O28" s="220">
        <f t="shared" si="0"/>
        <v>22</v>
      </c>
      <c r="Q28" s="144"/>
      <c r="R28" s="45"/>
      <c r="S28" s="44"/>
    </row>
    <row r="29" spans="1:19" ht="20.100000000000001" customHeight="1">
      <c r="A29" s="170">
        <v>22</v>
      </c>
      <c r="B29" s="135" t="s">
        <v>81</v>
      </c>
      <c r="C29" s="136" t="s">
        <v>82</v>
      </c>
      <c r="D29" s="253">
        <v>2008</v>
      </c>
      <c r="E29" s="134" t="s">
        <v>12</v>
      </c>
      <c r="F29" s="95" t="s">
        <v>18</v>
      </c>
      <c r="G29" s="216">
        <v>19.8</v>
      </c>
      <c r="H29" s="217"/>
      <c r="I29" s="217"/>
      <c r="J29" s="217"/>
      <c r="K29" s="217"/>
      <c r="L29" s="217"/>
      <c r="M29" s="217"/>
      <c r="N29" s="223"/>
      <c r="O29" s="220">
        <f t="shared" si="0"/>
        <v>19.8</v>
      </c>
      <c r="Q29" s="144"/>
      <c r="R29" s="45"/>
      <c r="S29" s="44"/>
    </row>
    <row r="30" spans="1:19" ht="20.100000000000001" customHeight="1">
      <c r="A30" s="170">
        <v>23</v>
      </c>
      <c r="B30" s="66" t="s">
        <v>138</v>
      </c>
      <c r="C30" s="67" t="s">
        <v>1</v>
      </c>
      <c r="D30" s="72">
        <v>2007</v>
      </c>
      <c r="E30" s="69" t="s">
        <v>136</v>
      </c>
      <c r="F30" s="94" t="s">
        <v>19</v>
      </c>
      <c r="G30" s="229">
        <v>10.89</v>
      </c>
      <c r="H30" s="230"/>
      <c r="I30" s="230"/>
      <c r="J30" s="230"/>
      <c r="K30" s="230"/>
      <c r="L30" s="230"/>
      <c r="M30" s="230"/>
      <c r="N30" s="231"/>
      <c r="O30" s="220">
        <f t="shared" si="0"/>
        <v>10.89</v>
      </c>
      <c r="Q30" s="144"/>
      <c r="R30" s="45"/>
      <c r="S30" s="44"/>
    </row>
    <row r="31" spans="1:19" ht="20.100000000000001" customHeight="1">
      <c r="A31" s="170">
        <v>24</v>
      </c>
      <c r="B31" s="58" t="s">
        <v>170</v>
      </c>
      <c r="C31" s="59" t="s">
        <v>3</v>
      </c>
      <c r="D31" s="221">
        <v>2008</v>
      </c>
      <c r="E31" s="61" t="s">
        <v>136</v>
      </c>
      <c r="F31" s="62" t="s">
        <v>19</v>
      </c>
      <c r="G31" s="216"/>
      <c r="H31" s="217">
        <v>9.68</v>
      </c>
      <c r="I31" s="217"/>
      <c r="J31" s="217"/>
      <c r="K31" s="217"/>
      <c r="L31" s="217"/>
      <c r="M31" s="217"/>
      <c r="N31" s="223"/>
      <c r="O31" s="220">
        <f t="shared" si="0"/>
        <v>9.68</v>
      </c>
      <c r="Q31" s="144"/>
      <c r="R31" s="45"/>
      <c r="S31" s="44"/>
    </row>
    <row r="32" spans="1:19" ht="20.100000000000001" customHeight="1">
      <c r="A32" s="171">
        <v>25</v>
      </c>
      <c r="B32" s="66" t="s">
        <v>120</v>
      </c>
      <c r="C32" s="67" t="s">
        <v>25</v>
      </c>
      <c r="D32" s="72">
        <v>2009</v>
      </c>
      <c r="E32" s="69" t="s">
        <v>13</v>
      </c>
      <c r="F32" s="94" t="s">
        <v>20</v>
      </c>
      <c r="G32" s="229">
        <v>8.91</v>
      </c>
      <c r="H32" s="230"/>
      <c r="I32" s="230"/>
      <c r="J32" s="230"/>
      <c r="K32" s="230"/>
      <c r="L32" s="230"/>
      <c r="M32" s="230"/>
      <c r="N32" s="231"/>
      <c r="O32" s="220">
        <f t="shared" si="0"/>
        <v>8.91</v>
      </c>
      <c r="Q32" s="144"/>
      <c r="R32" s="45"/>
      <c r="S32" s="44"/>
    </row>
    <row r="33" spans="1:19" ht="20.100000000000001" customHeight="1">
      <c r="A33" s="170">
        <v>26</v>
      </c>
      <c r="B33" s="58" t="s">
        <v>188</v>
      </c>
      <c r="C33" s="59" t="s">
        <v>0</v>
      </c>
      <c r="D33" s="221">
        <v>2008</v>
      </c>
      <c r="E33" s="61" t="s">
        <v>12</v>
      </c>
      <c r="F33" s="62" t="s">
        <v>18</v>
      </c>
      <c r="G33" s="216"/>
      <c r="H33" s="217">
        <v>7.92</v>
      </c>
      <c r="I33" s="217"/>
      <c r="J33" s="217"/>
      <c r="K33" s="217"/>
      <c r="L33" s="217"/>
      <c r="M33" s="217"/>
      <c r="N33" s="223"/>
      <c r="O33" s="220">
        <f t="shared" si="0"/>
        <v>7.92</v>
      </c>
      <c r="Q33" s="144"/>
      <c r="R33" s="45"/>
      <c r="S33" s="44"/>
    </row>
    <row r="34" spans="1:19" ht="20.100000000000001" customHeight="1">
      <c r="A34" s="170">
        <v>27</v>
      </c>
      <c r="B34" s="58" t="s">
        <v>149</v>
      </c>
      <c r="C34" s="59" t="s">
        <v>41</v>
      </c>
      <c r="D34" s="221">
        <v>2008</v>
      </c>
      <c r="E34" s="61" t="s">
        <v>12</v>
      </c>
      <c r="F34" s="62" t="s">
        <v>18</v>
      </c>
      <c r="G34" s="216"/>
      <c r="H34" s="217">
        <v>6.16</v>
      </c>
      <c r="I34" s="217"/>
      <c r="J34" s="217"/>
      <c r="K34" s="217"/>
      <c r="L34" s="217"/>
      <c r="M34" s="217"/>
      <c r="N34" s="223"/>
      <c r="O34" s="220">
        <f t="shared" si="0"/>
        <v>6.16</v>
      </c>
      <c r="Q34" s="144"/>
      <c r="R34" s="45"/>
      <c r="S34" s="44"/>
    </row>
    <row r="35" spans="1:19" ht="20.100000000000001" customHeight="1">
      <c r="A35" s="170"/>
      <c r="B35" s="58"/>
      <c r="C35" s="59"/>
      <c r="D35" s="221"/>
      <c r="E35" s="61"/>
      <c r="F35" s="62"/>
      <c r="G35" s="216"/>
      <c r="H35" s="217"/>
      <c r="I35" s="217"/>
      <c r="J35" s="217"/>
      <c r="K35" s="217"/>
      <c r="L35" s="217"/>
      <c r="M35" s="217"/>
      <c r="N35" s="223"/>
      <c r="O35" s="220">
        <f t="shared" si="0"/>
        <v>0</v>
      </c>
      <c r="Q35" s="144"/>
      <c r="R35" s="45"/>
      <c r="S35" s="44"/>
    </row>
    <row r="36" spans="1:19" ht="20.100000000000001" customHeight="1">
      <c r="A36" s="170"/>
      <c r="B36" s="58"/>
      <c r="C36" s="59"/>
      <c r="D36" s="221"/>
      <c r="E36" s="61"/>
      <c r="F36" s="62"/>
      <c r="G36" s="216"/>
      <c r="H36" s="217"/>
      <c r="I36" s="217"/>
      <c r="J36" s="217"/>
      <c r="K36" s="217"/>
      <c r="L36" s="217"/>
      <c r="M36" s="217"/>
      <c r="N36" s="223"/>
      <c r="O36" s="220">
        <f t="shared" si="0"/>
        <v>0</v>
      </c>
      <c r="Q36" s="144"/>
      <c r="R36" s="45"/>
      <c r="S36" s="44"/>
    </row>
    <row r="37" spans="1:19" ht="20.100000000000001" customHeight="1">
      <c r="A37" s="170"/>
      <c r="B37" s="58"/>
      <c r="C37" s="59"/>
      <c r="D37" s="221"/>
      <c r="E37" s="61"/>
      <c r="F37" s="62"/>
      <c r="G37" s="216"/>
      <c r="H37" s="217"/>
      <c r="I37" s="217"/>
      <c r="J37" s="217"/>
      <c r="K37" s="217"/>
      <c r="L37" s="217"/>
      <c r="M37" s="217"/>
      <c r="N37" s="223"/>
      <c r="O37" s="220"/>
      <c r="Q37" s="144"/>
      <c r="R37" s="45"/>
      <c r="S37" s="44"/>
    </row>
    <row r="38" spans="1:19" ht="20.100000000000001" customHeight="1">
      <c r="A38" s="170"/>
      <c r="B38" s="58"/>
      <c r="C38" s="59"/>
      <c r="D38" s="221"/>
      <c r="E38" s="61"/>
      <c r="F38" s="62"/>
      <c r="G38" s="216"/>
      <c r="H38" s="217"/>
      <c r="I38" s="217"/>
      <c r="J38" s="217"/>
      <c r="K38" s="217"/>
      <c r="L38" s="217"/>
      <c r="M38" s="217"/>
      <c r="N38" s="223"/>
      <c r="O38" s="220"/>
      <c r="Q38" s="144"/>
      <c r="R38" s="45"/>
      <c r="S38" s="44"/>
    </row>
    <row r="39" spans="1:19" ht="20.100000000000001" customHeight="1">
      <c r="A39" s="170"/>
      <c r="B39" s="58"/>
      <c r="C39" s="59"/>
      <c r="D39" s="221"/>
      <c r="E39" s="61"/>
      <c r="F39" s="62"/>
      <c r="G39" s="216"/>
      <c r="H39" s="217"/>
      <c r="I39" s="217"/>
      <c r="J39" s="217"/>
      <c r="K39" s="217"/>
      <c r="L39" s="217"/>
      <c r="M39" s="217"/>
      <c r="N39" s="223"/>
      <c r="O39" s="220"/>
      <c r="Q39" s="144"/>
      <c r="R39" s="45"/>
      <c r="S39" s="44"/>
    </row>
    <row r="40" spans="1:19" ht="20.100000000000001" customHeight="1">
      <c r="A40" s="170"/>
      <c r="B40" s="58"/>
      <c r="C40" s="59"/>
      <c r="D40" s="221"/>
      <c r="E40" s="61"/>
      <c r="F40" s="62"/>
      <c r="G40" s="216"/>
      <c r="H40" s="217"/>
      <c r="I40" s="217"/>
      <c r="J40" s="217"/>
      <c r="K40" s="217"/>
      <c r="L40" s="217"/>
      <c r="M40" s="217"/>
      <c r="N40" s="223"/>
      <c r="O40" s="220"/>
      <c r="Q40" s="144"/>
      <c r="R40" s="45"/>
      <c r="S40" s="44"/>
    </row>
    <row r="41" spans="1:19" ht="20.100000000000001" customHeight="1">
      <c r="A41" s="170"/>
      <c r="B41" s="58"/>
      <c r="C41" s="59"/>
      <c r="D41" s="221"/>
      <c r="E41" s="61"/>
      <c r="F41" s="62"/>
      <c r="G41" s="216"/>
      <c r="H41" s="217"/>
      <c r="I41" s="217"/>
      <c r="J41" s="217"/>
      <c r="K41" s="217"/>
      <c r="L41" s="217"/>
      <c r="M41" s="217"/>
      <c r="N41" s="223"/>
      <c r="O41" s="220"/>
      <c r="Q41" s="144"/>
      <c r="R41" s="45"/>
      <c r="S41" s="44"/>
    </row>
    <row r="42" spans="1:19" ht="20.100000000000001" customHeight="1">
      <c r="A42" s="170"/>
      <c r="B42" s="58"/>
      <c r="C42" s="59"/>
      <c r="D42" s="221"/>
      <c r="E42" s="61"/>
      <c r="F42" s="62"/>
      <c r="G42" s="216"/>
      <c r="H42" s="217"/>
      <c r="I42" s="217"/>
      <c r="J42" s="217"/>
      <c r="K42" s="217"/>
      <c r="L42" s="217"/>
      <c r="M42" s="217"/>
      <c r="N42" s="223"/>
      <c r="O42" s="220"/>
      <c r="Q42" s="144"/>
      <c r="R42" s="45"/>
      <c r="S42" s="44"/>
    </row>
    <row r="43" spans="1:19" ht="20.100000000000001" customHeight="1">
      <c r="A43" s="170"/>
      <c r="B43" s="58"/>
      <c r="C43" s="59"/>
      <c r="D43" s="221"/>
      <c r="E43" s="61"/>
      <c r="F43" s="62"/>
      <c r="G43" s="216"/>
      <c r="H43" s="217"/>
      <c r="I43" s="217"/>
      <c r="J43" s="217"/>
      <c r="K43" s="217"/>
      <c r="L43" s="217"/>
      <c r="M43" s="217"/>
      <c r="N43" s="223"/>
      <c r="O43" s="220"/>
      <c r="P43" s="190"/>
      <c r="Q43" s="144"/>
      <c r="R43" s="45"/>
      <c r="S43" s="44"/>
    </row>
    <row r="44" spans="1:19" ht="19.5" customHeight="1">
      <c r="A44" s="222"/>
      <c r="B44" s="73"/>
      <c r="C44" s="74"/>
      <c r="D44" s="226"/>
      <c r="E44" s="69"/>
      <c r="F44" s="54"/>
      <c r="G44" s="229"/>
      <c r="H44" s="230"/>
      <c r="I44" s="230"/>
      <c r="J44" s="230"/>
      <c r="K44" s="230"/>
      <c r="L44" s="230"/>
      <c r="M44" s="230"/>
      <c r="N44" s="231"/>
      <c r="O44" s="220"/>
      <c r="R44" s="45"/>
    </row>
    <row r="45" spans="1:19" ht="19.5" customHeight="1">
      <c r="A45" s="222"/>
      <c r="B45" s="66"/>
      <c r="C45" s="67"/>
      <c r="D45" s="72"/>
      <c r="E45" s="69"/>
      <c r="F45" s="94"/>
      <c r="G45" s="229"/>
      <c r="H45" s="230"/>
      <c r="I45" s="230"/>
      <c r="J45" s="230"/>
      <c r="K45" s="230"/>
      <c r="L45" s="230"/>
      <c r="M45" s="230"/>
      <c r="N45" s="231"/>
      <c r="O45" s="220"/>
      <c r="R45" s="45"/>
    </row>
    <row r="46" spans="1:19" ht="19.5" customHeight="1">
      <c r="A46" s="222"/>
      <c r="B46" s="66"/>
      <c r="C46" s="67"/>
      <c r="D46" s="72"/>
      <c r="E46" s="69"/>
      <c r="F46" s="54"/>
      <c r="G46" s="229"/>
      <c r="H46" s="230"/>
      <c r="I46" s="230"/>
      <c r="J46" s="230"/>
      <c r="K46" s="230"/>
      <c r="L46" s="230"/>
      <c r="M46" s="230"/>
      <c r="N46" s="231"/>
      <c r="O46" s="232"/>
    </row>
    <row r="47" spans="1:19" ht="19.5" customHeight="1">
      <c r="A47" s="238"/>
      <c r="B47" s="224"/>
      <c r="C47" s="225"/>
      <c r="D47" s="226"/>
      <c r="E47" s="227"/>
      <c r="F47" s="228"/>
      <c r="G47" s="229"/>
      <c r="H47" s="230"/>
      <c r="I47" s="230"/>
      <c r="J47" s="230"/>
      <c r="K47" s="230"/>
      <c r="L47" s="230"/>
      <c r="M47" s="230"/>
      <c r="N47" s="231"/>
      <c r="O47" s="232"/>
    </row>
    <row r="48" spans="1:19" ht="13.5" thickBot="1"/>
    <row r="49" spans="2:13" ht="13.5" thickBot="1">
      <c r="B49" s="233" t="s">
        <v>34</v>
      </c>
      <c r="G49" s="234">
        <v>0.99</v>
      </c>
      <c r="H49" s="235">
        <v>0.88</v>
      </c>
      <c r="I49" s="234"/>
      <c r="J49" s="132"/>
      <c r="K49" s="236"/>
      <c r="L49" s="236"/>
      <c r="M49" s="236"/>
    </row>
    <row r="51" spans="2:13">
      <c r="G51" s="237"/>
      <c r="H51" s="237"/>
      <c r="K51" s="237"/>
    </row>
  </sheetData>
  <sheetProtection selectLockedCells="1" selectUnlockedCells="1"/>
  <mergeCells count="1">
    <mergeCell ref="I3:O3"/>
  </mergeCells>
  <phoneticPr fontId="3" type="noConversion"/>
  <pageMargins left="0.98425196850393704" right="0.19685039370078741" top="0.39370078740157483" bottom="0.19685039370078741" header="0" footer="0"/>
  <pageSetup paperSize="9" scale="70" orientation="portrait" r:id="rId1"/>
  <headerFooter alignWithMargins="0"/>
  <ignoredErrors>
    <ignoredError sqref="O9 O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S31"/>
  <sheetViews>
    <sheetView zoomScale="85" zoomScaleNormal="85" workbookViewId="0">
      <selection activeCell="U10" sqref="U10"/>
    </sheetView>
  </sheetViews>
  <sheetFormatPr defaultColWidth="8.85546875" defaultRowHeight="12.75"/>
  <cols>
    <col min="1" max="1" width="9" style="194" customWidth="1"/>
    <col min="2" max="2" width="14.28515625" style="190" customWidth="1"/>
    <col min="3" max="3" width="10.85546875" style="190" customWidth="1"/>
    <col min="4" max="4" width="6.5703125" style="191" customWidth="1"/>
    <col min="5" max="5" width="18.5703125" style="190" customWidth="1"/>
    <col min="6" max="6" width="5.42578125" style="192" customWidth="1"/>
    <col min="7" max="9" width="6.7109375" style="190" customWidth="1"/>
    <col min="10" max="10" width="6.28515625" style="190" customWidth="1"/>
    <col min="11" max="12" width="6.7109375" style="190" customWidth="1"/>
    <col min="13" max="13" width="6.85546875" style="190" customWidth="1"/>
    <col min="14" max="14" width="7.42578125" style="190" customWidth="1"/>
    <col min="15" max="15" width="10" style="194" customWidth="1"/>
    <col min="16" max="16384" width="8.85546875" style="194"/>
  </cols>
  <sheetData>
    <row r="1" spans="1:15" ht="26.25">
      <c r="A1" s="188"/>
      <c r="B1" s="189" t="s">
        <v>15</v>
      </c>
      <c r="M1" s="193"/>
    </row>
    <row r="2" spans="1:15" ht="4.5" customHeight="1">
      <c r="A2" s="195"/>
    </row>
    <row r="3" spans="1:15" ht="21.75" customHeight="1">
      <c r="A3" s="188"/>
      <c r="B3" s="3" t="s">
        <v>159</v>
      </c>
      <c r="C3" s="196"/>
      <c r="D3" s="197"/>
      <c r="E3" s="196"/>
      <c r="F3" s="197"/>
      <c r="I3" s="375" t="s">
        <v>156</v>
      </c>
      <c r="J3" s="378"/>
      <c r="K3" s="378"/>
      <c r="L3" s="378"/>
      <c r="M3" s="378"/>
      <c r="N3" s="379"/>
      <c r="O3" s="379"/>
    </row>
    <row r="4" spans="1:15" ht="9" customHeight="1">
      <c r="A4" s="188"/>
      <c r="B4" s="196"/>
      <c r="C4" s="196"/>
      <c r="D4" s="197"/>
      <c r="E4" s="196"/>
      <c r="F4" s="197"/>
    </row>
    <row r="5" spans="1:15" s="205" customFormat="1" ht="9" customHeight="1">
      <c r="A5" s="198"/>
      <c r="B5" s="199"/>
      <c r="C5" s="200"/>
      <c r="D5" s="201"/>
      <c r="E5" s="200"/>
      <c r="F5" s="201"/>
      <c r="G5" s="202"/>
      <c r="H5" s="202"/>
      <c r="I5" s="203"/>
      <c r="J5" s="203"/>
      <c r="K5" s="203"/>
      <c r="L5" s="203"/>
      <c r="M5" s="203"/>
      <c r="N5" s="204"/>
    </row>
    <row r="6" spans="1:15" ht="9" customHeight="1" thickBot="1">
      <c r="A6" s="198"/>
      <c r="B6" s="196"/>
      <c r="C6" s="196"/>
      <c r="D6" s="197"/>
      <c r="E6" s="196"/>
      <c r="F6" s="197"/>
      <c r="G6" s="206"/>
      <c r="H6" s="206"/>
      <c r="I6" s="206"/>
      <c r="J6" s="206"/>
      <c r="K6" s="206"/>
      <c r="L6" s="206"/>
      <c r="M6" s="206"/>
      <c r="N6" s="206"/>
      <c r="O6" s="207"/>
    </row>
    <row r="7" spans="1:15" ht="153" customHeight="1" thickBot="1">
      <c r="A7" s="242"/>
      <c r="B7" s="208"/>
      <c r="C7" s="209"/>
      <c r="D7" s="210"/>
      <c r="E7" s="211"/>
      <c r="F7" s="212" t="s">
        <v>21</v>
      </c>
      <c r="G7" s="256"/>
      <c r="H7" s="154" t="s">
        <v>182</v>
      </c>
      <c r="I7" s="154"/>
      <c r="J7" s="154"/>
      <c r="K7" s="154"/>
      <c r="L7" s="154"/>
      <c r="M7" s="154"/>
      <c r="N7" s="250"/>
      <c r="O7" s="213" t="s">
        <v>53</v>
      </c>
    </row>
    <row r="8" spans="1:15" ht="20.100000000000001" customHeight="1">
      <c r="A8" s="241">
        <v>1</v>
      </c>
      <c r="B8" s="278" t="s">
        <v>92</v>
      </c>
      <c r="C8" s="279" t="s">
        <v>93</v>
      </c>
      <c r="D8" s="319">
        <v>2008</v>
      </c>
      <c r="E8" s="109" t="s">
        <v>13</v>
      </c>
      <c r="F8" s="138" t="s">
        <v>20</v>
      </c>
      <c r="G8" s="245"/>
      <c r="H8" s="172">
        <v>36.4</v>
      </c>
      <c r="I8" s="172"/>
      <c r="J8" s="293"/>
      <c r="K8" s="172"/>
      <c r="L8" s="172"/>
      <c r="M8" s="303"/>
      <c r="N8" s="167"/>
      <c r="O8" s="282">
        <f>SUM(G8:N8)</f>
        <v>36.4</v>
      </c>
    </row>
    <row r="9" spans="1:15" ht="20.100000000000001" customHeight="1">
      <c r="A9" s="170">
        <v>2</v>
      </c>
      <c r="B9" s="135" t="s">
        <v>86</v>
      </c>
      <c r="C9" s="136" t="s">
        <v>65</v>
      </c>
      <c r="D9" s="184">
        <v>2007</v>
      </c>
      <c r="E9" s="134" t="s">
        <v>13</v>
      </c>
      <c r="F9" s="95" t="s">
        <v>20</v>
      </c>
      <c r="G9" s="96"/>
      <c r="H9" s="97">
        <v>32.76</v>
      </c>
      <c r="I9" s="97"/>
      <c r="J9" s="164"/>
      <c r="K9" s="273"/>
      <c r="L9" s="274"/>
      <c r="M9" s="97"/>
      <c r="N9" s="103"/>
      <c r="O9" s="252">
        <f>H9+L9+M9</f>
        <v>32.76</v>
      </c>
    </row>
    <row r="10" spans="1:15" ht="20.100000000000001" customHeight="1" thickBot="1">
      <c r="A10" s="181">
        <v>3</v>
      </c>
      <c r="B10" s="135" t="s">
        <v>125</v>
      </c>
      <c r="C10" s="136" t="s">
        <v>126</v>
      </c>
      <c r="D10" s="253">
        <v>2009</v>
      </c>
      <c r="E10" s="134" t="s">
        <v>31</v>
      </c>
      <c r="F10" s="95" t="s">
        <v>19</v>
      </c>
      <c r="G10" s="96"/>
      <c r="H10" s="97">
        <v>30.03</v>
      </c>
      <c r="I10" s="64"/>
      <c r="J10" s="217"/>
      <c r="K10" s="217"/>
      <c r="L10" s="217"/>
      <c r="M10" s="217"/>
      <c r="N10" s="103"/>
      <c r="O10" s="220">
        <f>SUM(G10:N10)</f>
        <v>30.03</v>
      </c>
    </row>
    <row r="11" spans="1:15" ht="20.100000000000001" customHeight="1">
      <c r="A11" s="241">
        <v>4</v>
      </c>
      <c r="B11" s="278" t="s">
        <v>117</v>
      </c>
      <c r="C11" s="279" t="s">
        <v>118</v>
      </c>
      <c r="D11" s="249">
        <v>2008</v>
      </c>
      <c r="E11" s="109" t="s">
        <v>33</v>
      </c>
      <c r="F11" s="138" t="s">
        <v>19</v>
      </c>
      <c r="G11" s="245"/>
      <c r="H11" s="303">
        <v>27.3</v>
      </c>
      <c r="I11" s="172"/>
      <c r="J11" s="293"/>
      <c r="K11" s="280"/>
      <c r="L11" s="281"/>
      <c r="M11" s="172"/>
      <c r="N11" s="167"/>
      <c r="O11" s="220">
        <f>SUM(G11:N11)</f>
        <v>27.3</v>
      </c>
    </row>
    <row r="12" spans="1:15" ht="20.100000000000001" customHeight="1">
      <c r="A12" s="170">
        <v>5</v>
      </c>
      <c r="B12" s="135" t="s">
        <v>134</v>
      </c>
      <c r="C12" s="136" t="s">
        <v>135</v>
      </c>
      <c r="D12" s="142">
        <v>2008</v>
      </c>
      <c r="E12" s="134" t="s">
        <v>152</v>
      </c>
      <c r="F12" s="95" t="s">
        <v>19</v>
      </c>
      <c r="G12" s="63"/>
      <c r="H12" s="64">
        <v>24.57</v>
      </c>
      <c r="I12" s="64"/>
      <c r="J12" s="64"/>
      <c r="K12" s="217"/>
      <c r="L12" s="217"/>
      <c r="M12" s="217"/>
      <c r="N12" s="219"/>
      <c r="O12" s="220">
        <v>24.57</v>
      </c>
    </row>
    <row r="13" spans="1:15" ht="20.100000000000001" customHeight="1">
      <c r="A13" s="170">
        <v>6</v>
      </c>
      <c r="B13" s="135" t="s">
        <v>127</v>
      </c>
      <c r="C13" s="136" t="s">
        <v>65</v>
      </c>
      <c r="D13" s="253">
        <v>2007</v>
      </c>
      <c r="E13" s="134" t="s">
        <v>31</v>
      </c>
      <c r="F13" s="95" t="s">
        <v>19</v>
      </c>
      <c r="G13" s="63"/>
      <c r="H13" s="64">
        <v>21.84</v>
      </c>
      <c r="I13" s="64"/>
      <c r="J13" s="217"/>
      <c r="K13" s="217"/>
      <c r="L13" s="217"/>
      <c r="M13" s="217"/>
      <c r="N13" s="103"/>
      <c r="O13" s="220">
        <f>SUM(G13:N13)</f>
        <v>21.84</v>
      </c>
    </row>
    <row r="14" spans="1:15" ht="20.100000000000001" customHeight="1">
      <c r="A14" s="170">
        <v>7</v>
      </c>
      <c r="B14" s="135"/>
      <c r="C14" s="136"/>
      <c r="D14" s="60"/>
      <c r="E14" s="61"/>
      <c r="F14" s="62"/>
      <c r="G14" s="63"/>
      <c r="H14" s="64"/>
      <c r="I14" s="64"/>
      <c r="J14" s="64"/>
      <c r="K14" s="217"/>
      <c r="L14" s="217"/>
      <c r="M14" s="217"/>
      <c r="N14" s="219"/>
      <c r="O14" s="220"/>
    </row>
    <row r="15" spans="1:15" ht="20.100000000000001" customHeight="1">
      <c r="A15" s="170">
        <v>8</v>
      </c>
      <c r="B15" s="135"/>
      <c r="C15" s="136"/>
      <c r="D15" s="60"/>
      <c r="E15" s="61"/>
      <c r="F15" s="62"/>
      <c r="G15" s="63"/>
      <c r="H15" s="64"/>
      <c r="I15" s="64"/>
      <c r="J15" s="64"/>
      <c r="K15" s="217"/>
      <c r="L15" s="217"/>
      <c r="M15" s="217"/>
      <c r="N15" s="219"/>
      <c r="O15" s="220"/>
    </row>
    <row r="16" spans="1:15" ht="20.100000000000001" customHeight="1">
      <c r="A16" s="170">
        <v>9</v>
      </c>
      <c r="B16" s="135"/>
      <c r="C16" s="136"/>
      <c r="D16" s="60"/>
      <c r="E16" s="61"/>
      <c r="F16" s="62"/>
      <c r="G16" s="63"/>
      <c r="H16" s="64"/>
      <c r="I16" s="64"/>
      <c r="J16" s="64"/>
      <c r="K16" s="217"/>
      <c r="L16" s="217"/>
      <c r="M16" s="217"/>
      <c r="N16" s="219"/>
      <c r="O16" s="220"/>
    </row>
    <row r="17" spans="1:19" ht="20.100000000000001" customHeight="1">
      <c r="A17" s="170"/>
      <c r="B17" s="135"/>
      <c r="C17" s="136"/>
      <c r="D17" s="60"/>
      <c r="E17" s="61"/>
      <c r="F17" s="62"/>
      <c r="G17" s="63"/>
      <c r="H17" s="64"/>
      <c r="I17" s="64"/>
      <c r="J17" s="64"/>
      <c r="K17" s="217"/>
      <c r="L17" s="217"/>
      <c r="M17" s="217"/>
      <c r="N17" s="219"/>
      <c r="O17" s="220"/>
    </row>
    <row r="18" spans="1:19" ht="20.100000000000001" customHeight="1">
      <c r="A18" s="170">
        <v>10</v>
      </c>
      <c r="B18" s="135"/>
      <c r="C18" s="136"/>
      <c r="D18" s="142"/>
      <c r="E18" s="61"/>
      <c r="F18" s="62"/>
      <c r="G18" s="96"/>
      <c r="H18" s="97"/>
      <c r="I18" s="97"/>
      <c r="J18" s="164"/>
      <c r="K18" s="97"/>
      <c r="L18" s="97"/>
      <c r="M18" s="64"/>
      <c r="N18" s="103"/>
      <c r="O18" s="252"/>
    </row>
    <row r="19" spans="1:19" ht="20.100000000000001" customHeight="1">
      <c r="A19" s="170">
        <v>11</v>
      </c>
      <c r="B19" s="135"/>
      <c r="C19" s="136"/>
      <c r="D19" s="60"/>
      <c r="E19" s="61"/>
      <c r="F19" s="62"/>
      <c r="G19" s="63"/>
      <c r="H19" s="64"/>
      <c r="I19" s="64"/>
      <c r="J19" s="64"/>
      <c r="K19" s="217"/>
      <c r="L19" s="217"/>
      <c r="M19" s="217"/>
      <c r="N19" s="219"/>
      <c r="O19" s="220"/>
      <c r="S19" s="45"/>
    </row>
    <row r="20" spans="1:19" ht="20.100000000000001" customHeight="1">
      <c r="A20" s="170">
        <v>12</v>
      </c>
      <c r="B20" s="73"/>
      <c r="C20" s="74"/>
      <c r="D20" s="226"/>
      <c r="E20" s="69"/>
      <c r="F20" s="54"/>
      <c r="G20" s="229"/>
      <c r="H20" s="230"/>
      <c r="I20" s="230"/>
      <c r="J20" s="230"/>
      <c r="K20" s="230"/>
      <c r="L20" s="230"/>
      <c r="M20" s="230"/>
      <c r="N20" s="231"/>
      <c r="O20" s="220"/>
      <c r="S20" s="45"/>
    </row>
    <row r="21" spans="1:19" ht="20.100000000000001" customHeight="1">
      <c r="A21" s="170">
        <v>13</v>
      </c>
      <c r="B21" s="135"/>
      <c r="C21" s="136"/>
      <c r="D21" s="60"/>
      <c r="E21" s="61"/>
      <c r="F21" s="62"/>
      <c r="G21" s="63"/>
      <c r="H21" s="64"/>
      <c r="I21" s="64"/>
      <c r="J21" s="218"/>
      <c r="K21" s="217"/>
      <c r="L21" s="217"/>
      <c r="M21" s="217"/>
      <c r="N21" s="219"/>
      <c r="O21" s="220"/>
      <c r="S21" s="45"/>
    </row>
    <row r="22" spans="1:19" ht="20.100000000000001" customHeight="1">
      <c r="A22" s="222">
        <v>14</v>
      </c>
      <c r="B22" s="135"/>
      <c r="C22" s="136"/>
      <c r="D22" s="60"/>
      <c r="E22" s="61"/>
      <c r="F22" s="62"/>
      <c r="G22" s="63"/>
      <c r="H22" s="64"/>
      <c r="I22" s="64"/>
      <c r="J22" s="218"/>
      <c r="K22" s="217"/>
      <c r="L22" s="217"/>
      <c r="M22" s="217"/>
      <c r="N22" s="219"/>
      <c r="O22" s="220"/>
    </row>
    <row r="23" spans="1:19" ht="20.100000000000001" customHeight="1">
      <c r="A23" s="222">
        <v>15</v>
      </c>
      <c r="B23" s="135"/>
      <c r="C23" s="136"/>
      <c r="D23" s="60"/>
      <c r="E23" s="61"/>
      <c r="F23" s="62"/>
      <c r="G23" s="63"/>
      <c r="H23" s="64"/>
      <c r="I23" s="64"/>
      <c r="J23" s="64"/>
      <c r="K23" s="217"/>
      <c r="L23" s="217"/>
      <c r="M23" s="217"/>
      <c r="N23" s="219"/>
      <c r="O23" s="220"/>
    </row>
    <row r="24" spans="1:19" ht="20.100000000000001" customHeight="1">
      <c r="A24" s="222">
        <v>16</v>
      </c>
      <c r="B24" s="73"/>
      <c r="C24" s="74"/>
      <c r="D24" s="226"/>
      <c r="E24" s="69"/>
      <c r="F24" s="54"/>
      <c r="G24" s="229"/>
      <c r="H24" s="230"/>
      <c r="I24" s="230"/>
      <c r="J24" s="230"/>
      <c r="K24" s="230"/>
      <c r="L24" s="230"/>
      <c r="M24" s="230"/>
      <c r="N24" s="231"/>
      <c r="O24" s="220"/>
    </row>
    <row r="25" spans="1:19" ht="20.100000000000001" customHeight="1">
      <c r="A25" s="222">
        <v>17</v>
      </c>
      <c r="B25" s="135"/>
      <c r="C25" s="136"/>
      <c r="D25" s="60"/>
      <c r="E25" s="61"/>
      <c r="F25" s="62"/>
      <c r="G25" s="63"/>
      <c r="H25" s="64"/>
      <c r="I25" s="64"/>
      <c r="J25" s="64"/>
      <c r="K25" s="217"/>
      <c r="L25" s="217"/>
      <c r="M25" s="217"/>
      <c r="N25" s="219"/>
      <c r="O25" s="220"/>
    </row>
    <row r="26" spans="1:19" ht="19.5" customHeight="1">
      <c r="A26" s="222"/>
      <c r="B26" s="73"/>
      <c r="C26" s="74"/>
      <c r="D26" s="226"/>
      <c r="E26" s="69"/>
      <c r="F26" s="54"/>
      <c r="G26" s="229"/>
      <c r="H26" s="230"/>
      <c r="I26" s="230"/>
      <c r="J26" s="230"/>
      <c r="K26" s="230"/>
      <c r="L26" s="230"/>
      <c r="M26" s="230"/>
      <c r="N26" s="231"/>
      <c r="O26" s="220"/>
    </row>
    <row r="27" spans="1:19" ht="19.5" customHeight="1">
      <c r="A27" s="238"/>
      <c r="B27" s="224"/>
      <c r="C27" s="225"/>
      <c r="D27" s="226"/>
      <c r="E27" s="227"/>
      <c r="F27" s="228"/>
      <c r="G27" s="229"/>
      <c r="H27" s="230"/>
      <c r="I27" s="230"/>
      <c r="J27" s="230"/>
      <c r="K27" s="230"/>
      <c r="L27" s="230"/>
      <c r="M27" s="230"/>
      <c r="N27" s="231"/>
      <c r="O27" s="232"/>
    </row>
    <row r="28" spans="1:19" ht="13.5" thickBot="1"/>
    <row r="29" spans="1:19" ht="13.5" thickBot="1">
      <c r="B29" s="233" t="s">
        <v>34</v>
      </c>
      <c r="G29" s="234"/>
      <c r="H29" s="235">
        <v>0.91</v>
      </c>
      <c r="I29" s="234"/>
      <c r="J29" s="235"/>
      <c r="K29" s="236"/>
      <c r="L29" s="234"/>
      <c r="M29" s="236"/>
    </row>
    <row r="31" spans="1:19">
      <c r="G31" s="237"/>
      <c r="H31" s="237"/>
      <c r="K31" s="237"/>
    </row>
  </sheetData>
  <sheetProtection selectLockedCells="1" selectUnlockedCells="1"/>
  <mergeCells count="1">
    <mergeCell ref="I3:O3"/>
  </mergeCells>
  <pageMargins left="0.98425196850393704" right="0.19685039370078741" top="0.39370078740157483" bottom="0.19685039370078741" header="0" footer="0"/>
  <pageSetup paperSize="9" scale="70" orientation="portrait" r:id="rId1"/>
  <headerFooter alignWithMargins="0"/>
  <ignoredErrors>
    <ignoredError sqref="O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S50"/>
  <sheetViews>
    <sheetView zoomScale="85" zoomScaleNormal="85" workbookViewId="0">
      <selection activeCell="T14" sqref="T14"/>
    </sheetView>
  </sheetViews>
  <sheetFormatPr defaultRowHeight="12.75"/>
  <cols>
    <col min="1" max="1" width="9" style="1" customWidth="1"/>
    <col min="2" max="2" width="16.140625" customWidth="1"/>
    <col min="3" max="3" width="11" customWidth="1"/>
    <col min="4" max="4" width="7.42578125" style="19" customWidth="1"/>
    <col min="5" max="5" width="19.140625" customWidth="1"/>
    <col min="6" max="6" width="5.140625" style="19" customWidth="1"/>
    <col min="7" max="9" width="6.7109375" customWidth="1"/>
    <col min="10" max="10" width="7.28515625" customWidth="1"/>
    <col min="11" max="14" width="6.7109375" customWidth="1"/>
    <col min="15" max="15" width="8.5703125" customWidth="1"/>
    <col min="19" max="19" width="7.7109375" customWidth="1"/>
  </cols>
  <sheetData>
    <row r="1" spans="1:19" ht="26.25" customHeight="1">
      <c r="B1" s="16" t="s">
        <v>15</v>
      </c>
      <c r="M1" s="12"/>
    </row>
    <row r="2" spans="1:19" ht="4.5" customHeight="1">
      <c r="B2" s="16"/>
      <c r="M2" s="12"/>
    </row>
    <row r="3" spans="1:19" ht="21" customHeight="1">
      <c r="A3" s="11"/>
      <c r="B3" s="3" t="s">
        <v>160</v>
      </c>
      <c r="C3" s="3"/>
      <c r="D3" s="20"/>
      <c r="E3" s="3"/>
      <c r="F3" s="20"/>
      <c r="G3" s="4"/>
      <c r="H3" s="4"/>
      <c r="I3" s="375" t="s">
        <v>156</v>
      </c>
      <c r="J3" s="376"/>
      <c r="K3" s="376"/>
      <c r="L3" s="376"/>
      <c r="M3" s="376"/>
      <c r="N3" s="377"/>
      <c r="O3" s="377"/>
    </row>
    <row r="4" spans="1:19" ht="9" customHeight="1">
      <c r="A4" s="11"/>
      <c r="B4" s="3"/>
      <c r="C4" s="3"/>
      <c r="D4" s="20"/>
      <c r="E4" s="3"/>
      <c r="F4" s="20"/>
      <c r="G4" s="4"/>
      <c r="H4" s="4"/>
      <c r="I4" s="4"/>
      <c r="J4" s="4"/>
      <c r="K4" s="31"/>
      <c r="L4" s="30"/>
      <c r="M4" s="29"/>
      <c r="N4" s="29"/>
    </row>
    <row r="5" spans="1:19" s="37" customFormat="1" ht="9" customHeight="1">
      <c r="A5" s="6"/>
      <c r="B5" s="32"/>
      <c r="C5" s="33"/>
      <c r="D5" s="34"/>
      <c r="E5" s="33"/>
      <c r="F5" s="34"/>
      <c r="G5" s="35"/>
      <c r="H5" s="35"/>
      <c r="I5" s="36"/>
      <c r="J5" s="36"/>
      <c r="K5" s="36"/>
      <c r="L5" s="36"/>
      <c r="M5" s="36"/>
    </row>
    <row r="6" spans="1:19" ht="5.25" customHeight="1" thickBot="1">
      <c r="A6" s="11"/>
      <c r="B6" s="4"/>
      <c r="C6" s="4"/>
      <c r="D6" s="28"/>
      <c r="E6" s="4"/>
      <c r="F6" s="28"/>
      <c r="G6" s="42"/>
      <c r="H6" s="18"/>
      <c r="I6" s="18"/>
      <c r="J6" s="18"/>
      <c r="K6" s="18"/>
      <c r="L6" s="18"/>
      <c r="M6" s="18"/>
      <c r="N6" s="42"/>
      <c r="O6" s="27"/>
    </row>
    <row r="7" spans="1:19" ht="150" customHeight="1" thickBot="1">
      <c r="A7" s="240"/>
      <c r="B7" s="47"/>
      <c r="C7" s="48"/>
      <c r="D7" s="49"/>
      <c r="E7" s="50"/>
      <c r="F7" s="99"/>
      <c r="G7" s="116" t="s">
        <v>189</v>
      </c>
      <c r="H7" s="133" t="s">
        <v>219</v>
      </c>
      <c r="I7" s="158"/>
      <c r="J7" s="169"/>
      <c r="K7" s="133"/>
      <c r="L7" s="143"/>
      <c r="M7" s="163"/>
      <c r="N7" s="183"/>
      <c r="O7" s="166"/>
    </row>
    <row r="8" spans="1:19" s="21" customFormat="1" ht="20.100000000000001" customHeight="1">
      <c r="A8" s="241">
        <v>1</v>
      </c>
      <c r="B8" s="139" t="s">
        <v>56</v>
      </c>
      <c r="C8" s="140" t="s">
        <v>1</v>
      </c>
      <c r="D8" s="184">
        <v>2005</v>
      </c>
      <c r="E8" s="134" t="s">
        <v>33</v>
      </c>
      <c r="F8" s="95" t="s">
        <v>19</v>
      </c>
      <c r="G8" s="96">
        <v>136.5</v>
      </c>
      <c r="H8" s="97">
        <v>132</v>
      </c>
      <c r="I8" s="97"/>
      <c r="J8" s="97"/>
      <c r="K8" s="97"/>
      <c r="L8" s="97"/>
      <c r="M8" s="97"/>
      <c r="N8" s="103"/>
      <c r="O8" s="148">
        <f>G8+H8+J8+K8+L8+M8+N8</f>
        <v>268.5</v>
      </c>
      <c r="Q8" s="144"/>
      <c r="S8" s="287"/>
    </row>
    <row r="9" spans="1:19" s="21" customFormat="1" ht="20.100000000000001" customHeight="1">
      <c r="A9" s="170">
        <v>2</v>
      </c>
      <c r="B9" s="51" t="s">
        <v>75</v>
      </c>
      <c r="C9" s="52" t="s">
        <v>76</v>
      </c>
      <c r="D9" s="260">
        <v>2005</v>
      </c>
      <c r="E9" s="53" t="s">
        <v>31</v>
      </c>
      <c r="F9" s="174" t="s">
        <v>19</v>
      </c>
      <c r="G9" s="175">
        <v>113.8</v>
      </c>
      <c r="H9" s="173">
        <v>88</v>
      </c>
      <c r="I9" s="173"/>
      <c r="J9" s="165"/>
      <c r="K9" s="173"/>
      <c r="L9" s="173"/>
      <c r="M9" s="173"/>
      <c r="N9" s="101"/>
      <c r="O9" s="148">
        <f>G9+H9+J9+K9+L9+M9+N9</f>
        <v>201.8</v>
      </c>
      <c r="Q9" s="144"/>
      <c r="S9" s="287"/>
    </row>
    <row r="10" spans="1:19" s="21" customFormat="1" ht="20.100000000000001" customHeight="1" thickBot="1">
      <c r="A10" s="181">
        <v>3</v>
      </c>
      <c r="B10" s="261" t="s">
        <v>75</v>
      </c>
      <c r="C10" s="262" t="s">
        <v>78</v>
      </c>
      <c r="D10" s="300">
        <v>2005</v>
      </c>
      <c r="E10" s="264" t="s">
        <v>31</v>
      </c>
      <c r="F10" s="265" t="s">
        <v>19</v>
      </c>
      <c r="G10" s="266">
        <v>63.7</v>
      </c>
      <c r="H10" s="267">
        <v>74.8</v>
      </c>
      <c r="I10" s="339"/>
      <c r="J10" s="339"/>
      <c r="K10" s="339"/>
      <c r="L10" s="339"/>
      <c r="M10" s="339"/>
      <c r="N10" s="298"/>
      <c r="O10" s="270">
        <f>SUM(G10:N10)</f>
        <v>138.5</v>
      </c>
      <c r="Q10" s="144"/>
      <c r="S10" s="287"/>
    </row>
    <row r="11" spans="1:19" s="21" customFormat="1" ht="20.100000000000001" customHeight="1">
      <c r="A11" s="340">
        <v>4</v>
      </c>
      <c r="B11" s="58" t="s">
        <v>96</v>
      </c>
      <c r="C11" s="59" t="s">
        <v>3</v>
      </c>
      <c r="D11" s="244">
        <v>2010</v>
      </c>
      <c r="E11" s="61" t="s">
        <v>48</v>
      </c>
      <c r="F11" s="62" t="s">
        <v>18</v>
      </c>
      <c r="G11" s="63">
        <v>59.15</v>
      </c>
      <c r="H11" s="64">
        <v>61.6</v>
      </c>
      <c r="I11" s="64"/>
      <c r="J11" s="64"/>
      <c r="K11" s="64"/>
      <c r="L11" s="64"/>
      <c r="M11" s="64"/>
      <c r="N11" s="100"/>
      <c r="O11" s="148">
        <f>SUM(G11:N11)</f>
        <v>120.75</v>
      </c>
      <c r="Q11" s="144"/>
      <c r="S11" s="287"/>
    </row>
    <row r="12" spans="1:19" s="21" customFormat="1" ht="20.100000000000001" customHeight="1">
      <c r="A12" s="336">
        <v>5</v>
      </c>
      <c r="B12" s="66" t="s">
        <v>71</v>
      </c>
      <c r="C12" s="67" t="s">
        <v>40</v>
      </c>
      <c r="D12" s="75">
        <v>2006</v>
      </c>
      <c r="E12" s="69" t="s">
        <v>72</v>
      </c>
      <c r="F12" s="54" t="s">
        <v>35</v>
      </c>
      <c r="G12" s="55">
        <v>77.349999999999994</v>
      </c>
      <c r="H12" s="56">
        <v>39.6</v>
      </c>
      <c r="I12" s="56"/>
      <c r="J12" s="56"/>
      <c r="K12" s="56"/>
      <c r="L12" s="56"/>
      <c r="M12" s="56"/>
      <c r="N12" s="57"/>
      <c r="O12" s="161">
        <f>SUM(G12:N12)</f>
        <v>116.94999999999999</v>
      </c>
      <c r="Q12" s="144"/>
      <c r="S12" s="287"/>
    </row>
    <row r="13" spans="1:19" s="21" customFormat="1" ht="20.100000000000001" customHeight="1">
      <c r="A13" s="336">
        <v>6</v>
      </c>
      <c r="B13" s="333" t="s">
        <v>58</v>
      </c>
      <c r="C13" s="334" t="s">
        <v>220</v>
      </c>
      <c r="D13" s="337">
        <v>2006</v>
      </c>
      <c r="E13" s="335" t="s">
        <v>48</v>
      </c>
      <c r="F13" s="342" t="s">
        <v>18</v>
      </c>
      <c r="G13" s="328"/>
      <c r="H13" s="329">
        <v>110</v>
      </c>
      <c r="I13" s="329"/>
      <c r="J13" s="331"/>
      <c r="K13" s="322"/>
      <c r="L13" s="322"/>
      <c r="M13" s="322"/>
      <c r="N13" s="332"/>
      <c r="O13" s="148">
        <f>G13+H13+J13+K13+L13+M13+N13</f>
        <v>110</v>
      </c>
      <c r="Q13" s="144"/>
      <c r="S13" s="287"/>
    </row>
    <row r="14" spans="1:19" s="21" customFormat="1" ht="20.100000000000001" customHeight="1">
      <c r="A14" s="338">
        <v>7</v>
      </c>
      <c r="B14" s="66" t="s">
        <v>123</v>
      </c>
      <c r="C14" s="67" t="s">
        <v>114</v>
      </c>
      <c r="D14" s="186">
        <v>2006</v>
      </c>
      <c r="E14" s="187" t="s">
        <v>31</v>
      </c>
      <c r="F14" s="62" t="s">
        <v>19</v>
      </c>
      <c r="G14" s="55">
        <v>50.05</v>
      </c>
      <c r="H14" s="56">
        <v>57.2</v>
      </c>
      <c r="I14" s="56"/>
      <c r="J14" s="56"/>
      <c r="K14" s="56"/>
      <c r="L14" s="56"/>
      <c r="M14" s="56"/>
      <c r="N14" s="57"/>
      <c r="O14" s="161">
        <f>G14+H14+I14+K14+L14+M14</f>
        <v>107.25</v>
      </c>
      <c r="Q14" s="144"/>
      <c r="S14" s="287"/>
    </row>
    <row r="15" spans="1:19" s="21" customFormat="1" ht="20.100000000000001" customHeight="1">
      <c r="A15" s="336">
        <v>8</v>
      </c>
      <c r="B15" s="66" t="s">
        <v>44</v>
      </c>
      <c r="C15" s="67" t="s">
        <v>37</v>
      </c>
      <c r="D15" s="68">
        <v>2005</v>
      </c>
      <c r="E15" s="69" t="s">
        <v>13</v>
      </c>
      <c r="F15" s="54" t="s">
        <v>20</v>
      </c>
      <c r="G15" s="55">
        <v>91</v>
      </c>
      <c r="H15" s="56"/>
      <c r="I15" s="56"/>
      <c r="J15" s="173"/>
      <c r="K15" s="173"/>
      <c r="L15" s="173"/>
      <c r="M15" s="173"/>
      <c r="N15" s="101"/>
      <c r="O15" s="161">
        <f>G15+I15+J15+K15+L15+M15+N15</f>
        <v>91</v>
      </c>
      <c r="Q15" s="144"/>
      <c r="S15" s="287"/>
    </row>
    <row r="16" spans="1:19" s="21" customFormat="1" ht="20.100000000000001" customHeight="1">
      <c r="A16" s="170">
        <v>9</v>
      </c>
      <c r="B16" s="58" t="s">
        <v>97</v>
      </c>
      <c r="C16" s="59" t="s">
        <v>98</v>
      </c>
      <c r="D16" s="102">
        <v>2005</v>
      </c>
      <c r="E16" s="61" t="s">
        <v>31</v>
      </c>
      <c r="F16" s="107" t="s">
        <v>19</v>
      </c>
      <c r="G16" s="63">
        <v>54.6</v>
      </c>
      <c r="H16" s="64">
        <v>13.2</v>
      </c>
      <c r="I16" s="64"/>
      <c r="J16" s="64"/>
      <c r="K16" s="64"/>
      <c r="L16" s="64"/>
      <c r="M16" s="64"/>
      <c r="N16" s="100"/>
      <c r="O16" s="148">
        <f>G16+H16+I16+K16</f>
        <v>67.8</v>
      </c>
      <c r="Q16" s="144"/>
      <c r="S16" s="287"/>
    </row>
    <row r="17" spans="1:19" s="21" customFormat="1" ht="20.100000000000001" customHeight="1" thickBot="1">
      <c r="A17" s="271">
        <v>10</v>
      </c>
      <c r="B17" s="76" t="s">
        <v>58</v>
      </c>
      <c r="C17" s="77" t="s">
        <v>26</v>
      </c>
      <c r="D17" s="341">
        <v>2009</v>
      </c>
      <c r="E17" s="110" t="s">
        <v>48</v>
      </c>
      <c r="F17" s="248" t="s">
        <v>18</v>
      </c>
      <c r="G17" s="70">
        <v>31.85</v>
      </c>
      <c r="H17" s="71">
        <v>30.8</v>
      </c>
      <c r="I17" s="71"/>
      <c r="J17" s="71"/>
      <c r="K17" s="71"/>
      <c r="L17" s="71"/>
      <c r="M17" s="71"/>
      <c r="N17" s="312"/>
      <c r="O17" s="272">
        <f t="shared" ref="O17:O37" si="0">SUM(G17:N17)</f>
        <v>62.650000000000006</v>
      </c>
      <c r="Q17" s="144"/>
      <c r="S17" s="287"/>
    </row>
    <row r="18" spans="1:19" s="21" customFormat="1" ht="20.100000000000001" customHeight="1" thickTop="1">
      <c r="A18" s="170">
        <v>11</v>
      </c>
      <c r="B18" s="58" t="s">
        <v>190</v>
      </c>
      <c r="C18" s="59" t="s">
        <v>191</v>
      </c>
      <c r="D18" s="60"/>
      <c r="E18" s="61" t="s">
        <v>85</v>
      </c>
      <c r="F18" s="62" t="s">
        <v>60</v>
      </c>
      <c r="G18" s="63">
        <v>22.75</v>
      </c>
      <c r="H18" s="64">
        <v>35.200000000000003</v>
      </c>
      <c r="I18" s="64"/>
      <c r="J18" s="295"/>
      <c r="K18" s="64"/>
      <c r="L18" s="64"/>
      <c r="M18" s="64"/>
      <c r="N18" s="296"/>
      <c r="O18" s="148">
        <f t="shared" si="0"/>
        <v>57.95</v>
      </c>
      <c r="Q18" s="144"/>
      <c r="S18" s="287"/>
    </row>
    <row r="19" spans="1:19" s="21" customFormat="1" ht="20.100000000000001" customHeight="1">
      <c r="A19" s="171">
        <v>12</v>
      </c>
      <c r="B19" s="58" t="s">
        <v>129</v>
      </c>
      <c r="C19" s="59" t="s">
        <v>0</v>
      </c>
      <c r="D19" s="60"/>
      <c r="E19" s="61" t="s">
        <v>31</v>
      </c>
      <c r="F19" s="107" t="s">
        <v>19</v>
      </c>
      <c r="G19" s="63">
        <v>27.3</v>
      </c>
      <c r="H19" s="64">
        <v>26.4</v>
      </c>
      <c r="I19" s="64"/>
      <c r="J19" s="164"/>
      <c r="K19" s="64"/>
      <c r="L19" s="64"/>
      <c r="M19" s="64"/>
      <c r="N19" s="103"/>
      <c r="O19" s="148">
        <f t="shared" si="0"/>
        <v>53.7</v>
      </c>
      <c r="Q19" s="144"/>
      <c r="S19" s="287"/>
    </row>
    <row r="20" spans="1:19" s="21" customFormat="1" ht="20.100000000000001" customHeight="1">
      <c r="A20" s="171">
        <v>13</v>
      </c>
      <c r="B20" s="66" t="s">
        <v>221</v>
      </c>
      <c r="C20" s="67" t="s">
        <v>222</v>
      </c>
      <c r="D20" s="72">
        <v>2005</v>
      </c>
      <c r="E20" s="69" t="s">
        <v>31</v>
      </c>
      <c r="F20" s="94" t="s">
        <v>19</v>
      </c>
      <c r="G20" s="55"/>
      <c r="H20" s="56">
        <v>52.8</v>
      </c>
      <c r="I20" s="56"/>
      <c r="J20" s="56"/>
      <c r="K20" s="56"/>
      <c r="L20" s="56"/>
      <c r="M20" s="56"/>
      <c r="N20" s="101"/>
      <c r="O20" s="148">
        <f t="shared" si="0"/>
        <v>52.8</v>
      </c>
      <c r="Q20" s="144"/>
      <c r="S20" s="287"/>
    </row>
    <row r="21" spans="1:19" s="21" customFormat="1" ht="20.100000000000001" customHeight="1">
      <c r="A21" s="171">
        <v>14</v>
      </c>
      <c r="B21" s="66" t="s">
        <v>212</v>
      </c>
      <c r="C21" s="67" t="s">
        <v>49</v>
      </c>
      <c r="D21" s="68">
        <v>2006</v>
      </c>
      <c r="E21" s="69" t="s">
        <v>16</v>
      </c>
      <c r="F21" s="94" t="s">
        <v>19</v>
      </c>
      <c r="G21" s="55"/>
      <c r="H21" s="56">
        <v>48.4</v>
      </c>
      <c r="I21" s="56"/>
      <c r="J21" s="56"/>
      <c r="K21" s="56"/>
      <c r="L21" s="56"/>
      <c r="M21" s="56"/>
      <c r="N21" s="101"/>
      <c r="O21" s="161">
        <f t="shared" si="0"/>
        <v>48.4</v>
      </c>
      <c r="Q21" s="144"/>
      <c r="S21" s="287"/>
    </row>
    <row r="22" spans="1:19" s="21" customFormat="1" ht="20.100000000000001" customHeight="1">
      <c r="A22" s="171">
        <v>15</v>
      </c>
      <c r="B22" s="66" t="s">
        <v>88</v>
      </c>
      <c r="C22" s="67" t="s">
        <v>89</v>
      </c>
      <c r="D22" s="68">
        <v>2005</v>
      </c>
      <c r="E22" s="69" t="s">
        <v>13</v>
      </c>
      <c r="F22" s="94" t="s">
        <v>20</v>
      </c>
      <c r="G22" s="55">
        <v>40.950000000000003</v>
      </c>
      <c r="H22" s="56"/>
      <c r="I22" s="56"/>
      <c r="J22" s="56"/>
      <c r="K22" s="56"/>
      <c r="L22" s="56"/>
      <c r="M22" s="56"/>
      <c r="N22" s="101"/>
      <c r="O22" s="161">
        <f t="shared" si="0"/>
        <v>40.950000000000003</v>
      </c>
      <c r="Q22" s="144"/>
      <c r="S22" s="287"/>
    </row>
    <row r="23" spans="1:19" s="21" customFormat="1" ht="20.100000000000001" customHeight="1">
      <c r="A23" s="171">
        <v>16</v>
      </c>
      <c r="B23" s="66" t="s">
        <v>115</v>
      </c>
      <c r="C23" s="67" t="s">
        <v>3</v>
      </c>
      <c r="D23" s="186">
        <v>2008</v>
      </c>
      <c r="E23" s="187" t="s">
        <v>16</v>
      </c>
      <c r="F23" s="94" t="s">
        <v>19</v>
      </c>
      <c r="G23" s="55">
        <v>36.4</v>
      </c>
      <c r="H23" s="56"/>
      <c r="I23" s="56"/>
      <c r="J23" s="56"/>
      <c r="K23" s="56"/>
      <c r="L23" s="56"/>
      <c r="M23" s="56"/>
      <c r="N23" s="57"/>
      <c r="O23" s="161">
        <f t="shared" si="0"/>
        <v>36.4</v>
      </c>
      <c r="Q23" s="144"/>
      <c r="S23" s="287"/>
    </row>
    <row r="24" spans="1:19" s="21" customFormat="1" ht="20.100000000000001" customHeight="1">
      <c r="A24" s="170">
        <v>17</v>
      </c>
      <c r="B24" s="58" t="s">
        <v>102</v>
      </c>
      <c r="C24" s="59" t="s">
        <v>69</v>
      </c>
      <c r="D24" s="102">
        <v>2006</v>
      </c>
      <c r="E24" s="61" t="s">
        <v>31</v>
      </c>
      <c r="F24" s="107" t="s">
        <v>19</v>
      </c>
      <c r="G24" s="63">
        <v>8.19</v>
      </c>
      <c r="H24" s="64">
        <v>17.600000000000001</v>
      </c>
      <c r="I24" s="64"/>
      <c r="J24" s="64"/>
      <c r="K24" s="64"/>
      <c r="L24" s="64"/>
      <c r="M24" s="64"/>
      <c r="N24" s="100"/>
      <c r="O24" s="148">
        <f t="shared" si="0"/>
        <v>25.79</v>
      </c>
      <c r="Q24" s="144"/>
      <c r="S24" s="287"/>
    </row>
    <row r="25" spans="1:19" s="21" customFormat="1" ht="20.100000000000001" customHeight="1">
      <c r="A25" s="170">
        <v>18</v>
      </c>
      <c r="B25" s="66" t="s">
        <v>221</v>
      </c>
      <c r="C25" s="67" t="s">
        <v>4</v>
      </c>
      <c r="D25" s="68">
        <v>2006</v>
      </c>
      <c r="E25" s="69" t="s">
        <v>31</v>
      </c>
      <c r="F25" s="94" t="s">
        <v>19</v>
      </c>
      <c r="G25" s="55"/>
      <c r="H25" s="56">
        <v>22</v>
      </c>
      <c r="I25" s="56"/>
      <c r="J25" s="56"/>
      <c r="K25" s="56"/>
      <c r="L25" s="56"/>
      <c r="M25" s="56"/>
      <c r="N25" s="101"/>
      <c r="O25" s="161">
        <f t="shared" si="0"/>
        <v>22</v>
      </c>
      <c r="Q25" s="144"/>
      <c r="S25" s="287"/>
    </row>
    <row r="26" spans="1:19" s="21" customFormat="1" ht="20.100000000000001" customHeight="1">
      <c r="A26" s="170">
        <v>19</v>
      </c>
      <c r="B26" s="58" t="s">
        <v>90</v>
      </c>
      <c r="C26" s="59" t="s">
        <v>30</v>
      </c>
      <c r="D26" s="60">
        <v>2008</v>
      </c>
      <c r="E26" s="61" t="s">
        <v>13</v>
      </c>
      <c r="F26" s="107" t="s">
        <v>20</v>
      </c>
      <c r="G26" s="63">
        <v>18.2</v>
      </c>
      <c r="H26" s="64"/>
      <c r="I26" s="64"/>
      <c r="J26" s="64"/>
      <c r="K26" s="64"/>
      <c r="L26" s="64"/>
      <c r="M26" s="64"/>
      <c r="N26" s="100"/>
      <c r="O26" s="148">
        <f t="shared" si="0"/>
        <v>18.2</v>
      </c>
      <c r="Q26" s="144"/>
      <c r="S26" s="287"/>
    </row>
    <row r="27" spans="1:19" s="21" customFormat="1" ht="20.100000000000001" customHeight="1">
      <c r="A27" s="170">
        <v>20</v>
      </c>
      <c r="B27" s="58" t="s">
        <v>150</v>
      </c>
      <c r="C27" s="59" t="s">
        <v>47</v>
      </c>
      <c r="D27" s="221"/>
      <c r="E27" s="61" t="s">
        <v>192</v>
      </c>
      <c r="F27" s="107" t="s">
        <v>18</v>
      </c>
      <c r="G27" s="63">
        <v>10.01</v>
      </c>
      <c r="H27" s="64">
        <v>7.92</v>
      </c>
      <c r="I27" s="64"/>
      <c r="J27" s="64"/>
      <c r="K27" s="64"/>
      <c r="L27" s="64"/>
      <c r="M27" s="64"/>
      <c r="N27" s="100"/>
      <c r="O27" s="148">
        <f t="shared" si="0"/>
        <v>17.93</v>
      </c>
      <c r="Q27" s="144"/>
      <c r="S27" s="287"/>
    </row>
    <row r="28" spans="1:19" s="21" customFormat="1" ht="20.100000000000001" customHeight="1">
      <c r="A28" s="170">
        <v>21</v>
      </c>
      <c r="B28" s="58" t="s">
        <v>128</v>
      </c>
      <c r="C28" s="59" t="s">
        <v>52</v>
      </c>
      <c r="D28" s="60"/>
      <c r="E28" s="61" t="s">
        <v>31</v>
      </c>
      <c r="F28" s="107" t="s">
        <v>19</v>
      </c>
      <c r="G28" s="63">
        <v>13.65</v>
      </c>
      <c r="H28" s="64"/>
      <c r="I28" s="64"/>
      <c r="J28" s="64"/>
      <c r="K28" s="64"/>
      <c r="L28" s="64"/>
      <c r="M28" s="64"/>
      <c r="N28" s="100"/>
      <c r="O28" s="148">
        <f t="shared" si="0"/>
        <v>13.65</v>
      </c>
      <c r="Q28" s="144"/>
      <c r="S28" s="287"/>
    </row>
    <row r="29" spans="1:19" s="21" customFormat="1" ht="20.100000000000001" customHeight="1">
      <c r="A29" s="170">
        <v>22</v>
      </c>
      <c r="B29" s="66" t="s">
        <v>44</v>
      </c>
      <c r="C29" s="67" t="s">
        <v>40</v>
      </c>
      <c r="D29" s="75">
        <v>2008</v>
      </c>
      <c r="E29" s="69" t="s">
        <v>48</v>
      </c>
      <c r="F29" s="94" t="s">
        <v>18</v>
      </c>
      <c r="G29" s="55"/>
      <c r="H29" s="56">
        <v>9.68</v>
      </c>
      <c r="I29" s="56"/>
      <c r="J29" s="56"/>
      <c r="K29" s="56"/>
      <c r="L29" s="56"/>
      <c r="M29" s="56"/>
      <c r="N29" s="101"/>
      <c r="O29" s="161">
        <f t="shared" si="0"/>
        <v>9.68</v>
      </c>
      <c r="Q29" s="144"/>
      <c r="S29" s="287"/>
    </row>
    <row r="30" spans="1:19" s="21" customFormat="1" ht="20.100000000000001" customHeight="1">
      <c r="A30" s="170">
        <v>23</v>
      </c>
      <c r="B30" s="58" t="s">
        <v>194</v>
      </c>
      <c r="C30" s="59" t="s">
        <v>39</v>
      </c>
      <c r="D30" s="60">
        <v>2005</v>
      </c>
      <c r="E30" s="61" t="s">
        <v>192</v>
      </c>
      <c r="F30" s="107" t="s">
        <v>18</v>
      </c>
      <c r="G30" s="63">
        <v>2.73</v>
      </c>
      <c r="H30" s="64">
        <v>4.4000000000000004</v>
      </c>
      <c r="I30" s="64"/>
      <c r="J30" s="254"/>
      <c r="K30" s="64"/>
      <c r="L30" s="64"/>
      <c r="M30" s="64"/>
      <c r="N30" s="100"/>
      <c r="O30" s="148">
        <f t="shared" si="0"/>
        <v>7.1300000000000008</v>
      </c>
      <c r="Q30" s="144"/>
      <c r="S30" s="287"/>
    </row>
    <row r="31" spans="1:19" s="21" customFormat="1" ht="20.100000000000001" customHeight="1">
      <c r="A31" s="170">
        <v>24</v>
      </c>
      <c r="B31" s="58" t="s">
        <v>193</v>
      </c>
      <c r="C31" s="59" t="s">
        <v>4</v>
      </c>
      <c r="D31" s="221"/>
      <c r="E31" s="61" t="s">
        <v>192</v>
      </c>
      <c r="F31" s="107" t="s">
        <v>18</v>
      </c>
      <c r="G31" s="63">
        <v>6.37</v>
      </c>
      <c r="H31" s="64"/>
      <c r="I31" s="64"/>
      <c r="J31" s="64"/>
      <c r="K31" s="64"/>
      <c r="L31" s="64"/>
      <c r="M31" s="64"/>
      <c r="N31" s="100"/>
      <c r="O31" s="148">
        <f t="shared" si="0"/>
        <v>6.37</v>
      </c>
      <c r="Q31" s="144"/>
      <c r="S31" s="287"/>
    </row>
    <row r="32" spans="1:19" s="21" customFormat="1" ht="20.100000000000001" customHeight="1">
      <c r="A32" s="170">
        <v>25</v>
      </c>
      <c r="B32" s="66" t="s">
        <v>223</v>
      </c>
      <c r="C32" s="67" t="s">
        <v>224</v>
      </c>
      <c r="D32" s="72">
        <v>2006</v>
      </c>
      <c r="E32" s="69" t="s">
        <v>192</v>
      </c>
      <c r="F32" s="107" t="s">
        <v>18</v>
      </c>
      <c r="G32" s="55"/>
      <c r="H32" s="56">
        <v>6.16</v>
      </c>
      <c r="I32" s="56"/>
      <c r="J32" s="56"/>
      <c r="K32" s="56"/>
      <c r="L32" s="56"/>
      <c r="M32" s="56"/>
      <c r="N32" s="57"/>
      <c r="O32" s="161">
        <f t="shared" si="0"/>
        <v>6.16</v>
      </c>
      <c r="Q32" s="144"/>
      <c r="S32" s="287"/>
    </row>
    <row r="33" spans="1:19" s="21" customFormat="1" ht="20.100000000000001" customHeight="1">
      <c r="A33" s="170">
        <v>26</v>
      </c>
      <c r="B33" s="58" t="s">
        <v>195</v>
      </c>
      <c r="C33" s="59" t="s">
        <v>0</v>
      </c>
      <c r="D33" s="60">
        <v>2005</v>
      </c>
      <c r="E33" s="61" t="s">
        <v>31</v>
      </c>
      <c r="F33" s="107" t="s">
        <v>19</v>
      </c>
      <c r="G33" s="63">
        <v>1.82</v>
      </c>
      <c r="H33" s="64">
        <v>3.52</v>
      </c>
      <c r="I33" s="64"/>
      <c r="J33" s="254"/>
      <c r="K33" s="64"/>
      <c r="L33" s="64"/>
      <c r="M33" s="64"/>
      <c r="N33" s="100"/>
      <c r="O33" s="148">
        <f t="shared" si="0"/>
        <v>5.34</v>
      </c>
      <c r="Q33" s="144"/>
      <c r="S33" s="287"/>
    </row>
    <row r="34" spans="1:19" s="21" customFormat="1" ht="20.100000000000001" customHeight="1">
      <c r="A34" s="170">
        <v>27</v>
      </c>
      <c r="B34" s="58" t="s">
        <v>183</v>
      </c>
      <c r="C34" s="59" t="s">
        <v>59</v>
      </c>
      <c r="D34" s="221">
        <v>2006</v>
      </c>
      <c r="E34" s="61" t="s">
        <v>12</v>
      </c>
      <c r="F34" s="107" t="s">
        <v>18</v>
      </c>
      <c r="G34" s="63">
        <v>4.55</v>
      </c>
      <c r="H34" s="64"/>
      <c r="I34" s="64"/>
      <c r="J34" s="64"/>
      <c r="K34" s="64"/>
      <c r="L34" s="64"/>
      <c r="M34" s="64"/>
      <c r="N34" s="100"/>
      <c r="O34" s="148">
        <f t="shared" si="0"/>
        <v>4.55</v>
      </c>
      <c r="Q34" s="144"/>
      <c r="S34" s="287"/>
    </row>
    <row r="35" spans="1:19" s="21" customFormat="1" ht="20.100000000000001" customHeight="1">
      <c r="A35" s="170">
        <v>28</v>
      </c>
      <c r="B35" s="66" t="s">
        <v>116</v>
      </c>
      <c r="C35" s="67" t="s">
        <v>1</v>
      </c>
      <c r="D35" s="72">
        <v>2008</v>
      </c>
      <c r="E35" s="69" t="s">
        <v>12</v>
      </c>
      <c r="F35" s="54" t="s">
        <v>18</v>
      </c>
      <c r="G35" s="55">
        <v>3.64</v>
      </c>
      <c r="H35" s="56"/>
      <c r="I35" s="56"/>
      <c r="J35" s="56"/>
      <c r="K35" s="56"/>
      <c r="L35" s="56"/>
      <c r="M35" s="56"/>
      <c r="N35" s="57"/>
      <c r="O35" s="161">
        <f t="shared" si="0"/>
        <v>3.64</v>
      </c>
      <c r="Q35" s="144"/>
      <c r="S35" s="287"/>
    </row>
    <row r="36" spans="1:19" s="21" customFormat="1" ht="20.100000000000001" customHeight="1">
      <c r="A36" s="170">
        <v>29</v>
      </c>
      <c r="B36" s="66" t="s">
        <v>184</v>
      </c>
      <c r="C36" s="67" t="s">
        <v>1</v>
      </c>
      <c r="D36" s="72">
        <v>2008</v>
      </c>
      <c r="E36" s="69" t="s">
        <v>31</v>
      </c>
      <c r="F36" s="62" t="s">
        <v>19</v>
      </c>
      <c r="G36" s="55"/>
      <c r="H36" s="56">
        <v>2.64</v>
      </c>
      <c r="I36" s="56"/>
      <c r="J36" s="56"/>
      <c r="K36" s="56"/>
      <c r="L36" s="56"/>
      <c r="M36" s="56"/>
      <c r="N36" s="57"/>
      <c r="O36" s="161">
        <f t="shared" si="0"/>
        <v>2.64</v>
      </c>
      <c r="Q36" s="144"/>
      <c r="S36" s="287"/>
    </row>
    <row r="37" spans="1:19" s="21" customFormat="1" ht="20.100000000000001" customHeight="1">
      <c r="A37" s="170">
        <v>30</v>
      </c>
      <c r="B37" s="58" t="s">
        <v>196</v>
      </c>
      <c r="C37" s="59" t="s">
        <v>36</v>
      </c>
      <c r="D37" s="60">
        <v>2005</v>
      </c>
      <c r="E37" s="61" t="s">
        <v>12</v>
      </c>
      <c r="F37" s="107" t="s">
        <v>18</v>
      </c>
      <c r="G37" s="63">
        <v>0.91</v>
      </c>
      <c r="H37" s="64"/>
      <c r="I37" s="64"/>
      <c r="J37" s="254"/>
      <c r="K37" s="64"/>
      <c r="L37" s="64"/>
      <c r="M37" s="64"/>
      <c r="N37" s="100"/>
      <c r="O37" s="148">
        <f t="shared" si="0"/>
        <v>0.91</v>
      </c>
      <c r="Q37" s="144"/>
      <c r="S37" s="287"/>
    </row>
    <row r="38" spans="1:19" s="21" customFormat="1" ht="20.100000000000001" customHeight="1">
      <c r="A38" s="170"/>
      <c r="B38" s="66"/>
      <c r="C38" s="67"/>
      <c r="D38" s="72"/>
      <c r="E38" s="69"/>
      <c r="F38" s="62"/>
      <c r="G38" s="55"/>
      <c r="H38" s="56"/>
      <c r="I38" s="56"/>
      <c r="J38" s="56"/>
      <c r="K38" s="56"/>
      <c r="L38" s="56"/>
      <c r="M38" s="56"/>
      <c r="N38" s="57"/>
      <c r="O38" s="161"/>
    </row>
    <row r="39" spans="1:19" s="21" customFormat="1" ht="20.100000000000001" customHeight="1">
      <c r="A39" s="170"/>
      <c r="B39" s="66"/>
      <c r="C39" s="67"/>
      <c r="D39" s="72"/>
      <c r="E39" s="69"/>
      <c r="F39" s="62"/>
      <c r="G39" s="55"/>
      <c r="H39" s="56"/>
      <c r="I39" s="56"/>
      <c r="J39" s="56"/>
      <c r="K39" s="56"/>
      <c r="L39" s="56"/>
      <c r="M39" s="56"/>
      <c r="N39" s="57"/>
      <c r="O39" s="161">
        <f>SUM(G39:N39)</f>
        <v>0</v>
      </c>
    </row>
    <row r="40" spans="1:19" s="21" customFormat="1" ht="20.100000000000001" customHeight="1">
      <c r="A40" s="170"/>
      <c r="B40" s="66"/>
      <c r="C40" s="67"/>
      <c r="D40" s="72"/>
      <c r="E40" s="69"/>
      <c r="F40" s="62"/>
      <c r="G40" s="55"/>
      <c r="H40" s="56"/>
      <c r="I40" s="56"/>
      <c r="J40" s="56"/>
      <c r="K40" s="56"/>
      <c r="L40" s="56"/>
      <c r="M40" s="56"/>
      <c r="N40" s="57"/>
      <c r="O40" s="161">
        <f>SUM(G40:N40)</f>
        <v>0</v>
      </c>
    </row>
    <row r="41" spans="1:19" s="21" customFormat="1" ht="20.100000000000001" customHeight="1">
      <c r="A41" s="170"/>
      <c r="B41" s="66"/>
      <c r="C41" s="67"/>
      <c r="D41" s="72"/>
      <c r="E41" s="69"/>
      <c r="F41" s="94"/>
      <c r="G41" s="55"/>
      <c r="H41" s="56"/>
      <c r="I41" s="56"/>
      <c r="J41" s="56"/>
      <c r="K41" s="56"/>
      <c r="L41" s="56"/>
      <c r="M41" s="56"/>
      <c r="N41" s="57"/>
      <c r="O41" s="161">
        <f>SUM(G41:N41)</f>
        <v>0</v>
      </c>
    </row>
    <row r="42" spans="1:19" s="21" customFormat="1" ht="20.100000000000001" customHeight="1">
      <c r="A42" s="170"/>
      <c r="B42" s="66"/>
      <c r="C42" s="67"/>
      <c r="D42" s="72"/>
      <c r="E42" s="69"/>
      <c r="F42" s="107"/>
      <c r="G42" s="55"/>
      <c r="H42" s="56"/>
      <c r="I42" s="56"/>
      <c r="J42" s="56"/>
      <c r="K42" s="56"/>
      <c r="L42" s="56"/>
      <c r="M42" s="56"/>
      <c r="N42" s="57"/>
      <c r="O42" s="161">
        <f>SUM(G42:N42)</f>
        <v>0</v>
      </c>
      <c r="P42" s="287"/>
    </row>
    <row r="43" spans="1:19" s="21" customFormat="1" ht="20.100000000000001" customHeight="1">
      <c r="A43" s="170"/>
      <c r="B43" s="66"/>
      <c r="C43" s="67"/>
      <c r="D43" s="72"/>
      <c r="E43" s="69"/>
      <c r="F43" s="107"/>
      <c r="G43" s="55"/>
      <c r="H43" s="56"/>
      <c r="I43" s="56"/>
      <c r="J43" s="56"/>
      <c r="K43" s="56"/>
      <c r="L43" s="56"/>
      <c r="M43" s="56"/>
      <c r="N43" s="57"/>
      <c r="O43" s="161">
        <f>SUM(G43:N43)</f>
        <v>0</v>
      </c>
      <c r="P43" s="287"/>
    </row>
    <row r="44" spans="1:19" s="21" customFormat="1" ht="20.100000000000001" customHeight="1">
      <c r="A44" s="170"/>
      <c r="B44" s="66"/>
      <c r="C44" s="67"/>
      <c r="D44" s="186"/>
      <c r="E44" s="187"/>
      <c r="F44" s="107"/>
      <c r="G44" s="55"/>
      <c r="H44" s="56"/>
      <c r="I44" s="56"/>
      <c r="J44" s="56"/>
      <c r="K44" s="56"/>
      <c r="L44" s="56"/>
      <c r="M44" s="56"/>
      <c r="N44" s="57"/>
      <c r="O44" s="161"/>
    </row>
    <row r="45" spans="1:19" ht="20.100000000000001" customHeight="1">
      <c r="A45" s="171"/>
      <c r="B45" s="66"/>
      <c r="C45" s="67"/>
      <c r="D45" s="75"/>
      <c r="E45" s="69"/>
      <c r="F45" s="94"/>
      <c r="G45" s="55"/>
      <c r="H45" s="56"/>
      <c r="I45" s="56"/>
      <c r="J45" s="56"/>
      <c r="K45" s="56"/>
      <c r="L45" s="56"/>
      <c r="M45" s="56"/>
      <c r="N45" s="57"/>
      <c r="O45" s="161"/>
    </row>
    <row r="46" spans="1:19" ht="19.5" customHeight="1" thickBot="1"/>
    <row r="47" spans="1:19" ht="13.5" thickBot="1">
      <c r="B47" s="105" t="s">
        <v>34</v>
      </c>
      <c r="G47" s="114">
        <v>0.91</v>
      </c>
      <c r="H47" s="114">
        <v>0.88</v>
      </c>
      <c r="I47" s="1"/>
      <c r="J47" s="1"/>
      <c r="K47" s="156"/>
      <c r="L47" s="156"/>
      <c r="M47" s="1"/>
    </row>
    <row r="49" spans="7:11">
      <c r="K49" s="106"/>
    </row>
    <row r="50" spans="7:11">
      <c r="G50" s="106"/>
    </row>
  </sheetData>
  <sheetProtection selectLockedCells="1" selectUnlockedCells="1"/>
  <mergeCells count="1">
    <mergeCell ref="I3:O3"/>
  </mergeCells>
  <phoneticPr fontId="3" type="noConversion"/>
  <pageMargins left="0.98425196850393704" right="0.19685039370078741" top="0.39370078740157483" bottom="0" header="0" footer="0"/>
  <pageSetup paperSize="9" scale="67" orientation="portrait" r:id="rId1"/>
  <headerFooter alignWithMargins="0"/>
  <ignoredErrors>
    <ignoredError sqref="O16 O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Q27"/>
  <sheetViews>
    <sheetView zoomScaleNormal="100" workbookViewId="0">
      <selection activeCell="Q8" sqref="Q8"/>
    </sheetView>
  </sheetViews>
  <sheetFormatPr defaultRowHeight="12.75"/>
  <cols>
    <col min="1" max="1" width="9" style="1" customWidth="1"/>
    <col min="2" max="2" width="16.140625" customWidth="1"/>
    <col min="3" max="3" width="11" customWidth="1"/>
    <col min="4" max="4" width="7.42578125" style="19" customWidth="1"/>
    <col min="5" max="5" width="19.140625" customWidth="1"/>
    <col min="6" max="6" width="5.140625" style="19" customWidth="1"/>
    <col min="7" max="9" width="6.7109375" customWidth="1"/>
    <col min="10" max="10" width="6.85546875" customWidth="1"/>
    <col min="11" max="14" width="6.7109375" customWidth="1"/>
    <col min="15" max="15" width="8.5703125" customWidth="1"/>
    <col min="19" max="19" width="7.7109375" customWidth="1"/>
  </cols>
  <sheetData>
    <row r="1" spans="1:17" ht="26.25" customHeight="1">
      <c r="B1" s="16" t="s">
        <v>15</v>
      </c>
      <c r="M1" s="12"/>
    </row>
    <row r="2" spans="1:17" ht="4.5" customHeight="1">
      <c r="B2" s="16"/>
      <c r="M2" s="12"/>
    </row>
    <row r="3" spans="1:17" ht="21" customHeight="1">
      <c r="A3" s="11"/>
      <c r="B3" s="3" t="s">
        <v>160</v>
      </c>
      <c r="C3" s="3"/>
      <c r="D3" s="20"/>
      <c r="E3" s="3"/>
      <c r="F3" s="20"/>
      <c r="G3" s="4"/>
      <c r="H3" s="4"/>
      <c r="I3" s="375" t="s">
        <v>158</v>
      </c>
      <c r="J3" s="376"/>
      <c r="K3" s="376"/>
      <c r="L3" s="376"/>
      <c r="M3" s="376"/>
      <c r="N3" s="377"/>
      <c r="O3" s="377"/>
    </row>
    <row r="4" spans="1:17" ht="9" customHeight="1">
      <c r="A4" s="11"/>
      <c r="B4" s="3"/>
      <c r="C4" s="3"/>
      <c r="D4" s="20"/>
      <c r="E4" s="3"/>
      <c r="F4" s="20"/>
      <c r="G4" s="4"/>
      <c r="H4" s="4"/>
      <c r="I4" s="4"/>
      <c r="J4" s="4"/>
      <c r="K4" s="31"/>
      <c r="L4" s="30"/>
      <c r="M4" s="29"/>
      <c r="N4" s="29"/>
    </row>
    <row r="5" spans="1:17" s="37" customFormat="1" ht="9" customHeight="1">
      <c r="A5" s="6"/>
      <c r="B5" s="32"/>
      <c r="C5" s="33"/>
      <c r="D5" s="34"/>
      <c r="E5" s="33"/>
      <c r="F5" s="34"/>
      <c r="G5" s="35"/>
      <c r="H5" s="35"/>
      <c r="I5" s="36"/>
      <c r="J5" s="36"/>
      <c r="K5" s="36"/>
      <c r="L5" s="36"/>
      <c r="M5" s="36"/>
    </row>
    <row r="6" spans="1:17" ht="5.25" customHeight="1" thickBot="1">
      <c r="A6" s="11"/>
      <c r="B6" s="4"/>
      <c r="C6" s="4"/>
      <c r="D6" s="28"/>
      <c r="E6" s="4"/>
      <c r="F6" s="28"/>
      <c r="G6" s="42"/>
      <c r="H6" s="18"/>
      <c r="I6" s="18"/>
      <c r="J6" s="18"/>
      <c r="K6" s="18"/>
      <c r="L6" s="18"/>
      <c r="M6" s="18"/>
      <c r="N6" s="42"/>
      <c r="O6" s="27"/>
    </row>
    <row r="7" spans="1:17" ht="150" customHeight="1" thickBot="1">
      <c r="A7" s="240"/>
      <c r="B7" s="47"/>
      <c r="C7" s="48"/>
      <c r="D7" s="49"/>
      <c r="E7" s="50"/>
      <c r="F7" s="99"/>
      <c r="G7" s="116" t="s">
        <v>189</v>
      </c>
      <c r="H7" s="133" t="s">
        <v>219</v>
      </c>
      <c r="I7" s="158"/>
      <c r="J7" s="169"/>
      <c r="K7" s="133"/>
      <c r="L7" s="143"/>
      <c r="M7" s="163"/>
      <c r="N7" s="183"/>
      <c r="O7" s="166"/>
    </row>
    <row r="8" spans="1:17" s="21" customFormat="1" ht="20.100000000000001" customHeight="1">
      <c r="A8" s="241">
        <v>1</v>
      </c>
      <c r="B8" s="278" t="s">
        <v>83</v>
      </c>
      <c r="C8" s="279" t="s">
        <v>50</v>
      </c>
      <c r="D8" s="355">
        <v>2005</v>
      </c>
      <c r="E8" s="109" t="s">
        <v>85</v>
      </c>
      <c r="F8" s="138" t="s">
        <v>60</v>
      </c>
      <c r="G8" s="302">
        <v>24.57</v>
      </c>
      <c r="H8" s="303">
        <v>36</v>
      </c>
      <c r="I8" s="172"/>
      <c r="J8" s="293"/>
      <c r="K8" s="280"/>
      <c r="L8" s="281"/>
      <c r="M8" s="172"/>
      <c r="N8" s="344"/>
      <c r="O8" s="282">
        <f>SUM(G8:N8)</f>
        <v>60.57</v>
      </c>
    </row>
    <row r="9" spans="1:17" s="21" customFormat="1" ht="20.100000000000001" customHeight="1">
      <c r="A9" s="170">
        <v>2</v>
      </c>
      <c r="B9" s="135" t="s">
        <v>197</v>
      </c>
      <c r="C9" s="136" t="s">
        <v>198</v>
      </c>
      <c r="D9" s="142"/>
      <c r="E9" s="134" t="s">
        <v>12</v>
      </c>
      <c r="F9" s="95" t="s">
        <v>18</v>
      </c>
      <c r="G9" s="63">
        <v>27.3</v>
      </c>
      <c r="H9" s="64">
        <v>32.4</v>
      </c>
      <c r="I9" s="64"/>
      <c r="J9" s="64"/>
      <c r="K9" s="64"/>
      <c r="L9" s="64"/>
      <c r="M9" s="64"/>
      <c r="N9" s="354"/>
      <c r="O9" s="252">
        <f>SUM(G9:N9)</f>
        <v>59.7</v>
      </c>
    </row>
    <row r="10" spans="1:17" s="21" customFormat="1" ht="20.100000000000001" customHeight="1" thickBot="1">
      <c r="A10" s="181">
        <v>3</v>
      </c>
      <c r="B10" s="275" t="s">
        <v>130</v>
      </c>
      <c r="C10" s="276" t="s">
        <v>65</v>
      </c>
      <c r="D10" s="277">
        <v>2007</v>
      </c>
      <c r="E10" s="264" t="s">
        <v>31</v>
      </c>
      <c r="F10" s="265" t="s">
        <v>19</v>
      </c>
      <c r="G10" s="356">
        <v>19.11</v>
      </c>
      <c r="H10" s="339">
        <v>24.3</v>
      </c>
      <c r="I10" s="267"/>
      <c r="J10" s="267"/>
      <c r="K10" s="357"/>
      <c r="L10" s="357"/>
      <c r="M10" s="357"/>
      <c r="N10" s="358"/>
      <c r="O10" s="301">
        <f>SUM(G10:N10)</f>
        <v>43.41</v>
      </c>
    </row>
    <row r="11" spans="1:17" s="21" customFormat="1" ht="20.100000000000001" customHeight="1">
      <c r="A11" s="170">
        <v>4</v>
      </c>
      <c r="B11" s="135" t="s">
        <v>86</v>
      </c>
      <c r="C11" s="136" t="s">
        <v>65</v>
      </c>
      <c r="D11" s="184">
        <v>2007</v>
      </c>
      <c r="E11" s="134" t="s">
        <v>13</v>
      </c>
      <c r="F11" s="95" t="s">
        <v>20</v>
      </c>
      <c r="G11" s="96">
        <v>36.4</v>
      </c>
      <c r="H11" s="97"/>
      <c r="I11" s="97"/>
      <c r="J11" s="164"/>
      <c r="K11" s="273"/>
      <c r="L11" s="274"/>
      <c r="M11" s="97"/>
      <c r="N11" s="346"/>
      <c r="O11" s="252">
        <f>SUM(G11:N11)</f>
        <v>36.4</v>
      </c>
    </row>
    <row r="12" spans="1:17" s="21" customFormat="1" ht="20.100000000000001" customHeight="1">
      <c r="A12" s="170">
        <v>5</v>
      </c>
      <c r="B12" s="135" t="s">
        <v>92</v>
      </c>
      <c r="C12" s="136" t="s">
        <v>93</v>
      </c>
      <c r="D12" s="142">
        <v>2008</v>
      </c>
      <c r="E12" s="134" t="s">
        <v>13</v>
      </c>
      <c r="F12" s="95" t="s">
        <v>20</v>
      </c>
      <c r="G12" s="96">
        <v>32.76</v>
      </c>
      <c r="H12" s="97"/>
      <c r="I12" s="97"/>
      <c r="J12" s="164"/>
      <c r="K12" s="64"/>
      <c r="L12" s="64"/>
      <c r="M12" s="64"/>
      <c r="N12" s="346"/>
      <c r="O12" s="252">
        <f>G12+I12+J12+H12+L12+M12+N12</f>
        <v>32.76</v>
      </c>
      <c r="Q12" s="292"/>
    </row>
    <row r="13" spans="1:17" s="21" customFormat="1" ht="20.100000000000001" customHeight="1" thickBot="1">
      <c r="A13" s="271">
        <v>6</v>
      </c>
      <c r="B13" s="360" t="s">
        <v>101</v>
      </c>
      <c r="C13" s="361" t="s">
        <v>80</v>
      </c>
      <c r="D13" s="362"/>
      <c r="E13" s="363" t="s">
        <v>48</v>
      </c>
      <c r="F13" s="364" t="s">
        <v>18</v>
      </c>
      <c r="G13" s="365">
        <v>30.03</v>
      </c>
      <c r="H13" s="366"/>
      <c r="I13" s="366"/>
      <c r="J13" s="367"/>
      <c r="K13" s="368"/>
      <c r="L13" s="369"/>
      <c r="M13" s="366"/>
      <c r="N13" s="370"/>
      <c r="O13" s="289">
        <f>G13+H13+J13+I13+K13+L13+N13</f>
        <v>30.03</v>
      </c>
      <c r="Q13" s="292"/>
    </row>
    <row r="14" spans="1:17" s="21" customFormat="1" ht="20.100000000000001" customHeight="1" thickTop="1">
      <c r="A14" s="359">
        <v>7</v>
      </c>
      <c r="B14" s="347" t="s">
        <v>225</v>
      </c>
      <c r="C14" s="136" t="s">
        <v>226</v>
      </c>
      <c r="D14" s="253">
        <v>2006</v>
      </c>
      <c r="E14" s="134" t="s">
        <v>33</v>
      </c>
      <c r="F14" s="95" t="s">
        <v>19</v>
      </c>
      <c r="G14" s="259"/>
      <c r="H14" s="258">
        <v>29.7</v>
      </c>
      <c r="I14" s="258"/>
      <c r="J14" s="258"/>
      <c r="K14" s="258"/>
      <c r="L14" s="258"/>
      <c r="M14" s="258"/>
      <c r="N14" s="349"/>
      <c r="O14" s="252">
        <f>SUM(G14:N14)</f>
        <v>29.7</v>
      </c>
      <c r="Q14" s="292"/>
    </row>
    <row r="15" spans="1:17" s="21" customFormat="1" ht="20.100000000000001" customHeight="1">
      <c r="A15" s="348">
        <v>8</v>
      </c>
      <c r="B15" s="347" t="s">
        <v>125</v>
      </c>
      <c r="C15" s="136" t="s">
        <v>126</v>
      </c>
      <c r="D15" s="253">
        <v>2009</v>
      </c>
      <c r="E15" s="134" t="s">
        <v>31</v>
      </c>
      <c r="F15" s="95" t="s">
        <v>19</v>
      </c>
      <c r="G15" s="63"/>
      <c r="H15" s="64">
        <v>27</v>
      </c>
      <c r="I15" s="97"/>
      <c r="J15" s="164"/>
      <c r="K15" s="273"/>
      <c r="L15" s="274"/>
      <c r="M15" s="97"/>
      <c r="N15" s="346"/>
      <c r="O15" s="252">
        <f>SUM(G15:N15)</f>
        <v>27</v>
      </c>
      <c r="Q15" s="292"/>
    </row>
    <row r="16" spans="1:17" s="21" customFormat="1" ht="20.100000000000001" customHeight="1">
      <c r="A16" s="170">
        <v>9</v>
      </c>
      <c r="B16" s="135" t="s">
        <v>199</v>
      </c>
      <c r="C16" s="136" t="s">
        <v>200</v>
      </c>
      <c r="D16" s="184">
        <v>2007</v>
      </c>
      <c r="E16" s="134" t="s">
        <v>85</v>
      </c>
      <c r="F16" s="95" t="s">
        <v>60</v>
      </c>
      <c r="G16" s="63">
        <v>21.84</v>
      </c>
      <c r="H16" s="64"/>
      <c r="I16" s="97"/>
      <c r="J16" s="164"/>
      <c r="K16" s="273"/>
      <c r="L16" s="274"/>
      <c r="M16" s="97"/>
      <c r="N16" s="346"/>
      <c r="O16" s="252">
        <f>SUM(G16:N16)</f>
        <v>21.84</v>
      </c>
      <c r="Q16" s="292"/>
    </row>
    <row r="17" spans="1:17" s="21" customFormat="1" ht="20.100000000000001" customHeight="1">
      <c r="A17" s="170">
        <v>10</v>
      </c>
      <c r="B17" s="135" t="s">
        <v>141</v>
      </c>
      <c r="C17" s="136" t="s">
        <v>82</v>
      </c>
      <c r="D17" s="142">
        <v>2006</v>
      </c>
      <c r="E17" s="134" t="s">
        <v>33</v>
      </c>
      <c r="F17" s="95" t="s">
        <v>19</v>
      </c>
      <c r="G17" s="63"/>
      <c r="H17" s="64">
        <v>21.6</v>
      </c>
      <c r="I17" s="64"/>
      <c r="J17" s="164"/>
      <c r="K17" s="64"/>
      <c r="L17" s="64"/>
      <c r="M17" s="64"/>
      <c r="N17" s="346"/>
      <c r="O17" s="252">
        <f>G17+I17+J17+H17+L17+M17+N17</f>
        <v>21.6</v>
      </c>
      <c r="Q17" s="292"/>
    </row>
    <row r="18" spans="1:17" s="21" customFormat="1" ht="20.100000000000001" customHeight="1">
      <c r="A18" s="345"/>
      <c r="B18" s="74"/>
      <c r="C18" s="74"/>
      <c r="D18" s="68"/>
      <c r="E18" s="69"/>
      <c r="F18" s="54"/>
      <c r="G18" s="55"/>
      <c r="H18" s="56"/>
      <c r="I18" s="56"/>
      <c r="J18" s="56"/>
      <c r="K18" s="56"/>
      <c r="L18" s="56"/>
      <c r="M18" s="56"/>
      <c r="N18" s="350"/>
      <c r="O18" s="146"/>
      <c r="Q18" s="292"/>
    </row>
    <row r="19" spans="1:17" s="21" customFormat="1" ht="20.100000000000001" customHeight="1">
      <c r="A19" s="170"/>
      <c r="B19" s="135"/>
      <c r="C19" s="136"/>
      <c r="D19" s="184"/>
      <c r="E19" s="134"/>
      <c r="F19" s="95"/>
      <c r="G19" s="96"/>
      <c r="H19" s="97"/>
      <c r="I19" s="97"/>
      <c r="J19" s="164"/>
      <c r="K19" s="273"/>
      <c r="L19" s="274"/>
      <c r="M19" s="97"/>
      <c r="N19" s="351"/>
      <c r="O19" s="146">
        <f>SUM(G19:N19)</f>
        <v>0</v>
      </c>
      <c r="P19" s="343"/>
    </row>
    <row r="20" spans="1:17" s="21" customFormat="1" ht="20.100000000000001" customHeight="1">
      <c r="A20" s="170"/>
      <c r="B20" s="73"/>
      <c r="C20" s="74"/>
      <c r="D20" s="186"/>
      <c r="E20" s="187"/>
      <c r="F20" s="107"/>
      <c r="G20" s="55"/>
      <c r="H20" s="56"/>
      <c r="I20" s="56"/>
      <c r="J20" s="56"/>
      <c r="K20" s="56"/>
      <c r="L20" s="56"/>
      <c r="M20" s="56"/>
      <c r="N20" s="350"/>
      <c r="O20" s="252">
        <f>SUM(G20:N20)</f>
        <v>0</v>
      </c>
    </row>
    <row r="21" spans="1:17" s="21" customFormat="1" ht="20.100000000000001" customHeight="1">
      <c r="A21" s="170"/>
      <c r="B21" s="73"/>
      <c r="C21" s="74"/>
      <c r="D21" s="226"/>
      <c r="E21" s="69"/>
      <c r="F21" s="54"/>
      <c r="G21" s="55"/>
      <c r="H21" s="56"/>
      <c r="I21" s="56"/>
      <c r="J21" s="56"/>
      <c r="K21" s="56"/>
      <c r="L21" s="56"/>
      <c r="M21" s="56"/>
      <c r="N21" s="352"/>
      <c r="O21" s="252">
        <f>SUM(G21:N21)</f>
        <v>0</v>
      </c>
    </row>
    <row r="22" spans="1:17" s="21" customFormat="1" ht="20.100000000000001" customHeight="1" thickBot="1">
      <c r="A22" s="170"/>
      <c r="B22" s="73"/>
      <c r="C22" s="74"/>
      <c r="D22" s="226"/>
      <c r="E22" s="69"/>
      <c r="F22" s="54"/>
      <c r="G22" s="55"/>
      <c r="H22" s="56"/>
      <c r="I22" s="56"/>
      <c r="J22" s="56"/>
      <c r="K22" s="56"/>
      <c r="L22" s="56"/>
      <c r="M22" s="56"/>
      <c r="N22" s="352"/>
      <c r="O22" s="353"/>
    </row>
    <row r="23" spans="1:17" ht="19.5" customHeight="1" thickBot="1"/>
    <row r="24" spans="1:17" ht="13.5" thickBot="1">
      <c r="B24" s="105" t="s">
        <v>34</v>
      </c>
      <c r="G24" s="114">
        <v>0.91</v>
      </c>
      <c r="H24" s="114">
        <v>0.9</v>
      </c>
      <c r="I24" s="1"/>
      <c r="K24" s="156"/>
      <c r="L24" s="156"/>
      <c r="M24" s="1"/>
    </row>
    <row r="26" spans="1:17">
      <c r="K26" s="106"/>
    </row>
    <row r="27" spans="1:17">
      <c r="G27" s="106"/>
    </row>
  </sheetData>
  <sheetProtection selectLockedCells="1" selectUnlockedCells="1"/>
  <mergeCells count="1">
    <mergeCell ref="I3:O3"/>
  </mergeCells>
  <pageMargins left="0.98425196850393704" right="0.19685039370078741" top="0.39370078740157483" bottom="0" header="0" footer="0"/>
  <pageSetup paperSize="9" scale="67" orientation="portrait" r:id="rId1"/>
  <headerFooter alignWithMargins="0"/>
  <ignoredErrors>
    <ignoredError sqref="O12 O1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U73"/>
  <sheetViews>
    <sheetView zoomScaleNormal="100" workbookViewId="0">
      <selection activeCell="V7" sqref="V7"/>
    </sheetView>
  </sheetViews>
  <sheetFormatPr defaultRowHeight="12.75"/>
  <cols>
    <col min="1" max="1" width="7" style="45" customWidth="1"/>
    <col min="2" max="2" width="14.42578125" customWidth="1"/>
    <col min="3" max="3" width="8.7109375" bestFit="1" customWidth="1"/>
    <col min="4" max="4" width="6" style="19" customWidth="1"/>
    <col min="5" max="5" width="20.28515625" style="5" customWidth="1"/>
    <col min="6" max="6" width="5.7109375" style="19" customWidth="1"/>
    <col min="7" max="9" width="6.7109375" customWidth="1"/>
    <col min="10" max="10" width="6.28515625" customWidth="1"/>
    <col min="11" max="14" width="6.7109375" customWidth="1"/>
    <col min="15" max="15" width="7.5703125" customWidth="1"/>
  </cols>
  <sheetData>
    <row r="1" spans="1:19" ht="26.25">
      <c r="A1" s="44"/>
      <c r="B1" s="16" t="s">
        <v>15</v>
      </c>
      <c r="M1" s="12"/>
    </row>
    <row r="2" spans="1:19" ht="4.5" customHeight="1"/>
    <row r="3" spans="1:19" ht="21" customHeight="1">
      <c r="A3" s="44"/>
      <c r="B3" s="3" t="s">
        <v>161</v>
      </c>
      <c r="C3" s="3"/>
      <c r="D3" s="20"/>
      <c r="E3" s="8"/>
      <c r="F3" s="20"/>
      <c r="G3" s="4"/>
      <c r="H3" s="4"/>
      <c r="I3" s="375" t="s">
        <v>158</v>
      </c>
      <c r="J3" s="376"/>
      <c r="K3" s="376"/>
      <c r="L3" s="376"/>
      <c r="M3" s="376"/>
      <c r="N3" s="377"/>
      <c r="O3" s="377"/>
    </row>
    <row r="4" spans="1:19" ht="9" customHeight="1">
      <c r="A4" s="44"/>
      <c r="B4" s="3"/>
      <c r="C4" s="3"/>
      <c r="D4" s="20"/>
      <c r="E4" s="8"/>
      <c r="F4" s="20"/>
      <c r="G4" s="4"/>
      <c r="H4" s="4"/>
      <c r="I4" s="4"/>
      <c r="J4" s="4"/>
      <c r="K4" s="31"/>
      <c r="L4" s="30"/>
      <c r="M4" s="29"/>
      <c r="N4" s="29"/>
    </row>
    <row r="5" spans="1:19" s="37" customFormat="1" ht="9" customHeight="1">
      <c r="A5" s="46"/>
      <c r="B5" s="32"/>
      <c r="C5" s="33"/>
      <c r="D5" s="34"/>
      <c r="E5" s="33"/>
      <c r="F5" s="34"/>
      <c r="G5" s="35"/>
      <c r="H5" s="35"/>
      <c r="I5" s="36"/>
      <c r="J5" s="36"/>
      <c r="K5" s="36"/>
      <c r="L5" s="36"/>
      <c r="M5" s="36"/>
      <c r="N5" s="29"/>
    </row>
    <row r="6" spans="1:19" ht="9" customHeight="1" thickBot="1">
      <c r="A6" s="44"/>
      <c r="B6" s="4"/>
      <c r="C6" s="4"/>
      <c r="D6" s="28"/>
      <c r="E6" s="9"/>
      <c r="F6" s="28"/>
      <c r="G6" s="18"/>
      <c r="H6" s="18"/>
      <c r="I6" s="18"/>
      <c r="J6" s="18"/>
      <c r="K6" s="18"/>
      <c r="L6" s="18"/>
      <c r="M6" s="18"/>
      <c r="N6" s="42"/>
      <c r="O6" s="27"/>
    </row>
    <row r="7" spans="1:19" ht="158.25" customHeight="1" thickBot="1">
      <c r="A7" s="243"/>
      <c r="B7" s="47"/>
      <c r="C7" s="48"/>
      <c r="D7" s="49"/>
      <c r="E7" s="159"/>
      <c r="F7" s="99" t="s">
        <v>21</v>
      </c>
      <c r="G7" s="116" t="s">
        <v>201</v>
      </c>
      <c r="H7" s="143" t="s">
        <v>202</v>
      </c>
      <c r="I7" s="155"/>
      <c r="J7" s="143"/>
      <c r="K7" s="133"/>
      <c r="L7" s="143"/>
      <c r="M7" s="143"/>
      <c r="N7" s="143"/>
      <c r="O7" s="111" t="s">
        <v>54</v>
      </c>
    </row>
    <row r="8" spans="1:19" ht="20.100000000000001" customHeight="1">
      <c r="A8" s="241">
        <v>1</v>
      </c>
      <c r="B8" s="324" t="s">
        <v>67</v>
      </c>
      <c r="C8" s="325" t="s">
        <v>23</v>
      </c>
      <c r="D8" s="319">
        <v>2002</v>
      </c>
      <c r="E8" s="109" t="s">
        <v>68</v>
      </c>
      <c r="F8" s="138" t="s">
        <v>60</v>
      </c>
      <c r="G8" s="326">
        <v>68.599999999999994</v>
      </c>
      <c r="H8" s="172">
        <v>116.3</v>
      </c>
      <c r="I8" s="172"/>
      <c r="J8" s="172"/>
      <c r="K8" s="172"/>
      <c r="L8" s="172"/>
      <c r="M8" s="172"/>
      <c r="N8" s="167"/>
      <c r="O8" s="327">
        <f t="shared" ref="O8:O20" si="0">SUM(G8:N8)</f>
        <v>184.89999999999998</v>
      </c>
      <c r="Q8" s="4"/>
      <c r="R8" s="144"/>
      <c r="S8" s="4"/>
    </row>
    <row r="9" spans="1:19" ht="20.100000000000001" customHeight="1">
      <c r="A9" s="170">
        <v>2</v>
      </c>
      <c r="B9" s="139" t="s">
        <v>79</v>
      </c>
      <c r="C9" s="140" t="s">
        <v>62</v>
      </c>
      <c r="D9" s="142">
        <v>2004</v>
      </c>
      <c r="E9" s="134" t="s">
        <v>12</v>
      </c>
      <c r="F9" s="95" t="s">
        <v>18</v>
      </c>
      <c r="G9" s="175">
        <v>83.3</v>
      </c>
      <c r="H9" s="173">
        <v>79.05</v>
      </c>
      <c r="I9" s="173"/>
      <c r="J9" s="173"/>
      <c r="K9" s="173"/>
      <c r="L9" s="173"/>
      <c r="M9" s="173"/>
      <c r="N9" s="104"/>
      <c r="O9" s="148">
        <f t="shared" si="0"/>
        <v>162.35</v>
      </c>
      <c r="Q9" s="4"/>
      <c r="R9" s="144"/>
      <c r="S9" s="4"/>
    </row>
    <row r="10" spans="1:19" ht="20.100000000000001" customHeight="1" thickBot="1">
      <c r="A10" s="181">
        <v>3</v>
      </c>
      <c r="B10" s="261" t="s">
        <v>203</v>
      </c>
      <c r="C10" s="262" t="s">
        <v>47</v>
      </c>
      <c r="D10" s="263">
        <v>2006</v>
      </c>
      <c r="E10" s="264" t="s">
        <v>48</v>
      </c>
      <c r="F10" s="265" t="s">
        <v>18</v>
      </c>
      <c r="G10" s="266">
        <v>147</v>
      </c>
      <c r="H10" s="267"/>
      <c r="I10" s="267"/>
      <c r="J10" s="268"/>
      <c r="K10" s="267"/>
      <c r="L10" s="267"/>
      <c r="M10" s="267"/>
      <c r="N10" s="269"/>
      <c r="O10" s="270">
        <f t="shared" si="0"/>
        <v>147</v>
      </c>
      <c r="Q10" s="4"/>
      <c r="R10" s="144"/>
      <c r="S10" s="4"/>
    </row>
    <row r="11" spans="1:19" ht="20.100000000000001" customHeight="1">
      <c r="A11" s="170">
        <v>4</v>
      </c>
      <c r="B11" s="58" t="s">
        <v>46</v>
      </c>
      <c r="C11" s="59" t="s">
        <v>40</v>
      </c>
      <c r="D11" s="60">
        <v>2006</v>
      </c>
      <c r="E11" s="61" t="s">
        <v>48</v>
      </c>
      <c r="F11" s="107" t="s">
        <v>18</v>
      </c>
      <c r="G11" s="63"/>
      <c r="H11" s="64">
        <v>139.5</v>
      </c>
      <c r="I11" s="64"/>
      <c r="J11" s="64"/>
      <c r="K11" s="64"/>
      <c r="L11" s="64"/>
      <c r="M11" s="64"/>
      <c r="N11" s="65"/>
      <c r="O11" s="148">
        <f t="shared" si="0"/>
        <v>139.5</v>
      </c>
      <c r="Q11" s="4"/>
      <c r="R11" s="144"/>
      <c r="S11" s="4"/>
    </row>
    <row r="12" spans="1:19" ht="20.100000000000001" customHeight="1">
      <c r="A12" s="170">
        <v>5</v>
      </c>
      <c r="B12" s="58" t="s">
        <v>75</v>
      </c>
      <c r="C12" s="59" t="s">
        <v>76</v>
      </c>
      <c r="D12" s="60">
        <v>2005</v>
      </c>
      <c r="E12" s="61" t="s">
        <v>31</v>
      </c>
      <c r="F12" s="62" t="s">
        <v>19</v>
      </c>
      <c r="G12" s="63">
        <v>63.7</v>
      </c>
      <c r="H12" s="64">
        <v>65.099999999999994</v>
      </c>
      <c r="I12" s="64"/>
      <c r="J12" s="64"/>
      <c r="K12" s="64"/>
      <c r="L12" s="97"/>
      <c r="M12" s="64"/>
      <c r="N12" s="103"/>
      <c r="O12" s="148">
        <f t="shared" si="0"/>
        <v>128.80000000000001</v>
      </c>
      <c r="Q12" s="4"/>
      <c r="R12" s="144"/>
      <c r="S12" s="4"/>
    </row>
    <row r="13" spans="1:19" ht="20.100000000000001" customHeight="1">
      <c r="A13" s="171">
        <v>6</v>
      </c>
      <c r="B13" s="66" t="s">
        <v>91</v>
      </c>
      <c r="C13" s="67" t="s">
        <v>66</v>
      </c>
      <c r="D13" s="72">
        <v>2003</v>
      </c>
      <c r="E13" s="69" t="s">
        <v>12</v>
      </c>
      <c r="F13" s="94" t="s">
        <v>18</v>
      </c>
      <c r="G13" s="328">
        <v>98</v>
      </c>
      <c r="H13" s="329">
        <v>28.83</v>
      </c>
      <c r="I13" s="322"/>
      <c r="J13" s="322"/>
      <c r="K13" s="322"/>
      <c r="L13" s="322"/>
      <c r="M13" s="322"/>
      <c r="N13" s="323"/>
      <c r="O13" s="161">
        <f t="shared" si="0"/>
        <v>126.83</v>
      </c>
      <c r="Q13" s="4"/>
      <c r="R13" s="144"/>
      <c r="S13" s="4"/>
    </row>
    <row r="14" spans="1:19" ht="20.100000000000001" customHeight="1">
      <c r="A14" s="170">
        <v>7</v>
      </c>
      <c r="B14" s="66" t="s">
        <v>131</v>
      </c>
      <c r="C14" s="67" t="s">
        <v>47</v>
      </c>
      <c r="D14" s="68">
        <v>2003</v>
      </c>
      <c r="E14" s="69" t="s">
        <v>132</v>
      </c>
      <c r="F14" s="54" t="s">
        <v>18</v>
      </c>
      <c r="G14" s="55">
        <v>122.5</v>
      </c>
      <c r="H14" s="56"/>
      <c r="I14" s="173"/>
      <c r="J14" s="173"/>
      <c r="K14" s="173"/>
      <c r="L14" s="173"/>
      <c r="M14" s="173"/>
      <c r="N14" s="104"/>
      <c r="O14" s="161">
        <f t="shared" si="0"/>
        <v>122.5</v>
      </c>
      <c r="Q14" s="144"/>
      <c r="R14" s="144"/>
      <c r="S14" s="4"/>
    </row>
    <row r="15" spans="1:19" ht="20.100000000000001" customHeight="1">
      <c r="A15" s="170">
        <v>8</v>
      </c>
      <c r="B15" s="58" t="s">
        <v>145</v>
      </c>
      <c r="C15" s="59" t="s">
        <v>4</v>
      </c>
      <c r="D15" s="60"/>
      <c r="E15" s="61" t="s">
        <v>68</v>
      </c>
      <c r="F15" s="62" t="s">
        <v>60</v>
      </c>
      <c r="G15" s="63">
        <v>49</v>
      </c>
      <c r="H15" s="64">
        <v>60.45</v>
      </c>
      <c r="I15" s="64"/>
      <c r="J15" s="64"/>
      <c r="K15" s="64"/>
      <c r="L15" s="64"/>
      <c r="M15" s="64"/>
      <c r="N15" s="100"/>
      <c r="O15" s="148">
        <f t="shared" si="0"/>
        <v>109.45</v>
      </c>
      <c r="Q15" s="144"/>
      <c r="R15" s="144"/>
      <c r="S15" s="4"/>
    </row>
    <row r="16" spans="1:19" ht="20.100000000000001" customHeight="1">
      <c r="A16" s="170">
        <v>9</v>
      </c>
      <c r="B16" s="58" t="s">
        <v>38</v>
      </c>
      <c r="C16" s="59" t="s">
        <v>39</v>
      </c>
      <c r="D16" s="60">
        <v>2003</v>
      </c>
      <c r="E16" s="61" t="s">
        <v>13</v>
      </c>
      <c r="F16" s="62" t="s">
        <v>20</v>
      </c>
      <c r="G16" s="63">
        <v>53.9</v>
      </c>
      <c r="H16" s="64">
        <v>39.99</v>
      </c>
      <c r="I16" s="64"/>
      <c r="J16" s="64"/>
      <c r="K16" s="64"/>
      <c r="L16" s="97"/>
      <c r="M16" s="64"/>
      <c r="N16" s="103"/>
      <c r="O16" s="148">
        <f t="shared" si="0"/>
        <v>93.89</v>
      </c>
      <c r="Q16" s="144"/>
      <c r="R16" s="144"/>
      <c r="S16" s="4"/>
    </row>
    <row r="17" spans="1:19" ht="20.100000000000001" customHeight="1" thickBot="1">
      <c r="A17" s="271">
        <v>10</v>
      </c>
      <c r="B17" s="76" t="s">
        <v>57</v>
      </c>
      <c r="C17" s="77" t="s">
        <v>47</v>
      </c>
      <c r="D17" s="330">
        <v>2007</v>
      </c>
      <c r="E17" s="110" t="s">
        <v>48</v>
      </c>
      <c r="F17" s="248" t="s">
        <v>18</v>
      </c>
      <c r="G17" s="70"/>
      <c r="H17" s="71">
        <v>93</v>
      </c>
      <c r="I17" s="71"/>
      <c r="J17" s="71"/>
      <c r="K17" s="71"/>
      <c r="L17" s="71"/>
      <c r="M17" s="71"/>
      <c r="N17" s="255"/>
      <c r="O17" s="272">
        <f t="shared" si="0"/>
        <v>93</v>
      </c>
      <c r="Q17" s="144"/>
      <c r="R17" s="144"/>
      <c r="S17" s="4"/>
    </row>
    <row r="18" spans="1:19" ht="20.100000000000001" customHeight="1" thickTop="1">
      <c r="A18" s="170">
        <v>11</v>
      </c>
      <c r="B18" s="58" t="s">
        <v>64</v>
      </c>
      <c r="C18" s="59" t="s">
        <v>3</v>
      </c>
      <c r="D18" s="60">
        <v>2004</v>
      </c>
      <c r="E18" s="61" t="s">
        <v>12</v>
      </c>
      <c r="F18" s="107" t="s">
        <v>18</v>
      </c>
      <c r="G18" s="63">
        <v>41.16</v>
      </c>
      <c r="H18" s="64">
        <v>51.15</v>
      </c>
      <c r="I18" s="64"/>
      <c r="J18" s="64"/>
      <c r="K18" s="64"/>
      <c r="L18" s="64"/>
      <c r="M18" s="64"/>
      <c r="N18" s="103"/>
      <c r="O18" s="148">
        <f t="shared" si="0"/>
        <v>92.31</v>
      </c>
      <c r="Q18" s="144"/>
      <c r="R18" s="144"/>
      <c r="S18" s="4"/>
    </row>
    <row r="19" spans="1:19" ht="20.100000000000001" customHeight="1">
      <c r="A19" s="170">
        <v>12</v>
      </c>
      <c r="B19" s="58" t="s">
        <v>75</v>
      </c>
      <c r="C19" s="59" t="s">
        <v>78</v>
      </c>
      <c r="D19" s="60">
        <v>2005</v>
      </c>
      <c r="E19" s="61" t="s">
        <v>31</v>
      </c>
      <c r="F19" s="62" t="s">
        <v>19</v>
      </c>
      <c r="G19" s="55">
        <v>34.299999999999997</v>
      </c>
      <c r="H19" s="56">
        <v>55.8</v>
      </c>
      <c r="I19" s="56"/>
      <c r="J19" s="56"/>
      <c r="K19" s="56"/>
      <c r="L19" s="56"/>
      <c r="M19" s="56"/>
      <c r="N19" s="101"/>
      <c r="O19" s="148">
        <f t="shared" si="0"/>
        <v>90.1</v>
      </c>
      <c r="Q19" s="144"/>
      <c r="R19" s="144"/>
      <c r="S19" s="4"/>
    </row>
    <row r="20" spans="1:19" ht="20.100000000000001" customHeight="1">
      <c r="A20" s="170">
        <v>13</v>
      </c>
      <c r="B20" s="58" t="s">
        <v>44</v>
      </c>
      <c r="C20" s="59" t="s">
        <v>37</v>
      </c>
      <c r="D20" s="102">
        <v>2005</v>
      </c>
      <c r="E20" s="61" t="s">
        <v>13</v>
      </c>
      <c r="F20" s="107" t="s">
        <v>20</v>
      </c>
      <c r="G20" s="63">
        <v>38.22</v>
      </c>
      <c r="H20" s="64">
        <v>46.5</v>
      </c>
      <c r="I20" s="64"/>
      <c r="J20" s="164"/>
      <c r="K20" s="64"/>
      <c r="L20" s="64"/>
      <c r="M20" s="64"/>
      <c r="N20" s="103"/>
      <c r="O20" s="148">
        <f t="shared" si="0"/>
        <v>84.72</v>
      </c>
      <c r="Q20" s="144"/>
      <c r="R20" s="144"/>
      <c r="S20" s="4"/>
    </row>
    <row r="21" spans="1:19" ht="20.100000000000001" customHeight="1">
      <c r="A21" s="170">
        <v>14</v>
      </c>
      <c r="B21" s="66" t="s">
        <v>77</v>
      </c>
      <c r="C21" s="67" t="s">
        <v>0</v>
      </c>
      <c r="D21" s="68">
        <v>2004</v>
      </c>
      <c r="E21" s="69" t="s">
        <v>12</v>
      </c>
      <c r="F21" s="94" t="s">
        <v>18</v>
      </c>
      <c r="G21" s="63">
        <v>46.06</v>
      </c>
      <c r="H21" s="64">
        <v>37.200000000000003</v>
      </c>
      <c r="I21" s="64"/>
      <c r="J21" s="64"/>
      <c r="K21" s="64"/>
      <c r="L21" s="64"/>
      <c r="M21" s="64"/>
      <c r="N21" s="103"/>
      <c r="O21" s="148">
        <f>G21+H21+J21+I21+M21+L21+N21</f>
        <v>83.26</v>
      </c>
      <c r="Q21" s="144"/>
      <c r="R21" s="144"/>
      <c r="S21" s="4"/>
    </row>
    <row r="22" spans="1:19" ht="20.100000000000001" customHeight="1">
      <c r="A22" s="170">
        <v>15</v>
      </c>
      <c r="B22" s="73" t="s">
        <v>51</v>
      </c>
      <c r="C22" s="74" t="s">
        <v>50</v>
      </c>
      <c r="D22" s="68">
        <v>2004</v>
      </c>
      <c r="E22" s="69" t="s">
        <v>22</v>
      </c>
      <c r="F22" s="94" t="s">
        <v>35</v>
      </c>
      <c r="G22" s="63">
        <v>36.26</v>
      </c>
      <c r="H22" s="64">
        <v>43.71</v>
      </c>
      <c r="I22" s="64"/>
      <c r="J22" s="64"/>
      <c r="K22" s="64"/>
      <c r="L22" s="64"/>
      <c r="M22" s="64"/>
      <c r="N22" s="100"/>
      <c r="O22" s="148">
        <f>SUM(G22:N22)</f>
        <v>79.97</v>
      </c>
      <c r="Q22" s="144"/>
      <c r="R22" s="144"/>
      <c r="S22" s="4"/>
    </row>
    <row r="23" spans="1:19" ht="20.100000000000001" customHeight="1">
      <c r="A23" s="170">
        <v>16</v>
      </c>
      <c r="B23" s="58" t="s">
        <v>94</v>
      </c>
      <c r="C23" s="59" t="s">
        <v>95</v>
      </c>
      <c r="D23" s="102">
        <v>2002</v>
      </c>
      <c r="E23" s="61" t="s">
        <v>22</v>
      </c>
      <c r="F23" s="62" t="s">
        <v>35</v>
      </c>
      <c r="G23" s="63">
        <v>58.8</v>
      </c>
      <c r="H23" s="64">
        <v>19.53</v>
      </c>
      <c r="I23" s="64"/>
      <c r="J23" s="64"/>
      <c r="K23" s="64"/>
      <c r="L23" s="97"/>
      <c r="M23" s="64"/>
      <c r="N23" s="103"/>
      <c r="O23" s="148">
        <f>SUM(G23:N23)</f>
        <v>78.33</v>
      </c>
      <c r="Q23" s="144"/>
      <c r="R23" s="144"/>
      <c r="S23" s="4"/>
    </row>
    <row r="24" spans="1:19" ht="20.100000000000001" customHeight="1">
      <c r="A24" s="170">
        <v>17</v>
      </c>
      <c r="B24" s="66" t="s">
        <v>88</v>
      </c>
      <c r="C24" s="67" t="s">
        <v>89</v>
      </c>
      <c r="D24" s="68">
        <v>2005</v>
      </c>
      <c r="E24" s="69" t="s">
        <v>13</v>
      </c>
      <c r="F24" s="290" t="s">
        <v>20</v>
      </c>
      <c r="G24" s="55">
        <v>32.340000000000003</v>
      </c>
      <c r="H24" s="56">
        <v>31.62</v>
      </c>
      <c r="I24" s="56"/>
      <c r="J24" s="56"/>
      <c r="K24" s="56"/>
      <c r="L24" s="56"/>
      <c r="M24" s="56"/>
      <c r="N24" s="101"/>
      <c r="O24" s="148">
        <f>SUM(G24:N24)</f>
        <v>63.960000000000008</v>
      </c>
      <c r="Q24" s="144"/>
      <c r="R24" s="144"/>
      <c r="S24" s="4"/>
    </row>
    <row r="25" spans="1:19" ht="20.100000000000001" customHeight="1">
      <c r="A25" s="170">
        <v>18</v>
      </c>
      <c r="B25" s="135" t="s">
        <v>86</v>
      </c>
      <c r="C25" s="136" t="s">
        <v>65</v>
      </c>
      <c r="D25" s="60">
        <v>2007</v>
      </c>
      <c r="E25" s="61" t="s">
        <v>13</v>
      </c>
      <c r="F25" s="62" t="s">
        <v>20</v>
      </c>
      <c r="G25" s="299">
        <v>24.5</v>
      </c>
      <c r="H25" s="64">
        <v>34.409999999999997</v>
      </c>
      <c r="I25" s="64"/>
      <c r="J25" s="64"/>
      <c r="K25" s="64"/>
      <c r="L25" s="64"/>
      <c r="M25" s="64"/>
      <c r="N25" s="103"/>
      <c r="O25" s="148">
        <f>SUM(G25:N25)</f>
        <v>58.91</v>
      </c>
      <c r="Q25" s="144"/>
      <c r="R25" s="144"/>
      <c r="S25" s="4"/>
    </row>
    <row r="26" spans="1:19" ht="20.100000000000001" customHeight="1">
      <c r="A26" s="170">
        <v>19</v>
      </c>
      <c r="B26" s="58" t="s">
        <v>143</v>
      </c>
      <c r="C26" s="59" t="s">
        <v>144</v>
      </c>
      <c r="D26" s="60"/>
      <c r="E26" s="61" t="s">
        <v>13</v>
      </c>
      <c r="F26" s="107" t="s">
        <v>20</v>
      </c>
      <c r="G26" s="63">
        <v>43.12</v>
      </c>
      <c r="H26" s="64"/>
      <c r="I26" s="64"/>
      <c r="J26" s="64"/>
      <c r="K26" s="64"/>
      <c r="L26" s="64"/>
      <c r="M26" s="64"/>
      <c r="N26" s="103"/>
      <c r="O26" s="148">
        <f>G26+H26+J26+I26+M26+L26+N26</f>
        <v>43.12</v>
      </c>
      <c r="Q26" s="4"/>
      <c r="R26" s="144"/>
      <c r="S26" s="4"/>
    </row>
    <row r="27" spans="1:19" ht="20.100000000000001" customHeight="1">
      <c r="A27" s="171">
        <v>20</v>
      </c>
      <c r="B27" s="58" t="s">
        <v>212</v>
      </c>
      <c r="C27" s="59" t="s">
        <v>49</v>
      </c>
      <c r="D27" s="60">
        <v>2006</v>
      </c>
      <c r="E27" s="61" t="s">
        <v>16</v>
      </c>
      <c r="F27" s="62" t="s">
        <v>19</v>
      </c>
      <c r="G27" s="63"/>
      <c r="H27" s="64">
        <v>41.85</v>
      </c>
      <c r="I27" s="64"/>
      <c r="J27" s="64"/>
      <c r="K27" s="64"/>
      <c r="L27" s="64"/>
      <c r="M27" s="64"/>
      <c r="N27" s="65"/>
      <c r="O27" s="148">
        <f>SUM(G27:N27)</f>
        <v>41.85</v>
      </c>
      <c r="Q27" s="4"/>
      <c r="R27" s="144"/>
      <c r="S27" s="4"/>
    </row>
    <row r="28" spans="1:19" ht="20.100000000000001" customHeight="1">
      <c r="A28" s="309">
        <v>21</v>
      </c>
      <c r="B28" s="58" t="s">
        <v>145</v>
      </c>
      <c r="C28" s="59" t="s">
        <v>1</v>
      </c>
      <c r="D28" s="60"/>
      <c r="E28" s="61" t="s">
        <v>68</v>
      </c>
      <c r="F28" s="62" t="s">
        <v>60</v>
      </c>
      <c r="G28" s="63">
        <v>16.66</v>
      </c>
      <c r="H28" s="64">
        <v>16.739999999999998</v>
      </c>
      <c r="I28" s="97"/>
      <c r="J28" s="64"/>
      <c r="K28" s="97"/>
      <c r="L28" s="64"/>
      <c r="M28" s="97"/>
      <c r="N28" s="103"/>
      <c r="O28" s="148">
        <f>SUM(G28:N28)</f>
        <v>33.4</v>
      </c>
      <c r="Q28" s="4"/>
      <c r="R28" s="144"/>
      <c r="S28" s="4"/>
    </row>
    <row r="29" spans="1:19" ht="20.100000000000001" customHeight="1">
      <c r="A29" s="171">
        <v>22</v>
      </c>
      <c r="B29" s="66" t="s">
        <v>56</v>
      </c>
      <c r="C29" s="67" t="s">
        <v>1</v>
      </c>
      <c r="D29" s="68">
        <v>2005</v>
      </c>
      <c r="E29" s="69" t="s">
        <v>33</v>
      </c>
      <c r="F29" s="94" t="s">
        <v>19</v>
      </c>
      <c r="G29" s="55">
        <v>29.4</v>
      </c>
      <c r="H29" s="56"/>
      <c r="I29" s="56"/>
      <c r="J29" s="56"/>
      <c r="K29" s="56"/>
      <c r="L29" s="56"/>
      <c r="M29" s="56"/>
      <c r="N29" s="101"/>
      <c r="O29" s="161">
        <f>G29+H29+I29+K29+J29+L29+N29</f>
        <v>29.4</v>
      </c>
      <c r="Q29" s="4"/>
      <c r="R29" s="144"/>
      <c r="S29" s="4"/>
    </row>
    <row r="30" spans="1:19" ht="20.100000000000001" customHeight="1">
      <c r="A30" s="170">
        <v>23</v>
      </c>
      <c r="B30" s="58" t="s">
        <v>119</v>
      </c>
      <c r="C30" s="59" t="s">
        <v>40</v>
      </c>
      <c r="D30" s="60">
        <v>2004</v>
      </c>
      <c r="E30" s="61" t="s">
        <v>13</v>
      </c>
      <c r="F30" s="62" t="s">
        <v>20</v>
      </c>
      <c r="G30" s="63">
        <v>6.86</v>
      </c>
      <c r="H30" s="64">
        <v>22.32</v>
      </c>
      <c r="I30" s="64"/>
      <c r="J30" s="64"/>
      <c r="K30" s="64"/>
      <c r="L30" s="64"/>
      <c r="M30" s="64"/>
      <c r="N30" s="65"/>
      <c r="O30" s="148">
        <f>SUM(G30:N30)</f>
        <v>29.18</v>
      </c>
      <c r="Q30" s="4"/>
      <c r="R30" s="144"/>
      <c r="S30" s="4"/>
    </row>
    <row r="31" spans="1:19" ht="20.100000000000001" customHeight="1">
      <c r="A31" s="170">
        <v>24</v>
      </c>
      <c r="B31" s="73" t="s">
        <v>83</v>
      </c>
      <c r="C31" s="74" t="s">
        <v>84</v>
      </c>
      <c r="D31" s="68">
        <v>2003</v>
      </c>
      <c r="E31" s="69" t="s">
        <v>85</v>
      </c>
      <c r="F31" s="94" t="s">
        <v>60</v>
      </c>
      <c r="G31" s="55">
        <v>16.66</v>
      </c>
      <c r="H31" s="56">
        <v>11.16</v>
      </c>
      <c r="I31" s="56"/>
      <c r="J31" s="56"/>
      <c r="K31" s="56"/>
      <c r="L31" s="56"/>
      <c r="M31" s="56"/>
      <c r="N31" s="57"/>
      <c r="O31" s="161">
        <f>G31+H31+J31+K31+I31+L31</f>
        <v>27.82</v>
      </c>
      <c r="Q31" s="4"/>
      <c r="R31" s="144"/>
      <c r="S31" s="4"/>
    </row>
    <row r="32" spans="1:19" ht="20.100000000000001" customHeight="1">
      <c r="A32" s="170">
        <v>25</v>
      </c>
      <c r="B32" s="58" t="s">
        <v>61</v>
      </c>
      <c r="C32" s="59" t="s">
        <v>1</v>
      </c>
      <c r="D32" s="60">
        <v>2003</v>
      </c>
      <c r="E32" s="61" t="s">
        <v>13</v>
      </c>
      <c r="F32" s="107" t="s">
        <v>20</v>
      </c>
      <c r="G32" s="63"/>
      <c r="H32" s="64">
        <v>25.11</v>
      </c>
      <c r="I32" s="64"/>
      <c r="J32" s="64"/>
      <c r="K32" s="64"/>
      <c r="L32" s="64"/>
      <c r="M32" s="64"/>
      <c r="N32" s="65"/>
      <c r="O32" s="148">
        <f t="shared" ref="O32:O40" si="1">SUM(G32:N32)</f>
        <v>25.11</v>
      </c>
      <c r="Q32" s="4"/>
      <c r="R32" s="144"/>
      <c r="S32" s="4"/>
    </row>
    <row r="33" spans="1:19" ht="20.100000000000001" customHeight="1">
      <c r="A33" s="170">
        <v>26</v>
      </c>
      <c r="B33" s="58" t="s">
        <v>43</v>
      </c>
      <c r="C33" s="59" t="s">
        <v>5</v>
      </c>
      <c r="D33" s="60">
        <v>2004</v>
      </c>
      <c r="E33" s="61" t="s">
        <v>13</v>
      </c>
      <c r="F33" s="107" t="s">
        <v>20</v>
      </c>
      <c r="G33" s="63">
        <v>9.8000000000000007</v>
      </c>
      <c r="H33" s="64">
        <v>14.88</v>
      </c>
      <c r="I33" s="64"/>
      <c r="J33" s="64"/>
      <c r="K33" s="64"/>
      <c r="L33" s="64"/>
      <c r="M33" s="64"/>
      <c r="N33" s="103"/>
      <c r="O33" s="148">
        <f t="shared" si="1"/>
        <v>24.68</v>
      </c>
      <c r="Q33" s="4"/>
      <c r="R33" s="144"/>
      <c r="S33" s="4"/>
    </row>
    <row r="34" spans="1:19" ht="20.100000000000001" customHeight="1">
      <c r="A34" s="170">
        <v>27</v>
      </c>
      <c r="B34" s="58" t="s">
        <v>150</v>
      </c>
      <c r="C34" s="59" t="s">
        <v>47</v>
      </c>
      <c r="D34" s="60">
        <v>2005</v>
      </c>
      <c r="E34" s="61" t="s">
        <v>192</v>
      </c>
      <c r="F34" s="62" t="s">
        <v>18</v>
      </c>
      <c r="G34" s="63">
        <v>6.86</v>
      </c>
      <c r="H34" s="64">
        <v>13.02</v>
      </c>
      <c r="I34" s="64"/>
      <c r="J34" s="64"/>
      <c r="K34" s="64"/>
      <c r="L34" s="64"/>
      <c r="M34" s="64"/>
      <c r="N34" s="65"/>
      <c r="O34" s="148">
        <f t="shared" si="1"/>
        <v>19.88</v>
      </c>
      <c r="Q34" s="4"/>
      <c r="R34" s="144"/>
      <c r="S34" s="4"/>
    </row>
    <row r="35" spans="1:19" ht="20.100000000000001" customHeight="1">
      <c r="A35" s="170">
        <v>28</v>
      </c>
      <c r="B35" s="58" t="s">
        <v>208</v>
      </c>
      <c r="C35" s="59" t="s">
        <v>24</v>
      </c>
      <c r="D35" s="60">
        <v>2004</v>
      </c>
      <c r="E35" s="61" t="s">
        <v>31</v>
      </c>
      <c r="F35" s="62" t="s">
        <v>19</v>
      </c>
      <c r="G35" s="63">
        <v>6.86</v>
      </c>
      <c r="H35" s="64">
        <v>5.58</v>
      </c>
      <c r="I35" s="64"/>
      <c r="J35" s="64"/>
      <c r="K35" s="64"/>
      <c r="L35" s="64"/>
      <c r="M35" s="64"/>
      <c r="N35" s="65"/>
      <c r="O35" s="148">
        <f t="shared" si="1"/>
        <v>12.440000000000001</v>
      </c>
      <c r="Q35" s="4"/>
      <c r="R35" s="144"/>
      <c r="S35" s="4"/>
    </row>
    <row r="36" spans="1:19" ht="20.100000000000001" customHeight="1">
      <c r="A36" s="170" t="s">
        <v>214</v>
      </c>
      <c r="B36" s="58" t="s">
        <v>133</v>
      </c>
      <c r="C36" s="59" t="s">
        <v>26</v>
      </c>
      <c r="D36" s="60">
        <v>2008</v>
      </c>
      <c r="E36" s="61" t="s">
        <v>48</v>
      </c>
      <c r="F36" s="62" t="s">
        <v>18</v>
      </c>
      <c r="G36" s="63">
        <v>9.8000000000000007</v>
      </c>
      <c r="H36" s="64"/>
      <c r="I36" s="64"/>
      <c r="J36" s="64"/>
      <c r="K36" s="97"/>
      <c r="L36" s="64"/>
      <c r="M36" s="97"/>
      <c r="N36" s="103"/>
      <c r="O36" s="148">
        <f t="shared" si="1"/>
        <v>9.8000000000000007</v>
      </c>
      <c r="Q36" s="144"/>
      <c r="R36" s="144"/>
      <c r="S36" s="4"/>
    </row>
    <row r="37" spans="1:19" ht="20.100000000000001" customHeight="1">
      <c r="A37" s="171" t="s">
        <v>214</v>
      </c>
      <c r="B37" s="66" t="s">
        <v>42</v>
      </c>
      <c r="C37" s="67" t="s">
        <v>0</v>
      </c>
      <c r="D37" s="72">
        <v>2002</v>
      </c>
      <c r="E37" s="69" t="s">
        <v>13</v>
      </c>
      <c r="F37" s="94" t="s">
        <v>20</v>
      </c>
      <c r="G37" s="55">
        <v>9.8000000000000007</v>
      </c>
      <c r="H37" s="56"/>
      <c r="I37" s="173"/>
      <c r="J37" s="165"/>
      <c r="K37" s="173"/>
      <c r="L37" s="56"/>
      <c r="M37" s="173"/>
      <c r="N37" s="104"/>
      <c r="O37" s="161">
        <f t="shared" si="1"/>
        <v>9.8000000000000007</v>
      </c>
      <c r="Q37" s="144"/>
      <c r="R37" s="144"/>
      <c r="S37" s="4"/>
    </row>
    <row r="38" spans="1:19" ht="20.100000000000001" customHeight="1">
      <c r="A38" s="170" t="s">
        <v>214</v>
      </c>
      <c r="B38" s="58" t="s">
        <v>204</v>
      </c>
      <c r="C38" s="59" t="s">
        <v>59</v>
      </c>
      <c r="D38" s="60">
        <v>2003</v>
      </c>
      <c r="E38" s="61" t="s">
        <v>132</v>
      </c>
      <c r="F38" s="62" t="s">
        <v>18</v>
      </c>
      <c r="G38" s="63">
        <v>9.8000000000000007</v>
      </c>
      <c r="H38" s="64"/>
      <c r="I38" s="97"/>
      <c r="J38" s="164"/>
      <c r="K38" s="97"/>
      <c r="L38" s="64"/>
      <c r="M38" s="97"/>
      <c r="N38" s="103"/>
      <c r="O38" s="148">
        <f t="shared" si="1"/>
        <v>9.8000000000000007</v>
      </c>
      <c r="Q38" s="144"/>
      <c r="R38" s="144"/>
      <c r="S38" s="4"/>
    </row>
    <row r="39" spans="1:19" ht="20.100000000000001" customHeight="1">
      <c r="A39" s="170">
        <v>32</v>
      </c>
      <c r="B39" s="66" t="s">
        <v>213</v>
      </c>
      <c r="C39" s="67" t="s">
        <v>69</v>
      </c>
      <c r="D39" s="68">
        <v>2003</v>
      </c>
      <c r="E39" s="69" t="s">
        <v>132</v>
      </c>
      <c r="F39" s="94" t="s">
        <v>18</v>
      </c>
      <c r="G39" s="63"/>
      <c r="H39" s="64">
        <v>9.3000000000000007</v>
      </c>
      <c r="I39" s="64"/>
      <c r="J39" s="64"/>
      <c r="K39" s="64"/>
      <c r="L39" s="64"/>
      <c r="M39" s="64"/>
      <c r="N39" s="65"/>
      <c r="O39" s="148">
        <f t="shared" si="1"/>
        <v>9.3000000000000007</v>
      </c>
      <c r="Q39" s="144"/>
      <c r="R39" s="144"/>
      <c r="S39" s="4"/>
    </row>
    <row r="40" spans="1:19" ht="20.100000000000001" customHeight="1">
      <c r="A40" s="170">
        <v>33</v>
      </c>
      <c r="B40" s="58" t="s">
        <v>99</v>
      </c>
      <c r="C40" s="59" t="s">
        <v>25</v>
      </c>
      <c r="D40" s="60">
        <v>2004</v>
      </c>
      <c r="E40" s="61" t="s">
        <v>31</v>
      </c>
      <c r="F40" s="62" t="s">
        <v>19</v>
      </c>
      <c r="G40" s="63"/>
      <c r="H40" s="64">
        <v>7.44</v>
      </c>
      <c r="I40" s="64"/>
      <c r="J40" s="64"/>
      <c r="K40" s="64"/>
      <c r="L40" s="64"/>
      <c r="M40" s="64"/>
      <c r="N40" s="65"/>
      <c r="O40" s="148">
        <f t="shared" si="1"/>
        <v>7.44</v>
      </c>
      <c r="Q40" s="144"/>
      <c r="R40" s="144"/>
      <c r="S40" s="4"/>
    </row>
    <row r="41" spans="1:19" ht="20.100000000000001" customHeight="1">
      <c r="A41" s="170" t="s">
        <v>215</v>
      </c>
      <c r="B41" s="66" t="s">
        <v>205</v>
      </c>
      <c r="C41" s="67" t="s">
        <v>5</v>
      </c>
      <c r="D41" s="72">
        <v>2005</v>
      </c>
      <c r="E41" s="69" t="s">
        <v>132</v>
      </c>
      <c r="F41" s="94" t="s">
        <v>18</v>
      </c>
      <c r="G41" s="63">
        <v>6.86</v>
      </c>
      <c r="H41" s="64"/>
      <c r="I41" s="64"/>
      <c r="J41" s="64"/>
      <c r="K41" s="64"/>
      <c r="L41" s="64"/>
      <c r="M41" s="64"/>
      <c r="N41" s="65"/>
      <c r="O41" s="148">
        <f>G41+I41+J41+H41+M41+L41</f>
        <v>6.86</v>
      </c>
      <c r="Q41" s="144"/>
      <c r="R41" s="144"/>
      <c r="S41" s="4"/>
    </row>
    <row r="42" spans="1:19" ht="20.100000000000001" customHeight="1">
      <c r="A42" s="170" t="s">
        <v>215</v>
      </c>
      <c r="B42" s="58" t="s">
        <v>63</v>
      </c>
      <c r="C42" s="59" t="s">
        <v>2</v>
      </c>
      <c r="D42" s="102">
        <v>2006</v>
      </c>
      <c r="E42" s="61" t="s">
        <v>12</v>
      </c>
      <c r="F42" s="107" t="s">
        <v>18</v>
      </c>
      <c r="G42" s="63">
        <v>6.86</v>
      </c>
      <c r="H42" s="64"/>
      <c r="I42" s="64"/>
      <c r="J42" s="64"/>
      <c r="K42" s="64"/>
      <c r="L42" s="64"/>
      <c r="M42" s="64"/>
      <c r="N42" s="65"/>
      <c r="O42" s="148">
        <f>G42+I42+J42+H42+M42+L42</f>
        <v>6.86</v>
      </c>
      <c r="Q42" s="144"/>
      <c r="R42" s="144"/>
      <c r="S42" s="4"/>
    </row>
    <row r="43" spans="1:19" ht="20.100000000000001" customHeight="1">
      <c r="A43" s="170" t="s">
        <v>215</v>
      </c>
      <c r="B43" s="58" t="s">
        <v>206</v>
      </c>
      <c r="C43" s="59" t="s">
        <v>207</v>
      </c>
      <c r="D43" s="60">
        <v>2003</v>
      </c>
      <c r="E43" s="61" t="s">
        <v>192</v>
      </c>
      <c r="F43" s="62" t="s">
        <v>18</v>
      </c>
      <c r="G43" s="63">
        <v>6.86</v>
      </c>
      <c r="H43" s="64"/>
      <c r="I43" s="64"/>
      <c r="J43" s="64"/>
      <c r="K43" s="64"/>
      <c r="L43" s="64"/>
      <c r="M43" s="64"/>
      <c r="N43" s="65"/>
      <c r="O43" s="148">
        <f t="shared" ref="O43:O53" si="2">SUM(G43:N43)</f>
        <v>6.86</v>
      </c>
      <c r="Q43" s="144"/>
      <c r="R43" s="144"/>
      <c r="S43" s="4"/>
    </row>
    <row r="44" spans="1:19" ht="20.100000000000001" customHeight="1">
      <c r="A44" s="170" t="s">
        <v>215</v>
      </c>
      <c r="B44" s="58" t="s">
        <v>194</v>
      </c>
      <c r="C44" s="59" t="s">
        <v>39</v>
      </c>
      <c r="D44" s="60">
        <v>2005</v>
      </c>
      <c r="E44" s="61" t="s">
        <v>192</v>
      </c>
      <c r="F44" s="62" t="s">
        <v>18</v>
      </c>
      <c r="G44" s="63">
        <v>6.86</v>
      </c>
      <c r="H44" s="64"/>
      <c r="I44" s="64"/>
      <c r="J44" s="64"/>
      <c r="K44" s="64"/>
      <c r="L44" s="64"/>
      <c r="M44" s="64"/>
      <c r="N44" s="65"/>
      <c r="O44" s="148">
        <f t="shared" si="2"/>
        <v>6.86</v>
      </c>
      <c r="Q44" s="144"/>
      <c r="R44" s="144"/>
      <c r="S44" s="4"/>
    </row>
    <row r="45" spans="1:19" ht="20.100000000000001" customHeight="1">
      <c r="A45" s="170" t="s">
        <v>215</v>
      </c>
      <c r="B45" s="135" t="s">
        <v>100</v>
      </c>
      <c r="C45" s="136" t="s">
        <v>142</v>
      </c>
      <c r="D45" s="60">
        <v>2006</v>
      </c>
      <c r="E45" s="61" t="s">
        <v>12</v>
      </c>
      <c r="F45" s="62" t="s">
        <v>18</v>
      </c>
      <c r="G45" s="63">
        <v>6.86</v>
      </c>
      <c r="H45" s="64"/>
      <c r="I45" s="64"/>
      <c r="J45" s="64"/>
      <c r="K45" s="64"/>
      <c r="L45" s="64"/>
      <c r="M45" s="64"/>
      <c r="N45" s="65"/>
      <c r="O45" s="148">
        <f t="shared" si="2"/>
        <v>6.86</v>
      </c>
      <c r="Q45" s="144"/>
      <c r="R45" s="144"/>
      <c r="S45" s="4"/>
    </row>
    <row r="46" spans="1:19" ht="20.100000000000001" customHeight="1">
      <c r="A46" s="170">
        <v>39</v>
      </c>
      <c r="B46" s="58" t="s">
        <v>209</v>
      </c>
      <c r="C46" s="59" t="s">
        <v>36</v>
      </c>
      <c r="D46" s="60">
        <v>2005</v>
      </c>
      <c r="E46" s="61" t="s">
        <v>12</v>
      </c>
      <c r="F46" s="62" t="s">
        <v>18</v>
      </c>
      <c r="G46" s="63">
        <v>2.94</v>
      </c>
      <c r="H46" s="64">
        <v>2.79</v>
      </c>
      <c r="I46" s="64"/>
      <c r="J46" s="64"/>
      <c r="K46" s="64"/>
      <c r="L46" s="64"/>
      <c r="M46" s="64"/>
      <c r="N46" s="65"/>
      <c r="O46" s="148">
        <f t="shared" si="2"/>
        <v>5.73</v>
      </c>
      <c r="Q46" s="144"/>
      <c r="R46" s="144"/>
      <c r="S46" s="4"/>
    </row>
    <row r="47" spans="1:19" ht="20.100000000000001" customHeight="1">
      <c r="A47" s="170">
        <v>40</v>
      </c>
      <c r="B47" s="58" t="s">
        <v>116</v>
      </c>
      <c r="C47" s="59" t="s">
        <v>1</v>
      </c>
      <c r="D47" s="60">
        <v>2008</v>
      </c>
      <c r="E47" s="61" t="s">
        <v>12</v>
      </c>
      <c r="F47" s="62" t="s">
        <v>18</v>
      </c>
      <c r="G47" s="63"/>
      <c r="H47" s="64">
        <v>4.6500000000000004</v>
      </c>
      <c r="I47" s="64"/>
      <c r="J47" s="64"/>
      <c r="K47" s="64"/>
      <c r="L47" s="64"/>
      <c r="M47" s="64"/>
      <c r="N47" s="65"/>
      <c r="O47" s="148">
        <f>SUM(G47:N47)</f>
        <v>4.6500000000000004</v>
      </c>
      <c r="Q47" s="144"/>
      <c r="R47" s="144"/>
      <c r="S47" s="4"/>
    </row>
    <row r="48" spans="1:19" ht="20.100000000000001" customHeight="1">
      <c r="A48" s="170">
        <v>41</v>
      </c>
      <c r="B48" s="58" t="s">
        <v>183</v>
      </c>
      <c r="C48" s="59" t="s">
        <v>59</v>
      </c>
      <c r="D48" s="60">
        <v>2006</v>
      </c>
      <c r="E48" s="61" t="s">
        <v>12</v>
      </c>
      <c r="F48" s="62" t="s">
        <v>18</v>
      </c>
      <c r="G48" s="63"/>
      <c r="H48" s="64">
        <v>3.72</v>
      </c>
      <c r="I48" s="64"/>
      <c r="J48" s="64"/>
      <c r="K48" s="64"/>
      <c r="L48" s="64"/>
      <c r="M48" s="64"/>
      <c r="N48" s="65"/>
      <c r="O48" s="148">
        <f>SUM(G48:N48)</f>
        <v>3.72</v>
      </c>
      <c r="Q48" s="144"/>
      <c r="R48" s="144"/>
      <c r="S48" s="4"/>
    </row>
    <row r="49" spans="1:21" ht="20.100000000000001" customHeight="1">
      <c r="A49" s="171" t="s">
        <v>216</v>
      </c>
      <c r="B49" s="66" t="s">
        <v>210</v>
      </c>
      <c r="C49" s="67" t="s">
        <v>47</v>
      </c>
      <c r="D49" s="72">
        <v>2005</v>
      </c>
      <c r="E49" s="69" t="s">
        <v>12</v>
      </c>
      <c r="F49" s="54" t="s">
        <v>18</v>
      </c>
      <c r="G49" s="55">
        <v>2.94</v>
      </c>
      <c r="H49" s="56"/>
      <c r="I49" s="56"/>
      <c r="J49" s="56"/>
      <c r="K49" s="56"/>
      <c r="L49" s="56"/>
      <c r="M49" s="56"/>
      <c r="N49" s="104"/>
      <c r="O49" s="161">
        <f t="shared" si="2"/>
        <v>2.94</v>
      </c>
      <c r="Q49" s="144"/>
      <c r="R49" s="144"/>
      <c r="S49" s="4"/>
    </row>
    <row r="50" spans="1:21" ht="20.100000000000001" customHeight="1">
      <c r="A50" s="170" t="s">
        <v>216</v>
      </c>
      <c r="B50" s="66" t="s">
        <v>193</v>
      </c>
      <c r="C50" s="67" t="s">
        <v>4</v>
      </c>
      <c r="D50" s="68">
        <v>2006</v>
      </c>
      <c r="E50" s="69" t="s">
        <v>192</v>
      </c>
      <c r="F50" s="94" t="s">
        <v>18</v>
      </c>
      <c r="G50" s="63">
        <v>2.94</v>
      </c>
      <c r="H50" s="64"/>
      <c r="I50" s="64"/>
      <c r="J50" s="64"/>
      <c r="K50" s="64"/>
      <c r="L50" s="64"/>
      <c r="M50" s="64"/>
      <c r="N50" s="65"/>
      <c r="O50" s="148">
        <f t="shared" si="2"/>
        <v>2.94</v>
      </c>
      <c r="Q50" s="144"/>
      <c r="R50" s="144"/>
      <c r="S50" s="4"/>
    </row>
    <row r="51" spans="1:21" ht="20.100000000000001" customHeight="1">
      <c r="A51" s="170" t="s">
        <v>216</v>
      </c>
      <c r="B51" s="66" t="s">
        <v>211</v>
      </c>
      <c r="C51" s="67" t="s">
        <v>69</v>
      </c>
      <c r="D51" s="68">
        <v>2006</v>
      </c>
      <c r="E51" s="69" t="s">
        <v>31</v>
      </c>
      <c r="F51" s="94" t="s">
        <v>19</v>
      </c>
      <c r="G51" s="63">
        <v>2.94</v>
      </c>
      <c r="H51" s="64"/>
      <c r="I51" s="64"/>
      <c r="J51" s="64"/>
      <c r="K51" s="64"/>
      <c r="L51" s="64"/>
      <c r="M51" s="64"/>
      <c r="N51" s="65"/>
      <c r="O51" s="148">
        <f t="shared" si="2"/>
        <v>2.94</v>
      </c>
      <c r="Q51" s="144"/>
      <c r="R51" s="144"/>
      <c r="S51" s="4"/>
    </row>
    <row r="52" spans="1:21" ht="20.100000000000001" customHeight="1">
      <c r="A52" s="170" t="s">
        <v>216</v>
      </c>
      <c r="B52" s="66" t="s">
        <v>63</v>
      </c>
      <c r="C52" s="67" t="s">
        <v>1</v>
      </c>
      <c r="D52" s="68">
        <v>2008</v>
      </c>
      <c r="E52" s="69" t="s">
        <v>12</v>
      </c>
      <c r="F52" s="94" t="s">
        <v>18</v>
      </c>
      <c r="G52" s="63">
        <v>2.94</v>
      </c>
      <c r="H52" s="64"/>
      <c r="I52" s="64"/>
      <c r="J52" s="64"/>
      <c r="K52" s="64"/>
      <c r="L52" s="64"/>
      <c r="M52" s="64"/>
      <c r="N52" s="65"/>
      <c r="O52" s="148">
        <f t="shared" si="2"/>
        <v>2.94</v>
      </c>
      <c r="Q52" s="144"/>
      <c r="R52" s="144"/>
      <c r="S52" s="4"/>
    </row>
    <row r="53" spans="1:21" ht="20.100000000000001" customHeight="1">
      <c r="A53" s="170" t="s">
        <v>216</v>
      </c>
      <c r="B53" s="66" t="s">
        <v>131</v>
      </c>
      <c r="C53" s="67" t="s">
        <v>49</v>
      </c>
      <c r="D53" s="68">
        <v>2006</v>
      </c>
      <c r="E53" s="69" t="s">
        <v>132</v>
      </c>
      <c r="F53" s="94" t="s">
        <v>18</v>
      </c>
      <c r="G53" s="63">
        <v>2.94</v>
      </c>
      <c r="H53" s="64"/>
      <c r="I53" s="64"/>
      <c r="J53" s="64"/>
      <c r="K53" s="64"/>
      <c r="L53" s="64"/>
      <c r="M53" s="64"/>
      <c r="N53" s="65"/>
      <c r="O53" s="148">
        <f t="shared" si="2"/>
        <v>2.94</v>
      </c>
      <c r="Q53" s="144"/>
      <c r="R53" s="144"/>
      <c r="S53" s="4"/>
    </row>
    <row r="54" spans="1:21" ht="20.100000000000001" customHeight="1">
      <c r="A54" s="170"/>
      <c r="B54" s="66"/>
      <c r="C54" s="67"/>
      <c r="D54" s="68"/>
      <c r="E54" s="69"/>
      <c r="F54" s="94"/>
      <c r="G54" s="63"/>
      <c r="H54" s="64"/>
      <c r="I54" s="64"/>
      <c r="J54" s="64"/>
      <c r="K54" s="64"/>
      <c r="L54" s="64"/>
      <c r="M54" s="64"/>
      <c r="N54" s="65"/>
      <c r="O54" s="148">
        <f t="shared" ref="O54:O60" si="3">SUM(G54:N54)</f>
        <v>0</v>
      </c>
      <c r="Q54" s="144"/>
      <c r="R54" s="144"/>
      <c r="S54" s="4"/>
    </row>
    <row r="55" spans="1:21" ht="20.100000000000001" customHeight="1">
      <c r="A55" s="170"/>
      <c r="B55" s="58"/>
      <c r="C55" s="59"/>
      <c r="D55" s="60"/>
      <c r="E55" s="61"/>
      <c r="F55" s="62"/>
      <c r="G55" s="63"/>
      <c r="H55" s="64"/>
      <c r="I55" s="64"/>
      <c r="J55" s="64"/>
      <c r="K55" s="64"/>
      <c r="L55" s="64"/>
      <c r="M55" s="64"/>
      <c r="N55" s="103"/>
      <c r="O55" s="148">
        <f t="shared" si="3"/>
        <v>0</v>
      </c>
      <c r="Q55" s="144"/>
      <c r="R55" s="144"/>
      <c r="S55" s="4"/>
    </row>
    <row r="56" spans="1:21" ht="20.100000000000001" customHeight="1">
      <c r="A56" s="170"/>
      <c r="B56" s="66"/>
      <c r="C56" s="67"/>
      <c r="D56" s="72"/>
      <c r="E56" s="69"/>
      <c r="F56" s="54"/>
      <c r="G56" s="63"/>
      <c r="H56" s="64"/>
      <c r="I56" s="64"/>
      <c r="J56" s="64"/>
      <c r="K56" s="64"/>
      <c r="L56" s="64"/>
      <c r="M56" s="64"/>
      <c r="N56" s="65"/>
      <c r="O56" s="148">
        <f t="shared" si="3"/>
        <v>0</v>
      </c>
      <c r="Q56" s="144"/>
      <c r="R56" s="144"/>
      <c r="S56" s="4"/>
    </row>
    <row r="57" spans="1:21" ht="20.100000000000001" customHeight="1">
      <c r="A57" s="170"/>
      <c r="B57" s="66"/>
      <c r="C57" s="67"/>
      <c r="D57" s="72"/>
      <c r="E57" s="69"/>
      <c r="F57" s="94"/>
      <c r="G57" s="63"/>
      <c r="H57" s="64"/>
      <c r="I57" s="64"/>
      <c r="J57" s="64"/>
      <c r="K57" s="64"/>
      <c r="L57" s="64"/>
      <c r="M57" s="64"/>
      <c r="N57" s="65"/>
      <c r="O57" s="148">
        <f t="shared" si="3"/>
        <v>0</v>
      </c>
      <c r="Q57" s="144"/>
      <c r="R57" s="144"/>
      <c r="S57" s="4"/>
    </row>
    <row r="58" spans="1:21" ht="20.100000000000001" customHeight="1">
      <c r="A58" s="170"/>
      <c r="B58" s="135"/>
      <c r="C58" s="136"/>
      <c r="D58" s="60"/>
      <c r="E58" s="61"/>
      <c r="F58" s="62"/>
      <c r="G58" s="63"/>
      <c r="H58" s="64"/>
      <c r="I58" s="64"/>
      <c r="J58" s="64"/>
      <c r="K58" s="64"/>
      <c r="L58" s="64"/>
      <c r="M58" s="64"/>
      <c r="N58" s="65"/>
      <c r="O58" s="148">
        <f>SUM(G58:N58)</f>
        <v>0</v>
      </c>
      <c r="Q58" s="144"/>
      <c r="R58" s="144"/>
      <c r="S58" s="4"/>
    </row>
    <row r="59" spans="1:21" ht="20.100000000000001" customHeight="1">
      <c r="A59" s="170"/>
      <c r="B59" s="66"/>
      <c r="C59" s="67"/>
      <c r="D59" s="68"/>
      <c r="E59" s="69"/>
      <c r="F59" s="94"/>
      <c r="G59" s="63"/>
      <c r="H59" s="64"/>
      <c r="I59" s="64"/>
      <c r="J59" s="64"/>
      <c r="K59" s="64"/>
      <c r="L59" s="64"/>
      <c r="M59" s="64"/>
      <c r="N59" s="65"/>
      <c r="O59" s="148">
        <f t="shared" si="3"/>
        <v>0</v>
      </c>
      <c r="Q59" s="4"/>
      <c r="R59" s="144"/>
      <c r="S59" s="4"/>
    </row>
    <row r="60" spans="1:21" ht="20.100000000000001" customHeight="1">
      <c r="A60" s="170"/>
      <c r="B60" s="135"/>
      <c r="C60" s="136"/>
      <c r="D60" s="60"/>
      <c r="E60" s="61"/>
      <c r="F60" s="62"/>
      <c r="G60" s="63"/>
      <c r="H60" s="64"/>
      <c r="I60" s="64"/>
      <c r="J60" s="64"/>
      <c r="K60" s="64"/>
      <c r="L60" s="64"/>
      <c r="M60" s="64"/>
      <c r="N60" s="65"/>
      <c r="O60" s="148">
        <f t="shared" si="3"/>
        <v>0</v>
      </c>
      <c r="Q60" s="4"/>
      <c r="R60" s="144"/>
      <c r="S60" s="4"/>
    </row>
    <row r="61" spans="1:21" ht="20.100000000000001" customHeight="1">
      <c r="A61" s="171"/>
      <c r="B61" s="58"/>
      <c r="C61" s="59"/>
      <c r="D61" s="60"/>
      <c r="E61" s="61"/>
      <c r="F61" s="107"/>
      <c r="G61" s="63"/>
      <c r="H61" s="64"/>
      <c r="I61" s="64"/>
      <c r="J61" s="64"/>
      <c r="K61" s="64"/>
      <c r="L61" s="64"/>
      <c r="M61" s="64"/>
      <c r="N61" s="65"/>
      <c r="O61" s="148">
        <f t="shared" ref="O61:O68" si="4">SUM(G61:N61)</f>
        <v>0</v>
      </c>
      <c r="Q61" s="144"/>
      <c r="R61" s="144"/>
      <c r="S61" s="4"/>
      <c r="U61" s="156"/>
    </row>
    <row r="62" spans="1:21" ht="20.100000000000001" customHeight="1">
      <c r="A62" s="170"/>
      <c r="B62" s="66"/>
      <c r="C62" s="67"/>
      <c r="D62" s="226"/>
      <c r="E62" s="69"/>
      <c r="F62" s="94"/>
      <c r="G62" s="63"/>
      <c r="H62" s="64"/>
      <c r="I62" s="64"/>
      <c r="J62" s="64"/>
      <c r="K62" s="64"/>
      <c r="L62" s="64"/>
      <c r="M62" s="64"/>
      <c r="N62" s="65"/>
      <c r="O62" s="148">
        <f t="shared" si="4"/>
        <v>0</v>
      </c>
      <c r="Q62" s="144"/>
      <c r="R62" s="144"/>
      <c r="S62" s="4"/>
      <c r="U62" s="156"/>
    </row>
    <row r="63" spans="1:21" ht="20.100000000000001" customHeight="1">
      <c r="A63" s="170"/>
      <c r="B63" s="58"/>
      <c r="C63" s="59"/>
      <c r="D63" s="60"/>
      <c r="E63" s="61"/>
      <c r="F63" s="62"/>
      <c r="G63" s="63"/>
      <c r="H63" s="64"/>
      <c r="I63" s="64"/>
      <c r="J63" s="64"/>
      <c r="K63" s="64"/>
      <c r="L63" s="64"/>
      <c r="M63" s="64"/>
      <c r="N63" s="65"/>
      <c r="O63" s="148">
        <f t="shared" si="4"/>
        <v>0</v>
      </c>
      <c r="Q63" s="144"/>
      <c r="R63" s="144"/>
      <c r="S63" s="4"/>
      <c r="U63" s="156"/>
    </row>
    <row r="64" spans="1:21" ht="20.100000000000001" customHeight="1">
      <c r="A64" s="170"/>
      <c r="B64" s="58"/>
      <c r="C64" s="59"/>
      <c r="D64" s="60"/>
      <c r="E64" s="61"/>
      <c r="F64" s="107"/>
      <c r="G64" s="63"/>
      <c r="H64" s="64"/>
      <c r="I64" s="64"/>
      <c r="J64" s="64"/>
      <c r="K64" s="64"/>
      <c r="L64" s="64"/>
      <c r="M64" s="64"/>
      <c r="N64" s="65"/>
      <c r="O64" s="148">
        <f t="shared" si="4"/>
        <v>0</v>
      </c>
      <c r="Q64" s="144"/>
      <c r="R64" s="144"/>
      <c r="S64" s="4"/>
    </row>
    <row r="65" spans="1:19" ht="20.100000000000001" customHeight="1">
      <c r="A65" s="170"/>
      <c r="B65" s="58"/>
      <c r="C65" s="59"/>
      <c r="D65" s="60"/>
      <c r="E65" s="61"/>
      <c r="F65" s="62"/>
      <c r="G65" s="63"/>
      <c r="H65" s="64"/>
      <c r="I65" s="64"/>
      <c r="J65" s="64"/>
      <c r="K65" s="64"/>
      <c r="L65" s="64"/>
      <c r="M65" s="64"/>
      <c r="N65" s="65"/>
      <c r="O65" s="148">
        <f t="shared" si="4"/>
        <v>0</v>
      </c>
      <c r="Q65" s="144"/>
      <c r="R65" s="144"/>
      <c r="S65" s="4"/>
    </row>
    <row r="66" spans="1:19" ht="20.100000000000001" customHeight="1">
      <c r="A66" s="170"/>
      <c r="B66" s="58"/>
      <c r="C66" s="59"/>
      <c r="D66" s="60"/>
      <c r="E66" s="61"/>
      <c r="F66" s="62"/>
      <c r="G66" s="63"/>
      <c r="H66" s="64"/>
      <c r="I66" s="64"/>
      <c r="J66" s="64"/>
      <c r="K66" s="64"/>
      <c r="L66" s="64"/>
      <c r="M66" s="64"/>
      <c r="N66" s="65"/>
      <c r="O66" s="148">
        <f t="shared" si="4"/>
        <v>0</v>
      </c>
      <c r="Q66" s="144"/>
      <c r="R66" s="144"/>
      <c r="S66" s="4"/>
    </row>
    <row r="67" spans="1:19" ht="20.100000000000001" customHeight="1">
      <c r="A67" s="170"/>
      <c r="B67" s="58"/>
      <c r="C67" s="59"/>
      <c r="D67" s="60"/>
      <c r="E67" s="61"/>
      <c r="F67" s="62"/>
      <c r="G67" s="63"/>
      <c r="H67" s="64"/>
      <c r="I67" s="64"/>
      <c r="J67" s="64"/>
      <c r="K67" s="64"/>
      <c r="L67" s="64"/>
      <c r="M67" s="64"/>
      <c r="N67" s="65"/>
      <c r="O67" s="148">
        <f t="shared" si="4"/>
        <v>0</v>
      </c>
      <c r="Q67" s="144"/>
      <c r="R67" s="144"/>
      <c r="S67" s="4"/>
    </row>
    <row r="68" spans="1:19" ht="20.100000000000001" customHeight="1">
      <c r="A68" s="170"/>
      <c r="B68" s="58"/>
      <c r="C68" s="59"/>
      <c r="D68" s="60"/>
      <c r="E68" s="61"/>
      <c r="F68" s="62"/>
      <c r="G68" s="63"/>
      <c r="H68" s="64"/>
      <c r="I68" s="64"/>
      <c r="J68" s="64"/>
      <c r="K68" s="64"/>
      <c r="L68" s="64"/>
      <c r="M68" s="64"/>
      <c r="N68" s="65"/>
      <c r="O68" s="148">
        <f t="shared" si="4"/>
        <v>0</v>
      </c>
      <c r="Q68" s="144"/>
      <c r="R68" s="144"/>
      <c r="S68" s="4"/>
    </row>
    <row r="69" spans="1:19" ht="20.100000000000001" customHeight="1">
      <c r="A69" s="170"/>
      <c r="B69" s="58"/>
      <c r="C69" s="59"/>
      <c r="D69" s="60"/>
      <c r="E69" s="61"/>
      <c r="F69" s="62"/>
      <c r="G69" s="63"/>
      <c r="H69" s="64"/>
      <c r="I69" s="64"/>
      <c r="J69" s="64"/>
      <c r="K69" s="64"/>
      <c r="L69" s="64"/>
      <c r="M69" s="64"/>
      <c r="N69" s="65"/>
      <c r="O69" s="148"/>
      <c r="Q69" s="144"/>
      <c r="R69" s="144"/>
      <c r="S69" s="4"/>
    </row>
    <row r="70" spans="1:19" ht="20.100000000000001" customHeight="1">
      <c r="A70" s="177"/>
      <c r="B70" s="66"/>
      <c r="C70" s="67"/>
      <c r="D70" s="226"/>
      <c r="E70" s="69"/>
      <c r="F70" s="94"/>
      <c r="G70" s="63"/>
      <c r="H70" s="64"/>
      <c r="I70" s="64"/>
      <c r="J70" s="64"/>
      <c r="K70" s="64"/>
      <c r="L70" s="64"/>
      <c r="M70" s="64"/>
      <c r="N70" s="65"/>
      <c r="O70" s="148"/>
      <c r="Q70" s="4"/>
      <c r="R70" s="4"/>
      <c r="S70" s="4"/>
    </row>
    <row r="71" spans="1:19" ht="20.100000000000001" customHeight="1">
      <c r="A71" s="171"/>
      <c r="B71" s="66"/>
      <c r="C71" s="67"/>
      <c r="D71" s="68"/>
      <c r="E71" s="69"/>
      <c r="F71" s="94"/>
      <c r="G71" s="63"/>
      <c r="H71" s="64"/>
      <c r="I71" s="64"/>
      <c r="J71" s="64"/>
      <c r="K71" s="64"/>
      <c r="L71" s="64"/>
      <c r="M71" s="64"/>
      <c r="N71" s="65"/>
      <c r="O71" s="148"/>
      <c r="Q71" s="4"/>
      <c r="R71" s="4"/>
      <c r="S71" s="4"/>
    </row>
    <row r="72" spans="1:19" ht="13.5" thickBot="1">
      <c r="Q72" s="4"/>
      <c r="R72" s="4"/>
      <c r="S72" s="4"/>
    </row>
    <row r="73" spans="1:19" ht="13.5" thickBot="1">
      <c r="B73" s="105" t="s">
        <v>34</v>
      </c>
      <c r="G73" s="156">
        <v>0.98</v>
      </c>
      <c r="H73" s="157">
        <v>0.93</v>
      </c>
      <c r="I73" s="156"/>
      <c r="J73" s="156"/>
      <c r="K73" s="156"/>
      <c r="L73" s="156"/>
      <c r="M73" s="157"/>
      <c r="O73" s="106"/>
      <c r="Q73" s="4"/>
      <c r="R73" s="4"/>
      <c r="S73" s="4"/>
    </row>
  </sheetData>
  <sheetProtection selectLockedCells="1" selectUnlockedCells="1"/>
  <mergeCells count="1">
    <mergeCell ref="I3:O3"/>
  </mergeCells>
  <phoneticPr fontId="3" type="noConversion"/>
  <pageMargins left="0.98425196850393704" right="0.19685039370078741" top="0.39370078740157483" bottom="0.19685039370078741" header="0" footer="0"/>
  <pageSetup paperSize="9" scale="55" orientation="portrait" r:id="rId1"/>
  <headerFooter alignWithMargins="0"/>
  <ignoredErrors>
    <ignoredError sqref="O41 O31 O29 O21 O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7</vt:i4>
      </vt:variant>
    </vt:vector>
  </HeadingPairs>
  <TitlesOfParts>
    <vt:vector size="14" baseType="lpstr">
      <vt:lpstr>POHÁR VYSOČINY-ODDÍLY</vt:lpstr>
      <vt:lpstr>nejmladší žactvo</vt:lpstr>
      <vt:lpstr>mladší žactvo</vt:lpstr>
      <vt:lpstr>mladší žákyně</vt:lpstr>
      <vt:lpstr>Starší žactvo</vt:lpstr>
      <vt:lpstr>Starší žákyně</vt:lpstr>
      <vt:lpstr>Dorost</vt:lpstr>
      <vt:lpstr>Dorost!Oblast_tisku</vt:lpstr>
      <vt:lpstr>'mladší žactvo'!Oblast_tisku</vt:lpstr>
      <vt:lpstr>'mladší žákyně'!Oblast_tisku</vt:lpstr>
      <vt:lpstr>'nejmladší žactvo'!Oblast_tisku</vt:lpstr>
      <vt:lpstr>'POHÁR VYSOČINY-ODDÍLY'!Oblast_tisku</vt:lpstr>
      <vt:lpstr>'Starší žactvo'!Oblast_tisku</vt:lpstr>
      <vt:lpstr>'Starší žákyně'!Oblast_tisku</vt:lpstr>
    </vt:vector>
  </TitlesOfParts>
  <Company>Jihlava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Vachtfeidl</dc:creator>
  <cp:lastModifiedBy>Uzivatel</cp:lastModifiedBy>
  <cp:lastPrinted>2017-11-22T12:00:39Z</cp:lastPrinted>
  <dcterms:created xsi:type="dcterms:W3CDTF">2006-07-27T16:55:43Z</dcterms:created>
  <dcterms:modified xsi:type="dcterms:W3CDTF">2019-11-05T08:27:18Z</dcterms:modified>
</cp:coreProperties>
</file>