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15" yWindow="-15" windowWidth="28860" windowHeight="12795" activeTab="1"/>
  </bookViews>
  <sheets>
    <sheet name="tabulka bodování" sheetId="1" r:id="rId1"/>
    <sheet name="Výsledky BTM B" sheetId="4" r:id="rId2"/>
  </sheets>
  <calcPr calcId="125725"/>
</workbook>
</file>

<file path=xl/calcChain.xml><?xml version="1.0" encoding="utf-8"?>
<calcChain xmlns="http://schemas.openxmlformats.org/spreadsheetml/2006/main">
  <c r="Z81" i="4"/>
  <c r="Z82"/>
  <c r="Z83"/>
  <c r="Z84"/>
  <c r="Z85"/>
  <c r="Z86"/>
  <c r="Z87"/>
  <c r="Z88"/>
  <c r="Z89"/>
  <c r="Z90"/>
  <c r="Z91"/>
  <c r="Z92"/>
  <c r="Z93"/>
  <c r="Z94"/>
  <c r="Z95"/>
  <c r="Z96"/>
  <c r="Z97"/>
  <c r="Z98"/>
  <c r="Z99"/>
  <c r="Z100"/>
  <c r="Z101"/>
  <c r="Z102"/>
  <c r="Z103"/>
  <c r="Z104"/>
  <c r="Z105"/>
  <c r="Z106"/>
  <c r="Z107"/>
  <c r="Z80"/>
  <c r="X16" l="1"/>
  <c r="X31"/>
  <c r="X63"/>
  <c r="Z10"/>
  <c r="U110"/>
  <c r="U109"/>
  <c r="T109"/>
  <c r="S110"/>
  <c r="S109"/>
  <c r="R110"/>
  <c r="R109"/>
  <c r="Q110"/>
  <c r="Q109"/>
  <c r="P110"/>
  <c r="P109"/>
  <c r="O110"/>
  <c r="O109"/>
  <c r="N110"/>
  <c r="M110"/>
  <c r="N109"/>
  <c r="M109"/>
  <c r="L109"/>
  <c r="L110"/>
  <c r="K110"/>
  <c r="K109"/>
  <c r="J110"/>
  <c r="I110"/>
  <c r="J109"/>
  <c r="I109"/>
  <c r="H110"/>
  <c r="H109"/>
  <c r="W110"/>
  <c r="V110"/>
  <c r="W109"/>
  <c r="V109"/>
  <c r="X109" s="1"/>
  <c r="Y109" s="1"/>
  <c r="G109"/>
  <c r="Y101"/>
  <c r="X101"/>
  <c r="X99"/>
  <c r="X100"/>
  <c r="X97"/>
  <c r="X89"/>
  <c r="X98"/>
  <c r="X104"/>
  <c r="Y94"/>
  <c r="Y85"/>
  <c r="Y87"/>
  <c r="Y82"/>
  <c r="Y90"/>
  <c r="Y84"/>
  <c r="Y83"/>
  <c r="Y102"/>
  <c r="Y103"/>
  <c r="Y96"/>
  <c r="Y91"/>
  <c r="Y105"/>
  <c r="Y93"/>
  <c r="Y106"/>
  <c r="Y107"/>
  <c r="Y108"/>
  <c r="Y95"/>
  <c r="Y81"/>
  <c r="Y86"/>
  <c r="Y88"/>
  <c r="Y104"/>
  <c r="Y98"/>
  <c r="Y89"/>
  <c r="Y97"/>
  <c r="Y100"/>
  <c r="Y99"/>
  <c r="Y80"/>
  <c r="Y92"/>
  <c r="Y11"/>
  <c r="Y8"/>
  <c r="Y7"/>
  <c r="Y31"/>
  <c r="Y19"/>
  <c r="Y14"/>
  <c r="Y23"/>
  <c r="Y10"/>
  <c r="Y35"/>
  <c r="Y21"/>
  <c r="Y37"/>
  <c r="Y24"/>
  <c r="Y32"/>
  <c r="Y13"/>
  <c r="Y18"/>
  <c r="Y46"/>
  <c r="Y47"/>
  <c r="Y49"/>
  <c r="Y15"/>
  <c r="Y54"/>
  <c r="Y16"/>
  <c r="Y57"/>
  <c r="Y59"/>
  <c r="Y60"/>
  <c r="Y41"/>
  <c r="Y62"/>
  <c r="Y25"/>
  <c r="Y20"/>
  <c r="Y34"/>
  <c r="Y48"/>
  <c r="Y33"/>
  <c r="Y40"/>
  <c r="Y29"/>
  <c r="Y43"/>
  <c r="Y50"/>
  <c r="Y70"/>
  <c r="Y72"/>
  <c r="Y30"/>
  <c r="Y61"/>
  <c r="Y12"/>
  <c r="Y38"/>
  <c r="Y17"/>
  <c r="Y51"/>
  <c r="Y45"/>
  <c r="Y66"/>
  <c r="Y26"/>
  <c r="Y36"/>
  <c r="Y42"/>
  <c r="Y44"/>
  <c r="Y52"/>
  <c r="Y53"/>
  <c r="Y63"/>
  <c r="Y64"/>
  <c r="Y65"/>
  <c r="Y58"/>
  <c r="Y67"/>
  <c r="Y71"/>
  <c r="Y69"/>
  <c r="Y56"/>
  <c r="Y28"/>
  <c r="Y39"/>
  <c r="Y55"/>
  <c r="Y68"/>
  <c r="Y27"/>
  <c r="X28"/>
  <c r="X9"/>
  <c r="V73"/>
  <c r="W73"/>
  <c r="V74"/>
  <c r="W74"/>
  <c r="U74"/>
  <c r="U73"/>
  <c r="T74"/>
  <c r="T73"/>
  <c r="S74"/>
  <c r="S73"/>
  <c r="R74"/>
  <c r="R73"/>
  <c r="Q74"/>
  <c r="Q73"/>
  <c r="P74"/>
  <c r="P73"/>
  <c r="O74"/>
  <c r="O73"/>
  <c r="N74"/>
  <c r="N73"/>
  <c r="M74"/>
  <c r="M73"/>
  <c r="L74"/>
  <c r="L73"/>
  <c r="K74"/>
  <c r="K73"/>
  <c r="J73"/>
  <c r="J74"/>
  <c r="I74"/>
  <c r="I73"/>
  <c r="H73"/>
  <c r="H74"/>
  <c r="Y9"/>
  <c r="Y22"/>
  <c r="X39"/>
  <c r="Z39" s="1"/>
  <c r="X55"/>
  <c r="X27"/>
  <c r="Z27" s="1"/>
  <c r="Y110" l="1"/>
  <c r="Z28"/>
  <c r="Z55"/>
  <c r="Y74"/>
  <c r="X73"/>
  <c r="Y73" s="1"/>
  <c r="Z73" s="1"/>
  <c r="G73"/>
  <c r="G74"/>
  <c r="X10"/>
  <c r="T110"/>
  <c r="G110" s="1"/>
  <c r="K47" i="1"/>
  <c r="K46"/>
  <c r="K48" s="1"/>
  <c r="K49" s="1"/>
  <c r="H46"/>
  <c r="H47" s="1"/>
  <c r="H48" s="1"/>
  <c r="H49" s="1"/>
  <c r="H50" s="1"/>
  <c r="R50"/>
  <c r="R49"/>
  <c r="R48"/>
  <c r="R47"/>
  <c r="X46"/>
  <c r="X47" s="1"/>
  <c r="X48" s="1"/>
  <c r="X49" s="1"/>
  <c r="W46"/>
  <c r="W47" s="1"/>
  <c r="W48" s="1"/>
  <c r="W49" s="1"/>
  <c r="W50" s="1"/>
  <c r="V46"/>
  <c r="V47" s="1"/>
  <c r="V48" s="1"/>
  <c r="V49" s="1"/>
  <c r="V50" s="1"/>
  <c r="U46"/>
  <c r="U47" s="1"/>
  <c r="U48" s="1"/>
  <c r="U49" s="1"/>
  <c r="U50" s="1"/>
  <c r="T46"/>
  <c r="T47" s="1"/>
  <c r="T48" s="1"/>
  <c r="T49" s="1"/>
  <c r="T50" s="1"/>
  <c r="S46"/>
  <c r="S47" s="1"/>
  <c r="S48" s="1"/>
  <c r="S49" s="1"/>
  <c r="S50" s="1"/>
  <c r="S51" s="1"/>
  <c r="R46"/>
  <c r="E50"/>
  <c r="E49"/>
  <c r="E48"/>
  <c r="E47"/>
  <c r="E46"/>
  <c r="F47"/>
  <c r="F48" s="1"/>
  <c r="F49" s="1"/>
  <c r="F50" s="1"/>
  <c r="F51" s="1"/>
  <c r="F46"/>
  <c r="G46"/>
  <c r="G47" s="1"/>
  <c r="G48" s="1"/>
  <c r="G49" s="1"/>
  <c r="G50" s="1"/>
  <c r="I46"/>
  <c r="I47" s="1"/>
  <c r="I48" s="1"/>
  <c r="I49" s="1"/>
  <c r="I50" s="1"/>
  <c r="J46"/>
  <c r="J47" s="1"/>
  <c r="J48" s="1"/>
  <c r="J49" s="1"/>
  <c r="J50" s="1"/>
  <c r="X69" i="4"/>
  <c r="X56"/>
  <c r="X68"/>
  <c r="X58"/>
  <c r="X67"/>
  <c r="X71"/>
  <c r="X64"/>
  <c r="X65"/>
  <c r="X52"/>
  <c r="X53"/>
  <c r="X36"/>
  <c r="X42"/>
  <c r="X44"/>
  <c r="X12"/>
  <c r="X38"/>
  <c r="X17"/>
  <c r="X51"/>
  <c r="Z51" s="1"/>
  <c r="X45"/>
  <c r="X66"/>
  <c r="Z66" s="1"/>
  <c r="X26"/>
  <c r="Z26" s="1"/>
  <c r="X61"/>
  <c r="Z61" s="1"/>
  <c r="X22"/>
  <c r="X11"/>
  <c r="X8"/>
  <c r="X7"/>
  <c r="X19"/>
  <c r="Z19" s="1"/>
  <c r="X14"/>
  <c r="X23"/>
  <c r="Z23" s="1"/>
  <c r="X35"/>
  <c r="Z35" s="1"/>
  <c r="X21"/>
  <c r="X37"/>
  <c r="Z37" s="1"/>
  <c r="X24"/>
  <c r="X32"/>
  <c r="X13"/>
  <c r="X18"/>
  <c r="Z18" s="1"/>
  <c r="X46"/>
  <c r="X47"/>
  <c r="Z47" s="1"/>
  <c r="X49"/>
  <c r="X15"/>
  <c r="Z15" s="1"/>
  <c r="X54"/>
  <c r="Z16"/>
  <c r="X57"/>
  <c r="X59"/>
  <c r="Z59" s="1"/>
  <c r="X60"/>
  <c r="X41"/>
  <c r="Z41" s="1"/>
  <c r="X62"/>
  <c r="X25"/>
  <c r="Z25" s="1"/>
  <c r="X20"/>
  <c r="X34"/>
  <c r="Z34" s="1"/>
  <c r="X48"/>
  <c r="X33"/>
  <c r="Z33" s="1"/>
  <c r="X40"/>
  <c r="X29"/>
  <c r="Z29" s="1"/>
  <c r="X43"/>
  <c r="X50"/>
  <c r="Z50" s="1"/>
  <c r="X70"/>
  <c r="X72"/>
  <c r="Z72" s="1"/>
  <c r="X30"/>
  <c r="X74" l="1"/>
  <c r="Z22"/>
  <c r="Z7"/>
  <c r="Z11"/>
  <c r="Z53"/>
  <c r="Z52"/>
  <c r="Z67"/>
  <c r="Z68"/>
  <c r="Z63"/>
  <c r="Z44"/>
  <c r="Z42"/>
  <c r="Z69"/>
  <c r="Z36"/>
  <c r="Z32"/>
  <c r="Z17"/>
  <c r="Z70"/>
  <c r="Z40"/>
  <c r="Z48"/>
  <c r="Z20"/>
  <c r="Z62"/>
  <c r="Z60"/>
  <c r="Z57"/>
  <c r="Z54"/>
  <c r="Z49"/>
  <c r="Z46"/>
  <c r="Z13"/>
  <c r="Z24"/>
  <c r="Z21"/>
  <c r="Z31"/>
  <c r="Z8"/>
  <c r="Z65"/>
  <c r="Z71"/>
  <c r="Z56"/>
  <c r="Z43"/>
  <c r="Z58"/>
  <c r="Z64"/>
  <c r="Z30"/>
  <c r="Z14"/>
  <c r="Z38"/>
  <c r="Z12"/>
  <c r="Z45"/>
  <c r="Z9"/>
  <c r="X80"/>
  <c r="X92"/>
  <c r="X94"/>
  <c r="X85"/>
  <c r="X87"/>
  <c r="X82"/>
  <c r="X90"/>
  <c r="X84"/>
  <c r="X83"/>
  <c r="X102"/>
  <c r="X103"/>
  <c r="X96"/>
  <c r="X91"/>
  <c r="X105"/>
  <c r="X93"/>
  <c r="X106"/>
  <c r="X107"/>
  <c r="X108"/>
  <c r="X95"/>
  <c r="X81"/>
  <c r="X86"/>
  <c r="X88"/>
  <c r="X110" l="1"/>
  <c r="Z110" s="1"/>
  <c r="Z74"/>
  <c r="Z108"/>
  <c r="Z109" l="1"/>
</calcChain>
</file>

<file path=xl/comments1.xml><?xml version="1.0" encoding="utf-8"?>
<comments xmlns="http://schemas.openxmlformats.org/spreadsheetml/2006/main">
  <authors>
    <author>Autor</author>
  </authors>
  <commentList>
    <comment ref="E46" authorId="0">
      <text>
        <r>
          <rPr>
            <b/>
            <sz val="9"/>
            <color indexed="81"/>
            <rFont val="Tahoma"/>
            <family val="2"/>
            <charset val="238"/>
          </rPr>
          <t>Počet účastníků 4O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6" authorId="0">
      <text>
        <r>
          <rPr>
            <b/>
            <sz val="9"/>
            <color indexed="81"/>
            <rFont val="Tahoma"/>
            <family val="2"/>
            <charset val="238"/>
          </rPr>
          <t>Počet účastníků 35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6" authorId="0">
      <text>
        <r>
          <rPr>
            <b/>
            <sz val="9"/>
            <color indexed="81"/>
            <rFont val="Tahoma"/>
            <family val="2"/>
            <charset val="238"/>
          </rPr>
          <t>Počet účastníků 29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Počet účastníků 24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4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Počet účastníků 19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4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Počet účastníků 14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6" authorId="0">
      <text>
        <r>
          <rPr>
            <b/>
            <sz val="9"/>
            <color indexed="81"/>
            <rFont val="Tahoma"/>
            <family val="2"/>
            <charset val="238"/>
          </rPr>
          <t>Počet účastníků 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46" authorId="0">
      <text>
        <r>
          <rPr>
            <b/>
            <sz val="9"/>
            <color indexed="81"/>
            <rFont val="Tahoma"/>
            <family val="2"/>
            <charset val="238"/>
          </rPr>
          <t>Počet účastníků 4O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46" authorId="0">
      <text>
        <r>
          <rPr>
            <b/>
            <sz val="9"/>
            <color indexed="81"/>
            <rFont val="Tahoma"/>
            <family val="2"/>
            <charset val="238"/>
          </rPr>
          <t>Počet účastníků 35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46" authorId="0">
      <text>
        <r>
          <rPr>
            <b/>
            <sz val="9"/>
            <color indexed="81"/>
            <rFont val="Tahoma"/>
            <family val="2"/>
            <charset val="238"/>
          </rPr>
          <t>Počet účastníků 29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4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Počet účastníků 24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4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Počet účastníků 19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46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Počet účastníků 14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46" authorId="0">
      <text>
        <r>
          <rPr>
            <b/>
            <sz val="9"/>
            <color indexed="81"/>
            <rFont val="Tahoma"/>
            <family val="2"/>
            <charset val="238"/>
          </rPr>
          <t>Počet účastníků 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47" authorId="0">
      <text>
        <r>
          <rPr>
            <b/>
            <sz val="9"/>
            <color indexed="81"/>
            <rFont val="Tahoma"/>
            <family val="2"/>
            <charset val="238"/>
          </rPr>
          <t>Počet účastníků 39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Počet účastníků 34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7" authorId="0">
      <text>
        <r>
          <rPr>
            <b/>
            <sz val="9"/>
            <color indexed="81"/>
            <rFont val="Tahoma"/>
            <family val="2"/>
            <charset val="238"/>
          </rPr>
          <t>počet účastníků 28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Počet účastníků 23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4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Počet účastníků 18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47" authorId="0">
      <text>
        <r>
          <rPr>
            <b/>
            <sz val="9"/>
            <color indexed="81"/>
            <rFont val="Tahoma"/>
            <family val="2"/>
            <charset val="238"/>
          </rPr>
          <t>Počet účstníků 13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Počet účastníků 8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47" authorId="0">
      <text>
        <r>
          <rPr>
            <b/>
            <sz val="9"/>
            <color indexed="81"/>
            <rFont val="Tahoma"/>
            <family val="2"/>
            <charset val="238"/>
          </rPr>
          <t>Počet účastníků 39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4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Počet účastníků 34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47" authorId="0">
      <text>
        <r>
          <rPr>
            <b/>
            <sz val="9"/>
            <color indexed="81"/>
            <rFont val="Tahoma"/>
            <family val="2"/>
            <charset val="238"/>
          </rPr>
          <t>počet účastníků 28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4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Počet účastníků 23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4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Počet účastníků 18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47" authorId="0">
      <text>
        <r>
          <rPr>
            <b/>
            <sz val="9"/>
            <color indexed="81"/>
            <rFont val="Tahoma"/>
            <family val="2"/>
            <charset val="238"/>
          </rPr>
          <t>Počet účstníků 13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47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Počet účastníků 8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Počet účastníků 38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Počet účastníků 33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8" authorId="0">
      <text>
        <r>
          <rPr>
            <b/>
            <sz val="9"/>
            <color indexed="81"/>
            <rFont val="Tahoma"/>
            <family val="2"/>
            <charset val="238"/>
          </rPr>
          <t>Počet účastníků 27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Počet účastníků 22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Počet účastníků 17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48" authorId="0">
      <text>
        <r>
          <rPr>
            <b/>
            <sz val="9"/>
            <color indexed="81"/>
            <rFont val="Tahoma"/>
            <family val="2"/>
            <charset val="238"/>
          </rPr>
          <t>Počet účastníků 12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8" authorId="0">
      <text>
        <r>
          <rPr>
            <b/>
            <sz val="9"/>
            <color indexed="81"/>
            <rFont val="Tahoma"/>
            <family val="2"/>
            <charset val="238"/>
          </rPr>
          <t>Počet účastníků 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Počet účastníků 38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Počet účastníků 33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48" authorId="0">
      <text>
        <r>
          <rPr>
            <b/>
            <sz val="9"/>
            <color indexed="81"/>
            <rFont val="Tahoma"/>
            <family val="2"/>
            <charset val="238"/>
          </rPr>
          <t>Počet účastníků 27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Počet účastníků 22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48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Počet účastníků 17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48" authorId="0">
      <text>
        <r>
          <rPr>
            <b/>
            <sz val="9"/>
            <color indexed="81"/>
            <rFont val="Tahoma"/>
            <family val="2"/>
            <charset val="238"/>
          </rPr>
          <t>Počet účastníků 12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48" authorId="0">
      <text>
        <r>
          <rPr>
            <b/>
            <sz val="9"/>
            <color indexed="81"/>
            <rFont val="Tahoma"/>
            <family val="2"/>
            <charset val="238"/>
          </rPr>
          <t>Počet účastníků 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49" authorId="0">
      <text>
        <r>
          <rPr>
            <b/>
            <sz val="9"/>
            <color indexed="81"/>
            <rFont val="Tahoma"/>
            <family val="2"/>
            <charset val="238"/>
          </rPr>
          <t>Počet účastníků 37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49" authorId="0">
      <text>
        <r>
          <rPr>
            <b/>
            <sz val="9"/>
            <color indexed="81"/>
            <rFont val="Tahoma"/>
            <family val="2"/>
            <charset val="238"/>
          </rPr>
          <t>Počet účastníků 32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4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Počet účastníků 26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4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Počet účastníků 21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4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Počet účastníků 16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4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Počet účastníků 11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K49" authorId="0">
      <text>
        <r>
          <rPr>
            <b/>
            <sz val="9"/>
            <color indexed="81"/>
            <rFont val="Tahoma"/>
            <family val="2"/>
            <charset val="238"/>
          </rPr>
          <t>Počet účastníků 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49" authorId="0">
      <text>
        <r>
          <rPr>
            <b/>
            <sz val="9"/>
            <color indexed="81"/>
            <rFont val="Tahoma"/>
            <family val="2"/>
            <charset val="238"/>
          </rPr>
          <t>Počet účastníků 37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49" authorId="0">
      <text>
        <r>
          <rPr>
            <b/>
            <sz val="9"/>
            <color indexed="81"/>
            <rFont val="Tahoma"/>
            <family val="2"/>
            <charset val="238"/>
          </rPr>
          <t>Počet účastníků 32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4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Počet účastníků 26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4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Počet účastníků 21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4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Počet účastníků 16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49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Počet účastníků 11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X49" authorId="0">
      <text>
        <r>
          <rPr>
            <b/>
            <sz val="9"/>
            <color indexed="81"/>
            <rFont val="Tahoma"/>
            <family val="2"/>
            <charset val="238"/>
          </rPr>
          <t>Počet účastníků 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50" authorId="0">
      <text>
        <r>
          <rPr>
            <b/>
            <sz val="9"/>
            <color indexed="81"/>
            <rFont val="Tahoma"/>
            <family val="2"/>
            <charset val="238"/>
          </rPr>
          <t>Počet účastníků 36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Počet účastníků 31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G5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Počet účastníků 25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H5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Počet účastníků 20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I5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Počet účastníků 15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J5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Počet účastníků 10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R50" authorId="0">
      <text>
        <r>
          <rPr>
            <b/>
            <sz val="9"/>
            <color indexed="81"/>
            <rFont val="Tahoma"/>
            <family val="2"/>
            <charset val="238"/>
          </rPr>
          <t>Počet účastníků 36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5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Počet účastníků 31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T5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Počet účastníků 25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U5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Počet účastníků 21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V5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Počet účastníků 15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W50" authorId="0">
      <text>
        <r>
          <rPr>
            <b/>
            <sz val="9"/>
            <color indexed="81"/>
            <rFont val="Tahoma"/>
            <family val="2"/>
            <charset val="238"/>
          </rPr>
          <t xml:space="preserve">Počet účastníků 10
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F51" authorId="0">
      <text>
        <r>
          <rPr>
            <b/>
            <sz val="9"/>
            <color indexed="81"/>
            <rFont val="Tahoma"/>
            <family val="2"/>
            <charset val="238"/>
          </rPr>
          <t>Počet účastníků 30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S51" authorId="0">
      <text>
        <r>
          <rPr>
            <b/>
            <sz val="9"/>
            <color indexed="81"/>
            <rFont val="Tahoma"/>
            <family val="2"/>
            <charset val="238"/>
          </rPr>
          <t>Počet účastníků 30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<sst xmlns="http://schemas.openxmlformats.org/spreadsheetml/2006/main" count="480" uniqueCount="158">
  <si>
    <t>Tabulka pro bodování turnajů kat. B - 2019/2020</t>
  </si>
  <si>
    <t>Počet hráčů</t>
  </si>
  <si>
    <t>Body</t>
  </si>
  <si>
    <t>Při účasti hráčů v jednotlivých turnajích - přidělené body za umístění</t>
  </si>
  <si>
    <t>36 -40</t>
  </si>
  <si>
    <t>30 - 35</t>
  </si>
  <si>
    <t>25 - 29</t>
  </si>
  <si>
    <t>Myšková Jana</t>
  </si>
  <si>
    <t>Kamenice</t>
  </si>
  <si>
    <t>Muška Dominik</t>
  </si>
  <si>
    <t>Muška Jan</t>
  </si>
  <si>
    <t>Martinů Marek</t>
  </si>
  <si>
    <t>Kopečná Adéla</t>
  </si>
  <si>
    <t>Urban Jiří</t>
  </si>
  <si>
    <t>Škrdlovice</t>
  </si>
  <si>
    <t>Mach Dominik</t>
  </si>
  <si>
    <t>Smejkal Dominik</t>
  </si>
  <si>
    <t>Ledeč n/S.</t>
  </si>
  <si>
    <t>Veselý Jakub</t>
  </si>
  <si>
    <t>Myšková Markéta</t>
  </si>
  <si>
    <t>Souček Jan</t>
  </si>
  <si>
    <t>Tutka Jaroslav</t>
  </si>
  <si>
    <t>Melichar Ondřej</t>
  </si>
  <si>
    <t>Čápová Kateřina</t>
  </si>
  <si>
    <t>za každou účast hráče na turnaji +</t>
  </si>
  <si>
    <t>Trutna Tomáš</t>
  </si>
  <si>
    <t>Motáček Tomáš</t>
  </si>
  <si>
    <t>Jihlava</t>
  </si>
  <si>
    <t>Pánek Tomáš</t>
  </si>
  <si>
    <t>H.Brod Jiskra</t>
  </si>
  <si>
    <t>Rudík Šimon</t>
  </si>
  <si>
    <t>Polná</t>
  </si>
  <si>
    <t>Hanzl Martin</t>
  </si>
  <si>
    <t>Stařeč</t>
  </si>
  <si>
    <t>Obořil David</t>
  </si>
  <si>
    <t>Velká Bíteš</t>
  </si>
  <si>
    <t>Venc Adam</t>
  </si>
  <si>
    <t>Urban Tomáš</t>
  </si>
  <si>
    <t>Lacek Matěj</t>
  </si>
  <si>
    <t>Hart Matěj</t>
  </si>
  <si>
    <t>Zámečník Filip</t>
  </si>
  <si>
    <t>Trutna Šimon</t>
  </si>
  <si>
    <t>Částek Jakub</t>
  </si>
  <si>
    <t>M.Budějovice</t>
  </si>
  <si>
    <t>Vranča Daniel</t>
  </si>
  <si>
    <t>Rambousek Lukáš</t>
  </si>
  <si>
    <t>Maštera Jáchym</t>
  </si>
  <si>
    <t>Staněk Daniel</t>
  </si>
  <si>
    <t>Semrádová Nela</t>
  </si>
  <si>
    <t>Kopečný Miroslav</t>
  </si>
  <si>
    <t>Staněk Tomáš</t>
  </si>
  <si>
    <t>Neumannová Šárka</t>
  </si>
  <si>
    <t>Koch Ondřej</t>
  </si>
  <si>
    <t>Nič Adam</t>
  </si>
  <si>
    <t>Novák Jaroslav</t>
  </si>
  <si>
    <t>Necid Matěj</t>
  </si>
  <si>
    <t>Oslavice</t>
  </si>
  <si>
    <t>Necidová Karolína</t>
  </si>
  <si>
    <t>Trávníček Jakub</t>
  </si>
  <si>
    <t>Hlaváček Lukáš</t>
  </si>
  <si>
    <t>Smutný Jakub</t>
  </si>
  <si>
    <t>Blažková Štěpánka</t>
  </si>
  <si>
    <t>Novák Antonín</t>
  </si>
  <si>
    <t>Nulíčková Josefína</t>
  </si>
  <si>
    <t>Nulíček František</t>
  </si>
  <si>
    <t>Denk Petr</t>
  </si>
  <si>
    <t>Jelínek Adam</t>
  </si>
  <si>
    <t>Körber Pavel</t>
  </si>
  <si>
    <t>Přibyslav</t>
  </si>
  <si>
    <t>Bartušek Lukáš</t>
  </si>
  <si>
    <t>Ouřada Jonáš</t>
  </si>
  <si>
    <t>Pánek Martin</t>
  </si>
  <si>
    <t>Grubauer Tomáš</t>
  </si>
  <si>
    <t>Humpolec</t>
  </si>
  <si>
    <t>Mrkvica Lukáš</t>
  </si>
  <si>
    <t>Ampapa Jakub</t>
  </si>
  <si>
    <t>Luka n/J.</t>
  </si>
  <si>
    <t>Vidlák Filip</t>
  </si>
  <si>
    <t>Mutina Václav</t>
  </si>
  <si>
    <t>Teclová Anna</t>
  </si>
  <si>
    <t>Hakl Matyáš</t>
  </si>
  <si>
    <t>Marincová Lea</t>
  </si>
  <si>
    <t>Málková Tereza</t>
  </si>
  <si>
    <t>Kamarád Jáchym</t>
  </si>
  <si>
    <t>pořadí</t>
  </si>
  <si>
    <t>Reg/Ner</t>
  </si>
  <si>
    <t>MŽ</t>
  </si>
  <si>
    <t>SŽ</t>
  </si>
  <si>
    <t xml:space="preserve">za účast </t>
  </si>
  <si>
    <t>CELKEM</t>
  </si>
  <si>
    <t>body</t>
  </si>
  <si>
    <t>TABULKA  soutěže BTM - B kategorií  MŽ a SŽ kraje VYSOČINA  - 2019 - 2020</t>
  </si>
  <si>
    <t>Příjmení, jméno</t>
  </si>
  <si>
    <t>Kuthreiber Marian</t>
  </si>
  <si>
    <t>Obořil Adam</t>
  </si>
  <si>
    <t>Čech Lukáš</t>
  </si>
  <si>
    <t>Kuncová Michaela</t>
  </si>
  <si>
    <t>Ostrov HB</t>
  </si>
  <si>
    <t>Stejskal Petr</t>
  </si>
  <si>
    <t>Příbramský Vojtěch</t>
  </si>
  <si>
    <t>Mička Matěj</t>
  </si>
  <si>
    <t>Hubený Matěj</t>
  </si>
  <si>
    <t>Brtnice</t>
  </si>
  <si>
    <t>R.nar.</t>
  </si>
  <si>
    <t>Oddíl</t>
  </si>
  <si>
    <t>Hejkal Filip</t>
  </si>
  <si>
    <t>Mareš Matěj</t>
  </si>
  <si>
    <t>Třešť</t>
  </si>
  <si>
    <t>Procházková Yveta</t>
  </si>
  <si>
    <t>Hnízdil Matyáš</t>
  </si>
  <si>
    <t>Bochovice</t>
  </si>
  <si>
    <t>Solař Lukáš</t>
  </si>
  <si>
    <t>Holý Jan</t>
  </si>
  <si>
    <t>Švec Jan</t>
  </si>
  <si>
    <t>Jiskra HB</t>
  </si>
  <si>
    <t>Doležal Antonín</t>
  </si>
  <si>
    <t>Slavík Ondřej</t>
  </si>
  <si>
    <t>Zelenka Pavel</t>
  </si>
  <si>
    <t>Svobodová Simona</t>
  </si>
  <si>
    <t>Mušková Agáta</t>
  </si>
  <si>
    <t>Trávníčková Zuzana</t>
  </si>
  <si>
    <t>Kocman Erik</t>
  </si>
  <si>
    <t>Kos Radim</t>
  </si>
  <si>
    <t>Fikar Lukáš</t>
  </si>
  <si>
    <t>Bazala Vojtěch</t>
  </si>
  <si>
    <t>10 bodů</t>
  </si>
  <si>
    <t>20- 24</t>
  </si>
  <si>
    <t>15 - 19</t>
  </si>
  <si>
    <t>10 - 14</t>
  </si>
  <si>
    <t>2 - 9</t>
  </si>
  <si>
    <t>Čapková Hana</t>
  </si>
  <si>
    <t>Havlíčková Aneta</t>
  </si>
  <si>
    <t>Ruč Tomáš</t>
  </si>
  <si>
    <t>Pazourová Karolína</t>
  </si>
  <si>
    <t>Kostka Jakub</t>
  </si>
  <si>
    <t>Musilová Veronika</t>
  </si>
  <si>
    <t>Kneslík Stanislav</t>
  </si>
  <si>
    <t xml:space="preserve">Kamenice u J. </t>
  </si>
  <si>
    <t xml:space="preserve">     21.9.2019</t>
  </si>
  <si>
    <t xml:space="preserve">    19.10.2019</t>
  </si>
  <si>
    <t xml:space="preserve">     16.11.2019</t>
  </si>
  <si>
    <t xml:space="preserve">  Velká Bíteš </t>
  </si>
  <si>
    <t xml:space="preserve">  Havl.Brod</t>
  </si>
  <si>
    <t xml:space="preserve">     14.12.2019</t>
  </si>
  <si>
    <t xml:space="preserve">     4.1.2020</t>
  </si>
  <si>
    <t xml:space="preserve">  Ledeč n/S</t>
  </si>
  <si>
    <t xml:space="preserve">   2.2.2020</t>
  </si>
  <si>
    <t xml:space="preserve">  Luka n/J.</t>
  </si>
  <si>
    <t xml:space="preserve">   29.2.2020</t>
  </si>
  <si>
    <t xml:space="preserve">   25.4.2020</t>
  </si>
  <si>
    <t>RSST</t>
  </si>
  <si>
    <t>H.Brod</t>
  </si>
  <si>
    <t>Třebíč</t>
  </si>
  <si>
    <t>Žďár</t>
  </si>
  <si>
    <t>Pelhřimov</t>
  </si>
  <si>
    <t>umístění</t>
  </si>
  <si>
    <t>Starší žactvo 2005 - 2006</t>
  </si>
  <si>
    <t>Mladší žactvo 2007 a mladší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</si>
</sst>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charset val="238"/>
    </font>
    <font>
      <b/>
      <sz val="1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sz val="20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i/>
      <sz val="8"/>
      <color theme="1"/>
      <name val="Calibri"/>
      <family val="2"/>
      <charset val="238"/>
      <scheme val="minor"/>
    </font>
    <font>
      <b/>
      <i/>
      <sz val="12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8" fillId="0" borderId="0"/>
  </cellStyleXfs>
  <cellXfs count="282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0" fillId="2" borderId="0" xfId="0" applyFill="1"/>
    <xf numFmtId="0" fontId="0" fillId="0" borderId="0" xfId="0" applyBorder="1"/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/>
    <xf numFmtId="0" fontId="0" fillId="2" borderId="1" xfId="0" applyFill="1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3" borderId="1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2" fillId="0" borderId="0" xfId="0" applyFont="1"/>
    <xf numFmtId="0" fontId="5" fillId="0" borderId="0" xfId="0" applyFont="1"/>
    <xf numFmtId="0" fontId="0" fillId="0" borderId="13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wrapText="1"/>
    </xf>
    <xf numFmtId="0" fontId="0" fillId="0" borderId="16" xfId="0" applyBorder="1"/>
    <xf numFmtId="0" fontId="4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4" borderId="13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9" xfId="0" applyFill="1" applyBorder="1" applyAlignment="1">
      <alignment horizontal="center"/>
    </xf>
    <xf numFmtId="0" fontId="6" fillId="0" borderId="0" xfId="1" applyFont="1" applyBorder="1"/>
    <xf numFmtId="0" fontId="2" fillId="0" borderId="22" xfId="0" applyFont="1" applyBorder="1" applyAlignment="1">
      <alignment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9" fillId="0" borderId="0" xfId="1" applyFont="1" applyBorder="1"/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/>
    <xf numFmtId="0" fontId="10" fillId="0" borderId="0" xfId="0" applyFont="1" applyAlignment="1">
      <alignment horizontal="center" vertical="center"/>
    </xf>
    <xf numFmtId="0" fontId="10" fillId="0" borderId="0" xfId="0" applyFont="1"/>
    <xf numFmtId="0" fontId="10" fillId="0" borderId="10" xfId="0" applyFont="1" applyBorder="1"/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/>
    <xf numFmtId="0" fontId="4" fillId="0" borderId="25" xfId="0" applyFont="1" applyFill="1" applyBorder="1" applyAlignment="1">
      <alignment horizontal="center" vertical="center"/>
    </xf>
    <xf numFmtId="0" fontId="4" fillId="0" borderId="27" xfId="0" applyFont="1" applyBorder="1"/>
    <xf numFmtId="0" fontId="2" fillId="0" borderId="24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3" fillId="0" borderId="2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0" fontId="4" fillId="0" borderId="17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9" xfId="0" applyFont="1" applyBorder="1" applyAlignment="1">
      <alignment horizontal="center"/>
    </xf>
    <xf numFmtId="0" fontId="6" fillId="0" borderId="8" xfId="1" applyFont="1" applyBorder="1" applyAlignment="1">
      <alignment horizontal="center"/>
    </xf>
    <xf numFmtId="0" fontId="6" fillId="0" borderId="8" xfId="2" applyFont="1" applyFill="1" applyBorder="1" applyAlignment="1">
      <alignment horizontal="center"/>
    </xf>
    <xf numFmtId="0" fontId="6" fillId="0" borderId="1" xfId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4" fillId="0" borderId="33" xfId="0" applyFont="1" applyBorder="1"/>
    <xf numFmtId="0" fontId="4" fillId="0" borderId="15" xfId="0" applyFont="1" applyBorder="1"/>
    <xf numFmtId="0" fontId="4" fillId="0" borderId="18" xfId="0" applyFont="1" applyBorder="1"/>
    <xf numFmtId="0" fontId="9" fillId="0" borderId="2" xfId="1" applyFont="1" applyBorder="1"/>
    <xf numFmtId="0" fontId="0" fillId="0" borderId="23" xfId="0" applyBorder="1"/>
    <xf numFmtId="0" fontId="0" fillId="0" borderId="24" xfId="0" applyBorder="1"/>
    <xf numFmtId="0" fontId="14" fillId="0" borderId="4" xfId="0" applyFont="1" applyBorder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2" applyFont="1" applyFill="1" applyBorder="1"/>
    <xf numFmtId="0" fontId="11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6" fillId="0" borderId="2" xfId="1" applyFont="1" applyBorder="1"/>
    <xf numFmtId="0" fontId="6" fillId="0" borderId="2" xfId="2" applyFont="1" applyFill="1" applyBorder="1" applyAlignment="1"/>
    <xf numFmtId="0" fontId="6" fillId="0" borderId="2" xfId="2" applyFont="1" applyFill="1" applyBorder="1" applyAlignment="1">
      <alignment horizontal="left"/>
    </xf>
    <xf numFmtId="0" fontId="6" fillId="0" borderId="2" xfId="2" applyFont="1" applyFill="1" applyBorder="1"/>
    <xf numFmtId="0" fontId="6" fillId="0" borderId="35" xfId="1" applyFont="1" applyBorder="1"/>
    <xf numFmtId="0" fontId="16" fillId="0" borderId="26" xfId="0" applyFont="1" applyBorder="1" applyAlignment="1">
      <alignment horizontal="center" vertical="center"/>
    </xf>
    <xf numFmtId="0" fontId="19" fillId="0" borderId="28" xfId="0" applyFont="1" applyBorder="1"/>
    <xf numFmtId="0" fontId="19" fillId="0" borderId="8" xfId="0" applyFont="1" applyBorder="1"/>
    <xf numFmtId="0" fontId="19" fillId="0" borderId="2" xfId="0" applyFont="1" applyBorder="1"/>
    <xf numFmtId="0" fontId="19" fillId="0" borderId="7" xfId="0" applyFont="1" applyBorder="1"/>
    <xf numFmtId="0" fontId="19" fillId="0" borderId="19" xfId="0" applyFont="1" applyBorder="1"/>
    <xf numFmtId="0" fontId="19" fillId="0" borderId="0" xfId="0" applyFont="1" applyBorder="1"/>
    <xf numFmtId="0" fontId="20" fillId="0" borderId="1" xfId="0" applyFont="1" applyBorder="1" applyAlignment="1">
      <alignment horizontal="center"/>
    </xf>
    <xf numFmtId="0" fontId="7" fillId="0" borderId="2" xfId="2" applyFont="1" applyFill="1" applyBorder="1" applyAlignment="1">
      <alignment horizontal="left"/>
    </xf>
    <xf numFmtId="0" fontId="7" fillId="0" borderId="2" xfId="2" applyFont="1" applyFill="1" applyBorder="1" applyAlignment="1"/>
    <xf numFmtId="0" fontId="7" fillId="0" borderId="2" xfId="1" applyFont="1" applyBorder="1"/>
    <xf numFmtId="0" fontId="0" fillId="5" borderId="1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6" fillId="2" borderId="26" xfId="0" applyFont="1" applyFill="1" applyBorder="1" applyAlignment="1">
      <alignment horizontal="center" vertical="center"/>
    </xf>
    <xf numFmtId="0" fontId="0" fillId="3" borderId="0" xfId="0" applyFill="1"/>
    <xf numFmtId="0" fontId="3" fillId="3" borderId="0" xfId="0" applyFont="1" applyFill="1"/>
    <xf numFmtId="0" fontId="5" fillId="3" borderId="0" xfId="0" applyFont="1" applyFill="1"/>
    <xf numFmtId="0" fontId="0" fillId="3" borderId="15" xfId="0" applyFill="1" applyBorder="1" applyAlignment="1">
      <alignment horizontal="center" wrapText="1"/>
    </xf>
    <xf numFmtId="0" fontId="0" fillId="3" borderId="16" xfId="0" applyFill="1" applyBorder="1"/>
    <xf numFmtId="0" fontId="0" fillId="3" borderId="15" xfId="0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/>
    </xf>
    <xf numFmtId="49" fontId="4" fillId="3" borderId="17" xfId="0" applyNumberFormat="1" applyFont="1" applyFill="1" applyBorder="1" applyAlignment="1">
      <alignment horizontal="center" vertical="center"/>
    </xf>
    <xf numFmtId="0" fontId="2" fillId="3" borderId="22" xfId="0" applyFont="1" applyFill="1" applyBorder="1" applyAlignment="1">
      <alignment wrapText="1"/>
    </xf>
    <xf numFmtId="0" fontId="0" fillId="3" borderId="13" xfId="0" applyFill="1" applyBorder="1" applyAlignment="1">
      <alignment horizontal="center"/>
    </xf>
    <xf numFmtId="0" fontId="0" fillId="3" borderId="0" xfId="0" applyFill="1" applyBorder="1"/>
    <xf numFmtId="0" fontId="0" fillId="3" borderId="14" xfId="0" applyFill="1" applyBorder="1" applyAlignment="1">
      <alignment horizontal="center"/>
    </xf>
    <xf numFmtId="0" fontId="0" fillId="3" borderId="14" xfId="0" applyFill="1" applyBorder="1" applyAlignment="1">
      <alignment horizontal="center" vertical="center"/>
    </xf>
    <xf numFmtId="0" fontId="0" fillId="3" borderId="23" xfId="0" applyFill="1" applyBorder="1" applyAlignment="1">
      <alignment horizontal="center" vertical="center"/>
    </xf>
    <xf numFmtId="0" fontId="0" fillId="3" borderId="7" xfId="0" applyFill="1" applyBorder="1" applyAlignment="1">
      <alignment horizontal="center"/>
    </xf>
    <xf numFmtId="0" fontId="0" fillId="3" borderId="1" xfId="0" applyFill="1" applyBorder="1" applyAlignment="1">
      <alignment horizontal="center" vertical="center"/>
    </xf>
    <xf numFmtId="0" fontId="0" fillId="3" borderId="24" xfId="0" applyFill="1" applyBorder="1" applyAlignment="1">
      <alignment horizontal="center" vertical="center"/>
    </xf>
    <xf numFmtId="0" fontId="0" fillId="3" borderId="9" xfId="0" applyFill="1" applyBorder="1" applyAlignment="1">
      <alignment horizontal="center"/>
    </xf>
    <xf numFmtId="0" fontId="0" fillId="3" borderId="10" xfId="0" applyFill="1" applyBorder="1"/>
    <xf numFmtId="0" fontId="0" fillId="3" borderId="11" xfId="0" applyFill="1" applyBorder="1" applyAlignment="1">
      <alignment horizontal="center" vertical="center"/>
    </xf>
    <xf numFmtId="0" fontId="2" fillId="3" borderId="0" xfId="0" applyFont="1" applyFill="1"/>
    <xf numFmtId="0" fontId="16" fillId="2" borderId="38" xfId="0" applyFont="1" applyFill="1" applyBorder="1" applyAlignment="1">
      <alignment horizontal="center" vertical="center"/>
    </xf>
    <xf numFmtId="0" fontId="0" fillId="5" borderId="0" xfId="0" applyFill="1"/>
    <xf numFmtId="0" fontId="2" fillId="0" borderId="1" xfId="0" applyFont="1" applyBorder="1" applyAlignment="1">
      <alignment horizontal="center"/>
    </xf>
    <xf numFmtId="0" fontId="7" fillId="0" borderId="8" xfId="2" applyFont="1" applyFill="1" applyBorder="1" applyAlignment="1">
      <alignment horizontal="center"/>
    </xf>
    <xf numFmtId="0" fontId="16" fillId="0" borderId="16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16" fillId="3" borderId="26" xfId="0" applyFont="1" applyFill="1" applyBorder="1" applyAlignment="1">
      <alignment horizontal="center" vertical="center"/>
    </xf>
    <xf numFmtId="0" fontId="0" fillId="0" borderId="21" xfId="0" applyFont="1" applyBorder="1"/>
    <xf numFmtId="0" fontId="0" fillId="0" borderId="13" xfId="0" applyFont="1" applyBorder="1"/>
    <xf numFmtId="0" fontId="0" fillId="0" borderId="2" xfId="0" applyFont="1" applyBorder="1"/>
    <xf numFmtId="0" fontId="0" fillId="0" borderId="7" xfId="0" applyFont="1" applyBorder="1"/>
    <xf numFmtId="0" fontId="0" fillId="0" borderId="34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21" fillId="0" borderId="34" xfId="1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21" fillId="0" borderId="28" xfId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4" fillId="8" borderId="27" xfId="0" applyFont="1" applyFill="1" applyBorder="1"/>
    <xf numFmtId="0" fontId="0" fillId="8" borderId="21" xfId="0" applyFont="1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16" fillId="8" borderId="26" xfId="0" applyFont="1" applyFill="1" applyBorder="1" applyAlignment="1">
      <alignment horizontal="center" vertical="center"/>
    </xf>
    <xf numFmtId="0" fontId="0" fillId="9" borderId="21" xfId="0" applyFont="1" applyFill="1" applyBorder="1" applyAlignment="1">
      <alignment horizontal="center" vertical="center"/>
    </xf>
    <xf numFmtId="0" fontId="0" fillId="9" borderId="2" xfId="0" applyFont="1" applyFill="1" applyBorder="1" applyAlignment="1">
      <alignment horizontal="center" vertical="center"/>
    </xf>
    <xf numFmtId="0" fontId="16" fillId="9" borderId="26" xfId="0" applyFont="1" applyFill="1" applyBorder="1" applyAlignment="1">
      <alignment horizontal="center" vertical="center"/>
    </xf>
    <xf numFmtId="0" fontId="19" fillId="9" borderId="2" xfId="0" applyFont="1" applyFill="1" applyBorder="1"/>
    <xf numFmtId="0" fontId="4" fillId="0" borderId="39" xfId="0" applyFont="1" applyBorder="1"/>
    <xf numFmtId="0" fontId="4" fillId="0" borderId="40" xfId="0" applyFont="1" applyBorder="1"/>
    <xf numFmtId="0" fontId="13" fillId="0" borderId="43" xfId="0" applyFont="1" applyBorder="1" applyAlignment="1">
      <alignment horizontal="left" vertical="top"/>
    </xf>
    <xf numFmtId="0" fontId="13" fillId="0" borderId="10" xfId="0" applyFont="1" applyBorder="1" applyAlignment="1">
      <alignment horizontal="left" vertical="top"/>
    </xf>
    <xf numFmtId="0" fontId="4" fillId="0" borderId="46" xfId="0" applyFont="1" applyBorder="1"/>
    <xf numFmtId="0" fontId="4" fillId="9" borderId="47" xfId="0" applyFont="1" applyFill="1" applyBorder="1"/>
    <xf numFmtId="49" fontId="2" fillId="0" borderId="45" xfId="0" applyNumberFormat="1" applyFont="1" applyBorder="1"/>
    <xf numFmtId="49" fontId="2" fillId="9" borderId="45" xfId="0" applyNumberFormat="1" applyFont="1" applyFill="1" applyBorder="1"/>
    <xf numFmtId="0" fontId="13" fillId="9" borderId="43" xfId="0" applyFont="1" applyFill="1" applyBorder="1" applyAlignment="1">
      <alignment horizontal="left" vertical="top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9" borderId="38" xfId="0" applyFont="1" applyFill="1" applyBorder="1" applyAlignment="1">
      <alignment vertical="center"/>
    </xf>
    <xf numFmtId="0" fontId="2" fillId="9" borderId="44" xfId="0" applyFont="1" applyFill="1" applyBorder="1" applyAlignment="1">
      <alignment vertical="center"/>
    </xf>
    <xf numFmtId="0" fontId="2" fillId="0" borderId="44" xfId="0" applyFont="1" applyBorder="1" applyAlignment="1">
      <alignment horizontal="left" vertical="center"/>
    </xf>
    <xf numFmtId="0" fontId="2" fillId="3" borderId="38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49" fontId="2" fillId="3" borderId="45" xfId="0" applyNumberFormat="1" applyFont="1" applyFill="1" applyBorder="1"/>
    <xf numFmtId="0" fontId="13" fillId="3" borderId="43" xfId="0" applyFont="1" applyFill="1" applyBorder="1" applyAlignment="1">
      <alignment horizontal="left" vertical="top"/>
    </xf>
    <xf numFmtId="0" fontId="16" fillId="0" borderId="45" xfId="0" applyFont="1" applyBorder="1" applyAlignment="1">
      <alignment horizontal="center" vertical="center"/>
    </xf>
    <xf numFmtId="0" fontId="6" fillId="0" borderId="3" xfId="1" applyFont="1" applyBorder="1"/>
    <xf numFmtId="0" fontId="11" fillId="0" borderId="5" xfId="0" applyFont="1" applyBorder="1" applyAlignment="1">
      <alignment horizontal="center"/>
    </xf>
    <xf numFmtId="0" fontId="0" fillId="0" borderId="4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6" fillId="0" borderId="7" xfId="1" applyFont="1" applyBorder="1"/>
    <xf numFmtId="0" fontId="7" fillId="0" borderId="7" xfId="1" applyFont="1" applyBorder="1"/>
    <xf numFmtId="0" fontId="6" fillId="0" borderId="7" xfId="2" applyFont="1" applyFill="1" applyBorder="1" applyAlignment="1">
      <alignment horizontal="left"/>
    </xf>
    <xf numFmtId="0" fontId="6" fillId="0" borderId="7" xfId="2" applyFont="1" applyFill="1" applyBorder="1"/>
    <xf numFmtId="49" fontId="7" fillId="0" borderId="7" xfId="3" applyNumberFormat="1" applyFont="1" applyFill="1" applyBorder="1" applyAlignment="1">
      <alignment horizontal="left" vertical="center"/>
    </xf>
    <xf numFmtId="0" fontId="7" fillId="0" borderId="7" xfId="2" applyFont="1" applyFill="1" applyBorder="1" applyAlignment="1">
      <alignment horizontal="left"/>
    </xf>
    <xf numFmtId="0" fontId="7" fillId="0" borderId="7" xfId="2" applyFont="1" applyFill="1" applyBorder="1"/>
    <xf numFmtId="0" fontId="6" fillId="0" borderId="49" xfId="2" applyFont="1" applyFill="1" applyBorder="1"/>
    <xf numFmtId="0" fontId="0" fillId="0" borderId="48" xfId="0" applyBorder="1"/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9" borderId="35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21" fillId="0" borderId="41" xfId="1" applyFont="1" applyBorder="1" applyAlignment="1">
      <alignment horizontal="center" vertical="center"/>
    </xf>
    <xf numFmtId="0" fontId="0" fillId="0" borderId="35" xfId="0" applyFont="1" applyBorder="1" applyAlignment="1">
      <alignment horizontal="center" vertical="center"/>
    </xf>
    <xf numFmtId="0" fontId="19" fillId="2" borderId="9" xfId="0" applyFont="1" applyFill="1" applyBorder="1"/>
    <xf numFmtId="0" fontId="19" fillId="0" borderId="11" xfId="0" applyFont="1" applyBorder="1" applyAlignment="1">
      <alignment horizontal="center"/>
    </xf>
    <xf numFmtId="0" fontId="19" fillId="9" borderId="11" xfId="0" applyFont="1" applyFill="1" applyBorder="1" applyAlignment="1">
      <alignment horizontal="center"/>
    </xf>
    <xf numFmtId="0" fontId="19" fillId="2" borderId="11" xfId="0" applyFont="1" applyFill="1" applyBorder="1" applyAlignment="1">
      <alignment horizontal="center"/>
    </xf>
    <xf numFmtId="0" fontId="16" fillId="0" borderId="32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52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0" fillId="0" borderId="51" xfId="0" applyBorder="1"/>
    <xf numFmtId="0" fontId="6" fillId="0" borderId="6" xfId="1" applyFont="1" applyBorder="1" applyAlignment="1">
      <alignment horizontal="center"/>
    </xf>
    <xf numFmtId="0" fontId="2" fillId="0" borderId="7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6" fillId="0" borderId="9" xfId="2" applyFont="1" applyFill="1" applyBorder="1"/>
    <xf numFmtId="0" fontId="11" fillId="0" borderId="11" xfId="0" applyFont="1" applyBorder="1" applyAlignment="1">
      <alignment horizontal="center"/>
    </xf>
    <xf numFmtId="0" fontId="20" fillId="7" borderId="1" xfId="0" applyFont="1" applyFill="1" applyBorder="1" applyAlignment="1">
      <alignment horizontal="center"/>
    </xf>
    <xf numFmtId="0" fontId="6" fillId="0" borderId="50" xfId="1" applyFont="1" applyBorder="1"/>
    <xf numFmtId="0" fontId="4" fillId="0" borderId="16" xfId="0" applyFont="1" applyBorder="1"/>
    <xf numFmtId="0" fontId="0" fillId="0" borderId="56" xfId="0" applyBorder="1"/>
    <xf numFmtId="0" fontId="0" fillId="0" borderId="57" xfId="0" applyBorder="1"/>
    <xf numFmtId="0" fontId="4" fillId="0" borderId="32" xfId="0" applyFont="1" applyBorder="1"/>
    <xf numFmtId="0" fontId="6" fillId="0" borderId="24" xfId="1" applyFont="1" applyBorder="1"/>
    <xf numFmtId="0" fontId="6" fillId="0" borderId="24" xfId="2" applyFont="1" applyFill="1" applyBorder="1" applyAlignment="1">
      <alignment horizontal="left"/>
    </xf>
    <xf numFmtId="0" fontId="7" fillId="0" borderId="24" xfId="2" applyFont="1" applyFill="1" applyBorder="1" applyAlignment="1">
      <alignment horizontal="left"/>
    </xf>
    <xf numFmtId="0" fontId="6" fillId="0" borderId="24" xfId="2" applyFont="1" applyFill="1" applyBorder="1"/>
    <xf numFmtId="0" fontId="6" fillId="0" borderId="24" xfId="2" applyFont="1" applyFill="1" applyBorder="1" applyAlignment="1"/>
    <xf numFmtId="0" fontId="7" fillId="0" borderId="24" xfId="2" applyFont="1" applyFill="1" applyBorder="1" applyAlignment="1"/>
    <xf numFmtId="0" fontId="7" fillId="0" borderId="24" xfId="1" applyFont="1" applyBorder="1"/>
    <xf numFmtId="0" fontId="6" fillId="0" borderId="36" xfId="1" applyFont="1" applyBorder="1"/>
    <xf numFmtId="0" fontId="6" fillId="0" borderId="48" xfId="1" applyFont="1" applyBorder="1"/>
    <xf numFmtId="0" fontId="2" fillId="0" borderId="25" xfId="0" applyFont="1" applyBorder="1" applyAlignment="1">
      <alignment horizontal="center" vertical="center"/>
    </xf>
    <xf numFmtId="0" fontId="4" fillId="0" borderId="58" xfId="0" applyFont="1" applyBorder="1"/>
    <xf numFmtId="0" fontId="19" fillId="0" borderId="3" xfId="0" applyFont="1" applyBorder="1"/>
    <xf numFmtId="0" fontId="19" fillId="0" borderId="9" xfId="0" applyFont="1" applyBorder="1"/>
    <xf numFmtId="0" fontId="16" fillId="10" borderId="26" xfId="0" applyFont="1" applyFill="1" applyBorder="1" applyAlignment="1">
      <alignment horizontal="center" vertical="center"/>
    </xf>
    <xf numFmtId="0" fontId="19" fillId="10" borderId="50" xfId="0" applyFont="1" applyFill="1" applyBorder="1" applyAlignment="1">
      <alignment horizontal="center"/>
    </xf>
    <xf numFmtId="0" fontId="0" fillId="10" borderId="8" xfId="0" applyFont="1" applyFill="1" applyBorder="1" applyAlignment="1">
      <alignment horizontal="center" vertical="center"/>
    </xf>
    <xf numFmtId="0" fontId="4" fillId="10" borderId="59" xfId="0" applyFont="1" applyFill="1" applyBorder="1"/>
    <xf numFmtId="0" fontId="19" fillId="10" borderId="6" xfId="0" applyFont="1" applyFill="1" applyBorder="1"/>
    <xf numFmtId="0" fontId="19" fillId="10" borderId="8" xfId="0" applyFont="1" applyFill="1" applyBorder="1"/>
    <xf numFmtId="0" fontId="19" fillId="10" borderId="12" xfId="0" applyFont="1" applyFill="1" applyBorder="1"/>
    <xf numFmtId="0" fontId="16" fillId="10" borderId="45" xfId="0" applyFont="1" applyFill="1" applyBorder="1" applyAlignment="1">
      <alignment horizontal="center" vertical="center"/>
    </xf>
    <xf numFmtId="0" fontId="19" fillId="8" borderId="2" xfId="0" applyFont="1" applyFill="1" applyBorder="1"/>
    <xf numFmtId="0" fontId="0" fillId="8" borderId="35" xfId="0" applyFont="1" applyFill="1" applyBorder="1" applyAlignment="1">
      <alignment horizontal="center" vertical="center"/>
    </xf>
    <xf numFmtId="0" fontId="19" fillId="8" borderId="11" xfId="0" applyFont="1" applyFill="1" applyBorder="1" applyAlignment="1">
      <alignment horizontal="center"/>
    </xf>
    <xf numFmtId="0" fontId="0" fillId="10" borderId="31" xfId="0" applyFont="1" applyFill="1" applyBorder="1" applyAlignment="1">
      <alignment horizontal="center" vertical="center"/>
    </xf>
    <xf numFmtId="0" fontId="0" fillId="10" borderId="30" xfId="0" applyFont="1" applyFill="1" applyBorder="1" applyAlignment="1">
      <alignment horizontal="center" vertical="center"/>
    </xf>
    <xf numFmtId="0" fontId="6" fillId="0" borderId="37" xfId="1" applyFont="1" applyBorder="1"/>
    <xf numFmtId="0" fontId="2" fillId="0" borderId="2" xfId="0" applyFont="1" applyBorder="1"/>
    <xf numFmtId="0" fontId="4" fillId="0" borderId="26" xfId="0" applyFont="1" applyBorder="1"/>
    <xf numFmtId="0" fontId="6" fillId="0" borderId="60" xfId="1" applyFont="1" applyBorder="1"/>
    <xf numFmtId="0" fontId="6" fillId="0" borderId="54" xfId="1" applyFont="1" applyBorder="1"/>
    <xf numFmtId="0" fontId="6" fillId="0" borderId="54" xfId="2" applyFont="1" applyFill="1" applyBorder="1" applyAlignment="1"/>
    <xf numFmtId="0" fontId="7" fillId="0" borderId="54" xfId="2" applyFont="1" applyFill="1" applyBorder="1" applyAlignment="1">
      <alignment horizontal="left"/>
    </xf>
    <xf numFmtId="0" fontId="6" fillId="0" borderId="54" xfId="2" applyFont="1" applyFill="1" applyBorder="1" applyAlignment="1">
      <alignment horizontal="left"/>
    </xf>
    <xf numFmtId="0" fontId="7" fillId="0" borderId="54" xfId="1" applyFont="1" applyBorder="1"/>
    <xf numFmtId="0" fontId="0" fillId="0" borderId="60" xfId="0" applyFont="1" applyBorder="1"/>
    <xf numFmtId="0" fontId="0" fillId="0" borderId="54" xfId="0" applyFont="1" applyBorder="1"/>
    <xf numFmtId="0" fontId="2" fillId="0" borderId="54" xfId="0" applyFont="1" applyBorder="1"/>
    <xf numFmtId="0" fontId="19" fillId="2" borderId="0" xfId="0" applyFont="1" applyFill="1" applyBorder="1"/>
    <xf numFmtId="0" fontId="19" fillId="0" borderId="0" xfId="0" applyFont="1" applyBorder="1" applyAlignment="1">
      <alignment horizontal="center"/>
    </xf>
    <xf numFmtId="0" fontId="19" fillId="9" borderId="0" xfId="0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19" fillId="8" borderId="0" xfId="0" applyFont="1" applyFill="1" applyBorder="1" applyAlignment="1">
      <alignment horizontal="center"/>
    </xf>
    <xf numFmtId="0" fontId="19" fillId="10" borderId="0" xfId="0" applyFont="1" applyFill="1" applyBorder="1" applyAlignment="1">
      <alignment horizontal="center"/>
    </xf>
    <xf numFmtId="0" fontId="7" fillId="10" borderId="0" xfId="2" applyFont="1" applyFill="1" applyBorder="1"/>
    <xf numFmtId="0" fontId="20" fillId="10" borderId="0" xfId="0" applyFont="1" applyFill="1" applyBorder="1" applyAlignment="1">
      <alignment horizontal="center"/>
    </xf>
    <xf numFmtId="0" fontId="2" fillId="4" borderId="0" xfId="0" applyFont="1" applyFill="1" applyAlignment="1">
      <alignment vertical="center"/>
    </xf>
    <xf numFmtId="0" fontId="0" fillId="4" borderId="0" xfId="0" applyFill="1" applyAlignment="1">
      <alignment horizontal="center" vertical="center"/>
    </xf>
    <xf numFmtId="0" fontId="6" fillId="0" borderId="37" xfId="2" applyFont="1" applyFill="1" applyBorder="1" applyAlignment="1">
      <alignment horizontal="left" vertical="top"/>
    </xf>
    <xf numFmtId="0" fontId="6" fillId="0" borderId="23" xfId="2" applyFont="1" applyFill="1" applyBorder="1" applyAlignment="1">
      <alignment horizontal="left" vertical="top"/>
    </xf>
    <xf numFmtId="0" fontId="10" fillId="0" borderId="0" xfId="0" applyFont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19" fillId="0" borderId="46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7" borderId="7" xfId="0" applyFont="1" applyFill="1" applyBorder="1"/>
    <xf numFmtId="0" fontId="11" fillId="7" borderId="8" xfId="0" applyFont="1" applyFill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0" fontId="6" fillId="0" borderId="9" xfId="1" applyFont="1" applyBorder="1"/>
    <xf numFmtId="0" fontId="7" fillId="0" borderId="1" xfId="1" applyFont="1" applyBorder="1" applyAlignment="1">
      <alignment horizontal="center"/>
    </xf>
    <xf numFmtId="0" fontId="0" fillId="7" borderId="1" xfId="0" applyFont="1" applyFill="1" applyBorder="1" applyAlignment="1">
      <alignment horizontal="center"/>
    </xf>
    <xf numFmtId="0" fontId="6" fillId="0" borderId="11" xfId="1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6" fillId="0" borderId="55" xfId="1" applyFont="1" applyBorder="1"/>
    <xf numFmtId="0" fontId="11" fillId="3" borderId="1" xfId="0" applyFont="1" applyFill="1" applyBorder="1" applyAlignment="1">
      <alignment horizontal="center"/>
    </xf>
    <xf numFmtId="0" fontId="20" fillId="3" borderId="1" xfId="0" applyFont="1" applyFill="1" applyBorder="1" applyAlignment="1">
      <alignment horizontal="center"/>
    </xf>
  </cellXfs>
  <cellStyles count="4">
    <cellStyle name="normální" xfId="0" builtinId="0"/>
    <cellStyle name="normální_List1" xfId="3"/>
    <cellStyle name="normální_REGISTROVANÁ MLÁDEŽ         1.10.2011 2011-2012" xfId="2"/>
    <cellStyle name="normální_VZOR -TITULNÍ STRANA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51"/>
  <sheetViews>
    <sheetView workbookViewId="0">
      <selection activeCell="AB31" sqref="AB31"/>
    </sheetView>
  </sheetViews>
  <sheetFormatPr defaultRowHeight="15"/>
  <cols>
    <col min="1" max="1" width="2.7109375" customWidth="1"/>
    <col min="2" max="2" width="7" customWidth="1"/>
    <col min="3" max="3" width="9.140625" hidden="1" customWidth="1"/>
    <col min="5" max="5" width="10.42578125" customWidth="1"/>
    <col min="12" max="12" width="13.42578125" customWidth="1"/>
    <col min="13" max="13" width="5.140625" customWidth="1"/>
    <col min="14" max="14" width="9.140625" style="91"/>
    <col min="15" max="15" width="7.85546875" style="91" customWidth="1"/>
    <col min="16" max="16" width="9.140625" style="91" hidden="1" customWidth="1"/>
    <col min="17" max="25" width="9.140625" style="91"/>
  </cols>
  <sheetData>
    <row r="2" spans="1:25" ht="23.25">
      <c r="A2" s="1"/>
      <c r="D2" s="13" t="s">
        <v>0</v>
      </c>
      <c r="N2" s="92"/>
      <c r="Q2" s="93" t="s">
        <v>0</v>
      </c>
    </row>
    <row r="4" spans="1:25" ht="15.75" thickBot="1">
      <c r="E4" s="3" t="s">
        <v>3</v>
      </c>
      <c r="F4" s="3"/>
      <c r="G4" s="3"/>
      <c r="H4" s="3"/>
      <c r="I4" s="3"/>
      <c r="J4" s="3"/>
      <c r="K4" s="3"/>
      <c r="R4" s="91" t="s">
        <v>3</v>
      </c>
    </row>
    <row r="5" spans="1:25" ht="45" customHeight="1" thickBot="1">
      <c r="B5" s="17" t="s">
        <v>1</v>
      </c>
      <c r="C5" s="18"/>
      <c r="D5" s="22" t="s">
        <v>2</v>
      </c>
      <c r="E5" s="19" t="s">
        <v>4</v>
      </c>
      <c r="F5" s="20" t="s">
        <v>5</v>
      </c>
      <c r="G5" s="20" t="s">
        <v>6</v>
      </c>
      <c r="H5" s="19" t="s">
        <v>126</v>
      </c>
      <c r="I5" s="20" t="s">
        <v>127</v>
      </c>
      <c r="J5" s="21" t="s">
        <v>128</v>
      </c>
      <c r="K5" s="21" t="s">
        <v>129</v>
      </c>
      <c r="L5" s="27" t="s">
        <v>24</v>
      </c>
      <c r="O5" s="94" t="s">
        <v>1</v>
      </c>
      <c r="P5" s="95"/>
      <c r="Q5" s="96" t="s">
        <v>2</v>
      </c>
      <c r="R5" s="97" t="s">
        <v>4</v>
      </c>
      <c r="S5" s="98" t="s">
        <v>5</v>
      </c>
      <c r="T5" s="98" t="s">
        <v>6</v>
      </c>
      <c r="U5" s="97" t="s">
        <v>126</v>
      </c>
      <c r="V5" s="98" t="s">
        <v>127</v>
      </c>
      <c r="W5" s="99" t="s">
        <v>128</v>
      </c>
      <c r="X5" s="99" t="s">
        <v>129</v>
      </c>
      <c r="Y5" s="100" t="s">
        <v>24</v>
      </c>
    </row>
    <row r="6" spans="1:25">
      <c r="B6" s="14">
        <v>1</v>
      </c>
      <c r="C6" s="4"/>
      <c r="D6" s="23">
        <v>200</v>
      </c>
      <c r="E6" s="15">
        <v>200</v>
      </c>
      <c r="F6" s="16"/>
      <c r="G6" s="16"/>
      <c r="H6" s="16"/>
      <c r="I6" s="16"/>
      <c r="J6" s="16"/>
      <c r="K6" s="16"/>
      <c r="L6" s="28" t="s">
        <v>125</v>
      </c>
      <c r="O6" s="101">
        <v>1</v>
      </c>
      <c r="P6" s="102"/>
      <c r="Q6" s="101">
        <v>200</v>
      </c>
      <c r="R6" s="103">
        <v>200</v>
      </c>
      <c r="S6" s="104"/>
      <c r="T6" s="104"/>
      <c r="U6" s="104"/>
      <c r="V6" s="104"/>
      <c r="W6" s="104"/>
      <c r="X6" s="104"/>
      <c r="Y6" s="105" t="s">
        <v>125</v>
      </c>
    </row>
    <row r="7" spans="1:25">
      <c r="B7" s="5">
        <v>2</v>
      </c>
      <c r="C7" s="4"/>
      <c r="D7" s="24">
        <v>180</v>
      </c>
      <c r="E7" s="8">
        <v>180</v>
      </c>
      <c r="F7" s="8">
        <v>180</v>
      </c>
      <c r="G7" s="2"/>
      <c r="H7" s="2"/>
      <c r="I7" s="2"/>
      <c r="J7" s="2"/>
      <c r="K7" s="2"/>
      <c r="L7" s="29" t="s">
        <v>125</v>
      </c>
      <c r="O7" s="106">
        <v>2</v>
      </c>
      <c r="P7" s="102"/>
      <c r="Q7" s="106">
        <v>180</v>
      </c>
      <c r="R7" s="10">
        <v>180</v>
      </c>
      <c r="S7" s="10">
        <v>180</v>
      </c>
      <c r="T7" s="107"/>
      <c r="U7" s="107"/>
      <c r="V7" s="107"/>
      <c r="W7" s="107"/>
      <c r="X7" s="107"/>
      <c r="Y7" s="108" t="s">
        <v>125</v>
      </c>
    </row>
    <row r="8" spans="1:25">
      <c r="B8" s="5">
        <v>3</v>
      </c>
      <c r="C8" s="4"/>
      <c r="D8" s="24">
        <v>160</v>
      </c>
      <c r="E8" s="8">
        <v>160</v>
      </c>
      <c r="F8" s="8">
        <v>160</v>
      </c>
      <c r="G8" s="8">
        <v>160</v>
      </c>
      <c r="H8" s="2"/>
      <c r="I8" s="2"/>
      <c r="J8" s="2"/>
      <c r="K8" s="2"/>
      <c r="L8" s="29" t="s">
        <v>125</v>
      </c>
      <c r="O8" s="106">
        <v>3</v>
      </c>
      <c r="P8" s="102"/>
      <c r="Q8" s="106">
        <v>160</v>
      </c>
      <c r="R8" s="10">
        <v>160</v>
      </c>
      <c r="S8" s="10">
        <v>160</v>
      </c>
      <c r="T8" s="10">
        <v>160</v>
      </c>
      <c r="U8" s="107"/>
      <c r="V8" s="107"/>
      <c r="W8" s="107"/>
      <c r="X8" s="107"/>
      <c r="Y8" s="108" t="s">
        <v>125</v>
      </c>
    </row>
    <row r="9" spans="1:25">
      <c r="B9" s="5">
        <v>4</v>
      </c>
      <c r="C9" s="4"/>
      <c r="D9" s="24">
        <v>150</v>
      </c>
      <c r="E9" s="8">
        <v>150</v>
      </c>
      <c r="F9" s="8">
        <v>150</v>
      </c>
      <c r="G9" s="10"/>
      <c r="H9" s="8">
        <v>150</v>
      </c>
      <c r="I9" s="2"/>
      <c r="J9" s="2"/>
      <c r="K9" s="2"/>
      <c r="L9" s="29" t="s">
        <v>125</v>
      </c>
      <c r="O9" s="106">
        <v>4</v>
      </c>
      <c r="P9" s="102"/>
      <c r="Q9" s="106">
        <v>150</v>
      </c>
      <c r="R9" s="10">
        <v>150</v>
      </c>
      <c r="S9" s="10">
        <v>150</v>
      </c>
      <c r="T9" s="10"/>
      <c r="U9" s="10">
        <v>150</v>
      </c>
      <c r="V9" s="107"/>
      <c r="W9" s="107"/>
      <c r="X9" s="107"/>
      <c r="Y9" s="108" t="s">
        <v>125</v>
      </c>
    </row>
    <row r="10" spans="1:25">
      <c r="B10" s="5">
        <v>5</v>
      </c>
      <c r="C10" s="4"/>
      <c r="D10" s="24">
        <v>140</v>
      </c>
      <c r="E10" s="8">
        <v>140</v>
      </c>
      <c r="F10" s="8">
        <v>140</v>
      </c>
      <c r="G10" s="8">
        <v>140</v>
      </c>
      <c r="H10" s="10"/>
      <c r="I10" s="8">
        <v>140</v>
      </c>
      <c r="J10" s="2"/>
      <c r="K10" s="2"/>
      <c r="L10" s="29" t="s">
        <v>125</v>
      </c>
      <c r="O10" s="106">
        <v>5</v>
      </c>
      <c r="P10" s="102"/>
      <c r="Q10" s="106">
        <v>140</v>
      </c>
      <c r="R10" s="10">
        <v>140</v>
      </c>
      <c r="S10" s="10">
        <v>140</v>
      </c>
      <c r="T10" s="10">
        <v>140</v>
      </c>
      <c r="U10" s="10"/>
      <c r="V10" s="10">
        <v>140</v>
      </c>
      <c r="W10" s="107"/>
      <c r="X10" s="107"/>
      <c r="Y10" s="108" t="s">
        <v>125</v>
      </c>
    </row>
    <row r="11" spans="1:25">
      <c r="B11" s="5">
        <v>6</v>
      </c>
      <c r="C11" s="4"/>
      <c r="D11" s="24">
        <v>130</v>
      </c>
      <c r="E11" s="8">
        <v>130</v>
      </c>
      <c r="F11" s="10"/>
      <c r="G11" s="10"/>
      <c r="H11" s="8">
        <v>130</v>
      </c>
      <c r="I11" s="10"/>
      <c r="J11" s="10"/>
      <c r="K11" s="2"/>
      <c r="L11" s="29" t="s">
        <v>125</v>
      </c>
      <c r="O11" s="106">
        <v>6</v>
      </c>
      <c r="P11" s="102"/>
      <c r="Q11" s="106">
        <v>130</v>
      </c>
      <c r="R11" s="10">
        <v>130</v>
      </c>
      <c r="S11" s="10"/>
      <c r="T11" s="10"/>
      <c r="U11" s="10">
        <v>130</v>
      </c>
      <c r="V11" s="10"/>
      <c r="W11" s="10"/>
      <c r="X11" s="107"/>
      <c r="Y11" s="108" t="s">
        <v>125</v>
      </c>
    </row>
    <row r="12" spans="1:25">
      <c r="B12" s="5">
        <v>7</v>
      </c>
      <c r="C12" s="4"/>
      <c r="D12" s="24">
        <v>120</v>
      </c>
      <c r="E12" s="8">
        <v>120</v>
      </c>
      <c r="F12" s="8">
        <v>120</v>
      </c>
      <c r="G12" s="8">
        <v>120</v>
      </c>
      <c r="H12" s="10"/>
      <c r="I12" s="8">
        <v>120</v>
      </c>
      <c r="J12" s="8">
        <v>120</v>
      </c>
      <c r="K12" s="10"/>
      <c r="L12" s="29" t="s">
        <v>125</v>
      </c>
      <c r="O12" s="106">
        <v>7</v>
      </c>
      <c r="P12" s="102"/>
      <c r="Q12" s="106">
        <v>120</v>
      </c>
      <c r="R12" s="10">
        <v>120</v>
      </c>
      <c r="S12" s="10">
        <v>120</v>
      </c>
      <c r="T12" s="10">
        <v>120</v>
      </c>
      <c r="U12" s="10"/>
      <c r="V12" s="10">
        <v>120</v>
      </c>
      <c r="W12" s="10">
        <v>120</v>
      </c>
      <c r="X12" s="10"/>
      <c r="Y12" s="108" t="s">
        <v>125</v>
      </c>
    </row>
    <row r="13" spans="1:25">
      <c r="B13" s="5">
        <v>8</v>
      </c>
      <c r="C13" s="4"/>
      <c r="D13" s="24">
        <v>110</v>
      </c>
      <c r="E13" s="8">
        <v>110</v>
      </c>
      <c r="F13" s="8">
        <v>110</v>
      </c>
      <c r="G13" s="8">
        <v>110</v>
      </c>
      <c r="H13" s="8">
        <v>110</v>
      </c>
      <c r="I13" s="10"/>
      <c r="J13" s="10"/>
      <c r="K13" s="10"/>
      <c r="L13" s="29" t="s">
        <v>125</v>
      </c>
      <c r="O13" s="106">
        <v>8</v>
      </c>
      <c r="P13" s="102"/>
      <c r="Q13" s="106">
        <v>110</v>
      </c>
      <c r="R13" s="10">
        <v>110</v>
      </c>
      <c r="S13" s="10">
        <v>110</v>
      </c>
      <c r="T13" s="10">
        <v>110</v>
      </c>
      <c r="U13" s="10">
        <v>110</v>
      </c>
      <c r="V13" s="10"/>
      <c r="W13" s="10"/>
      <c r="X13" s="10"/>
      <c r="Y13" s="108" t="s">
        <v>125</v>
      </c>
    </row>
    <row r="14" spans="1:25">
      <c r="B14" s="5">
        <v>9</v>
      </c>
      <c r="C14" s="4"/>
      <c r="D14" s="24">
        <v>100</v>
      </c>
      <c r="E14" s="8">
        <v>100</v>
      </c>
      <c r="F14" s="8">
        <v>100</v>
      </c>
      <c r="G14" s="10"/>
      <c r="H14" s="10"/>
      <c r="I14" s="8">
        <v>100</v>
      </c>
      <c r="J14" s="8">
        <v>100</v>
      </c>
      <c r="K14" s="8">
        <v>100</v>
      </c>
      <c r="L14" s="29" t="s">
        <v>125</v>
      </c>
      <c r="O14" s="106">
        <v>9</v>
      </c>
      <c r="P14" s="102"/>
      <c r="Q14" s="106">
        <v>100</v>
      </c>
      <c r="R14" s="10">
        <v>100</v>
      </c>
      <c r="S14" s="10">
        <v>100</v>
      </c>
      <c r="T14" s="10"/>
      <c r="U14" s="10"/>
      <c r="V14" s="10">
        <v>100</v>
      </c>
      <c r="W14" s="10">
        <v>100</v>
      </c>
      <c r="X14" s="10">
        <v>100</v>
      </c>
      <c r="Y14" s="108" t="s">
        <v>125</v>
      </c>
    </row>
    <row r="15" spans="1:25">
      <c r="B15" s="5">
        <v>10</v>
      </c>
      <c r="C15" s="4"/>
      <c r="D15" s="24">
        <v>95</v>
      </c>
      <c r="E15" s="8">
        <v>95</v>
      </c>
      <c r="F15" s="8">
        <v>95</v>
      </c>
      <c r="G15" s="8">
        <v>95</v>
      </c>
      <c r="H15" s="8">
        <v>95</v>
      </c>
      <c r="I15" s="10"/>
      <c r="J15" s="10"/>
      <c r="K15" s="10"/>
      <c r="L15" s="29" t="s">
        <v>125</v>
      </c>
      <c r="O15" s="106">
        <v>10</v>
      </c>
      <c r="P15" s="102"/>
      <c r="Q15" s="106">
        <v>95</v>
      </c>
      <c r="R15" s="10">
        <v>95</v>
      </c>
      <c r="S15" s="10">
        <v>95</v>
      </c>
      <c r="T15" s="10">
        <v>95</v>
      </c>
      <c r="U15" s="10">
        <v>95</v>
      </c>
      <c r="V15" s="10"/>
      <c r="W15" s="10"/>
      <c r="X15" s="10"/>
      <c r="Y15" s="108" t="s">
        <v>125</v>
      </c>
    </row>
    <row r="16" spans="1:25">
      <c r="B16" s="5">
        <v>11</v>
      </c>
      <c r="C16" s="4"/>
      <c r="D16" s="24">
        <v>90</v>
      </c>
      <c r="E16" s="8">
        <v>90</v>
      </c>
      <c r="F16" s="10"/>
      <c r="G16" s="8">
        <v>90</v>
      </c>
      <c r="H16" s="10"/>
      <c r="I16" s="8">
        <v>90</v>
      </c>
      <c r="J16" s="8">
        <v>90</v>
      </c>
      <c r="K16" s="8">
        <v>90</v>
      </c>
      <c r="L16" s="29" t="s">
        <v>125</v>
      </c>
      <c r="O16" s="106">
        <v>11</v>
      </c>
      <c r="P16" s="102"/>
      <c r="Q16" s="106">
        <v>90</v>
      </c>
      <c r="R16" s="10">
        <v>90</v>
      </c>
      <c r="S16" s="10"/>
      <c r="T16" s="10">
        <v>90</v>
      </c>
      <c r="U16" s="10"/>
      <c r="V16" s="10">
        <v>90</v>
      </c>
      <c r="W16" s="10">
        <v>90</v>
      </c>
      <c r="X16" s="10">
        <v>90</v>
      </c>
      <c r="Y16" s="108" t="s">
        <v>125</v>
      </c>
    </row>
    <row r="17" spans="2:25">
      <c r="B17" s="5">
        <v>12</v>
      </c>
      <c r="C17" s="4"/>
      <c r="D17" s="24">
        <v>85</v>
      </c>
      <c r="E17" s="8">
        <v>85</v>
      </c>
      <c r="F17" s="8">
        <v>85</v>
      </c>
      <c r="G17" s="8">
        <v>85</v>
      </c>
      <c r="H17" s="8">
        <v>85</v>
      </c>
      <c r="I17" s="10"/>
      <c r="J17" s="10"/>
      <c r="K17" s="10"/>
      <c r="L17" s="29" t="s">
        <v>125</v>
      </c>
      <c r="O17" s="106">
        <v>12</v>
      </c>
      <c r="P17" s="102"/>
      <c r="Q17" s="106">
        <v>85</v>
      </c>
      <c r="R17" s="10">
        <v>85</v>
      </c>
      <c r="S17" s="10">
        <v>85</v>
      </c>
      <c r="T17" s="10">
        <v>85</v>
      </c>
      <c r="U17" s="10">
        <v>85</v>
      </c>
      <c r="V17" s="10"/>
      <c r="W17" s="10"/>
      <c r="X17" s="10"/>
      <c r="Y17" s="108" t="s">
        <v>125</v>
      </c>
    </row>
    <row r="18" spans="2:25">
      <c r="B18" s="5">
        <v>13</v>
      </c>
      <c r="C18" s="4"/>
      <c r="D18" s="24">
        <v>80</v>
      </c>
      <c r="E18" s="8">
        <v>80</v>
      </c>
      <c r="F18" s="8">
        <v>80</v>
      </c>
      <c r="G18" s="8">
        <v>80</v>
      </c>
      <c r="H18" s="8">
        <v>80</v>
      </c>
      <c r="I18" s="8">
        <v>80</v>
      </c>
      <c r="J18" s="8">
        <v>80</v>
      </c>
      <c r="K18" s="10"/>
      <c r="L18" s="29" t="s">
        <v>125</v>
      </c>
      <c r="O18" s="106">
        <v>13</v>
      </c>
      <c r="P18" s="102"/>
      <c r="Q18" s="106">
        <v>80</v>
      </c>
      <c r="R18" s="10">
        <v>80</v>
      </c>
      <c r="S18" s="10">
        <v>80</v>
      </c>
      <c r="T18" s="10">
        <v>80</v>
      </c>
      <c r="U18" s="10">
        <v>80</v>
      </c>
      <c r="V18" s="10">
        <v>80</v>
      </c>
      <c r="W18" s="10">
        <v>80</v>
      </c>
      <c r="X18" s="10"/>
      <c r="Y18" s="108" t="s">
        <v>125</v>
      </c>
    </row>
    <row r="19" spans="2:25">
      <c r="B19" s="5">
        <v>14</v>
      </c>
      <c r="C19" s="4"/>
      <c r="D19" s="24">
        <v>75</v>
      </c>
      <c r="E19" s="8">
        <v>75</v>
      </c>
      <c r="F19" s="8">
        <v>75</v>
      </c>
      <c r="G19" s="10"/>
      <c r="H19" s="8">
        <v>75</v>
      </c>
      <c r="I19" s="10"/>
      <c r="J19" s="10"/>
      <c r="K19" s="8">
        <v>75</v>
      </c>
      <c r="L19" s="29" t="s">
        <v>125</v>
      </c>
      <c r="O19" s="106">
        <v>14</v>
      </c>
      <c r="P19" s="102"/>
      <c r="Q19" s="106">
        <v>75</v>
      </c>
      <c r="R19" s="10">
        <v>75</v>
      </c>
      <c r="S19" s="10">
        <v>75</v>
      </c>
      <c r="T19" s="10"/>
      <c r="U19" s="10">
        <v>75</v>
      </c>
      <c r="V19" s="10"/>
      <c r="W19" s="10"/>
      <c r="X19" s="10">
        <v>75</v>
      </c>
      <c r="Y19" s="108" t="s">
        <v>125</v>
      </c>
    </row>
    <row r="20" spans="2:25">
      <c r="B20" s="5">
        <v>15</v>
      </c>
      <c r="C20" s="4"/>
      <c r="D20" s="24">
        <v>70</v>
      </c>
      <c r="E20" s="8">
        <v>70</v>
      </c>
      <c r="F20" s="8">
        <v>70</v>
      </c>
      <c r="G20" s="8">
        <v>70</v>
      </c>
      <c r="H20" s="10"/>
      <c r="I20" s="8">
        <v>70</v>
      </c>
      <c r="J20" s="10"/>
      <c r="K20" s="10"/>
      <c r="L20" s="29" t="s">
        <v>125</v>
      </c>
      <c r="O20" s="106">
        <v>15</v>
      </c>
      <c r="P20" s="102"/>
      <c r="Q20" s="106">
        <v>70</v>
      </c>
      <c r="R20" s="10">
        <v>70</v>
      </c>
      <c r="S20" s="10">
        <v>70</v>
      </c>
      <c r="T20" s="10">
        <v>70</v>
      </c>
      <c r="U20" s="10"/>
      <c r="V20" s="10">
        <v>70</v>
      </c>
      <c r="W20" s="10"/>
      <c r="X20" s="10"/>
      <c r="Y20" s="108" t="s">
        <v>125</v>
      </c>
    </row>
    <row r="21" spans="2:25">
      <c r="B21" s="5">
        <v>16</v>
      </c>
      <c r="C21" s="4"/>
      <c r="D21" s="24">
        <v>65</v>
      </c>
      <c r="E21" s="8">
        <v>65</v>
      </c>
      <c r="F21" s="10"/>
      <c r="G21" s="8">
        <v>65</v>
      </c>
      <c r="H21" s="8">
        <v>65</v>
      </c>
      <c r="I21" s="10"/>
      <c r="J21" s="8">
        <v>65</v>
      </c>
      <c r="K21" s="10"/>
      <c r="L21" s="29" t="s">
        <v>125</v>
      </c>
      <c r="O21" s="106">
        <v>16</v>
      </c>
      <c r="P21" s="102"/>
      <c r="Q21" s="106">
        <v>65</v>
      </c>
      <c r="R21" s="10">
        <v>65</v>
      </c>
      <c r="S21" s="10"/>
      <c r="T21" s="10">
        <v>65</v>
      </c>
      <c r="U21" s="10">
        <v>65</v>
      </c>
      <c r="V21" s="10"/>
      <c r="W21" s="10">
        <v>65</v>
      </c>
      <c r="X21" s="10"/>
      <c r="Y21" s="108" t="s">
        <v>125</v>
      </c>
    </row>
    <row r="22" spans="2:25">
      <c r="B22" s="5">
        <v>17</v>
      </c>
      <c r="C22" s="4"/>
      <c r="D22" s="24">
        <v>60</v>
      </c>
      <c r="E22" s="8">
        <v>60</v>
      </c>
      <c r="F22" s="8">
        <v>60</v>
      </c>
      <c r="G22" s="8">
        <v>60</v>
      </c>
      <c r="H22" s="8">
        <v>60</v>
      </c>
      <c r="I22" s="8">
        <v>60</v>
      </c>
      <c r="J22" s="10"/>
      <c r="K22" s="8">
        <v>60</v>
      </c>
      <c r="L22" s="29" t="s">
        <v>125</v>
      </c>
      <c r="O22" s="106">
        <v>17</v>
      </c>
      <c r="P22" s="102"/>
      <c r="Q22" s="106">
        <v>60</v>
      </c>
      <c r="R22" s="10">
        <v>60</v>
      </c>
      <c r="S22" s="10">
        <v>60</v>
      </c>
      <c r="T22" s="10">
        <v>60</v>
      </c>
      <c r="U22" s="10">
        <v>60</v>
      </c>
      <c r="V22" s="10">
        <v>60</v>
      </c>
      <c r="W22" s="10"/>
      <c r="X22" s="10">
        <v>60</v>
      </c>
      <c r="Y22" s="108" t="s">
        <v>125</v>
      </c>
    </row>
    <row r="23" spans="2:25">
      <c r="B23" s="5">
        <v>18</v>
      </c>
      <c r="C23" s="4"/>
      <c r="D23" s="24">
        <v>55</v>
      </c>
      <c r="E23" s="8">
        <v>55</v>
      </c>
      <c r="F23" s="8">
        <v>55</v>
      </c>
      <c r="G23" s="8">
        <v>55</v>
      </c>
      <c r="H23" s="10"/>
      <c r="I23" s="10"/>
      <c r="J23" s="10"/>
      <c r="K23" s="10"/>
      <c r="L23" s="29" t="s">
        <v>125</v>
      </c>
      <c r="O23" s="106">
        <v>18</v>
      </c>
      <c r="P23" s="102"/>
      <c r="Q23" s="106">
        <v>55</v>
      </c>
      <c r="R23" s="10">
        <v>55</v>
      </c>
      <c r="S23" s="10">
        <v>55</v>
      </c>
      <c r="T23" s="10">
        <v>55</v>
      </c>
      <c r="U23" s="10"/>
      <c r="V23" s="10"/>
      <c r="W23" s="10"/>
      <c r="X23" s="10"/>
      <c r="Y23" s="108" t="s">
        <v>125</v>
      </c>
    </row>
    <row r="24" spans="2:25">
      <c r="B24" s="5">
        <v>19</v>
      </c>
      <c r="C24" s="4"/>
      <c r="D24" s="24">
        <v>50</v>
      </c>
      <c r="E24" s="8">
        <v>50</v>
      </c>
      <c r="F24" s="8">
        <v>50</v>
      </c>
      <c r="G24" s="10"/>
      <c r="H24" s="8">
        <v>50</v>
      </c>
      <c r="I24" s="8">
        <v>50</v>
      </c>
      <c r="J24" s="8">
        <v>50</v>
      </c>
      <c r="K24" s="10"/>
      <c r="L24" s="29" t="s">
        <v>125</v>
      </c>
      <c r="O24" s="106">
        <v>19</v>
      </c>
      <c r="P24" s="102"/>
      <c r="Q24" s="106">
        <v>50</v>
      </c>
      <c r="R24" s="10">
        <v>50</v>
      </c>
      <c r="S24" s="10">
        <v>50</v>
      </c>
      <c r="T24" s="10"/>
      <c r="U24" s="10">
        <v>50</v>
      </c>
      <c r="V24" s="10">
        <v>50</v>
      </c>
      <c r="W24" s="10">
        <v>50</v>
      </c>
      <c r="X24" s="10"/>
      <c r="Y24" s="108" t="s">
        <v>125</v>
      </c>
    </row>
    <row r="25" spans="2:25">
      <c r="B25" s="5">
        <v>20</v>
      </c>
      <c r="C25" s="4"/>
      <c r="D25" s="24">
        <v>45</v>
      </c>
      <c r="E25" s="8">
        <v>45</v>
      </c>
      <c r="F25" s="8">
        <v>45</v>
      </c>
      <c r="G25" s="8">
        <v>45</v>
      </c>
      <c r="H25" s="8">
        <v>45</v>
      </c>
      <c r="I25" s="10"/>
      <c r="J25" s="10"/>
      <c r="K25" s="8">
        <v>45</v>
      </c>
      <c r="L25" s="29" t="s">
        <v>125</v>
      </c>
      <c r="O25" s="106">
        <v>20</v>
      </c>
      <c r="P25" s="102"/>
      <c r="Q25" s="106">
        <v>45</v>
      </c>
      <c r="R25" s="10">
        <v>45</v>
      </c>
      <c r="S25" s="10">
        <v>45</v>
      </c>
      <c r="T25" s="10">
        <v>45</v>
      </c>
      <c r="U25" s="10">
        <v>45</v>
      </c>
      <c r="V25" s="10"/>
      <c r="W25" s="10"/>
      <c r="X25" s="10">
        <v>45</v>
      </c>
      <c r="Y25" s="108" t="s">
        <v>125</v>
      </c>
    </row>
    <row r="26" spans="2:25">
      <c r="B26" s="5">
        <v>21</v>
      </c>
      <c r="C26" s="4"/>
      <c r="D26" s="24">
        <v>40</v>
      </c>
      <c r="E26" s="8">
        <v>40</v>
      </c>
      <c r="F26" s="8">
        <v>40</v>
      </c>
      <c r="G26" s="8">
        <v>40</v>
      </c>
      <c r="H26" s="8">
        <v>40</v>
      </c>
      <c r="I26" s="8">
        <v>40</v>
      </c>
      <c r="J26" s="10"/>
      <c r="K26" s="10"/>
      <c r="L26" s="29" t="s">
        <v>125</v>
      </c>
      <c r="O26" s="106">
        <v>21</v>
      </c>
      <c r="P26" s="102"/>
      <c r="Q26" s="106">
        <v>40</v>
      </c>
      <c r="R26" s="10">
        <v>40</v>
      </c>
      <c r="S26" s="10">
        <v>40</v>
      </c>
      <c r="T26" s="10">
        <v>40</v>
      </c>
      <c r="U26" s="10">
        <v>40</v>
      </c>
      <c r="V26" s="10">
        <v>40</v>
      </c>
      <c r="W26" s="10"/>
      <c r="X26" s="10"/>
      <c r="Y26" s="108" t="s">
        <v>125</v>
      </c>
    </row>
    <row r="27" spans="2:25">
      <c r="B27" s="5">
        <v>22</v>
      </c>
      <c r="C27" s="4"/>
      <c r="D27" s="24">
        <v>36</v>
      </c>
      <c r="E27" s="8">
        <v>36</v>
      </c>
      <c r="F27" s="8">
        <v>36</v>
      </c>
      <c r="G27" s="8">
        <v>36</v>
      </c>
      <c r="H27" s="8">
        <v>36</v>
      </c>
      <c r="I27" s="10"/>
      <c r="J27" s="8">
        <v>36</v>
      </c>
      <c r="K27" s="10"/>
      <c r="L27" s="29" t="s">
        <v>125</v>
      </c>
      <c r="O27" s="106">
        <v>22</v>
      </c>
      <c r="P27" s="102"/>
      <c r="Q27" s="106">
        <v>36</v>
      </c>
      <c r="R27" s="10">
        <v>36</v>
      </c>
      <c r="S27" s="10">
        <v>36</v>
      </c>
      <c r="T27" s="10">
        <v>36</v>
      </c>
      <c r="U27" s="10">
        <v>36</v>
      </c>
      <c r="V27" s="10">
        <v>36</v>
      </c>
      <c r="W27" s="10">
        <v>36</v>
      </c>
      <c r="X27" s="10"/>
      <c r="Y27" s="108" t="s">
        <v>125</v>
      </c>
    </row>
    <row r="28" spans="2:25">
      <c r="B28" s="5">
        <v>23</v>
      </c>
      <c r="C28" s="4"/>
      <c r="D28" s="24">
        <v>32</v>
      </c>
      <c r="E28" s="8">
        <v>32</v>
      </c>
      <c r="F28" s="8">
        <v>32</v>
      </c>
      <c r="G28" s="8">
        <v>32</v>
      </c>
      <c r="H28" s="8">
        <v>32</v>
      </c>
      <c r="I28" s="8">
        <v>32</v>
      </c>
      <c r="J28" s="10"/>
      <c r="K28" s="8">
        <v>32</v>
      </c>
      <c r="L28" s="29" t="s">
        <v>125</v>
      </c>
      <c r="O28" s="106">
        <v>23</v>
      </c>
      <c r="P28" s="102"/>
      <c r="Q28" s="106">
        <v>32</v>
      </c>
      <c r="R28" s="10">
        <v>32</v>
      </c>
      <c r="S28" s="10">
        <v>32</v>
      </c>
      <c r="T28" s="10">
        <v>32</v>
      </c>
      <c r="U28" s="10">
        <v>32</v>
      </c>
      <c r="V28" s="10">
        <v>32</v>
      </c>
      <c r="W28" s="10"/>
      <c r="X28" s="10">
        <v>32</v>
      </c>
      <c r="Y28" s="108" t="s">
        <v>125</v>
      </c>
    </row>
    <row r="29" spans="2:25">
      <c r="B29" s="5">
        <v>24</v>
      </c>
      <c r="C29" s="4"/>
      <c r="D29" s="24">
        <v>28</v>
      </c>
      <c r="E29" s="8">
        <v>28</v>
      </c>
      <c r="F29" s="8">
        <v>28</v>
      </c>
      <c r="G29" s="10"/>
      <c r="H29" s="10"/>
      <c r="I29" s="10"/>
      <c r="J29" s="10"/>
      <c r="K29" s="10"/>
      <c r="L29" s="29" t="s">
        <v>125</v>
      </c>
      <c r="O29" s="106">
        <v>24</v>
      </c>
      <c r="P29" s="102"/>
      <c r="Q29" s="106">
        <v>28</v>
      </c>
      <c r="R29" s="10">
        <v>28</v>
      </c>
      <c r="S29" s="10">
        <v>28</v>
      </c>
      <c r="T29" s="10"/>
      <c r="U29" s="10"/>
      <c r="V29" s="10"/>
      <c r="W29" s="10"/>
      <c r="X29" s="10"/>
      <c r="Y29" s="108" t="s">
        <v>125</v>
      </c>
    </row>
    <row r="30" spans="2:25">
      <c r="B30" s="5">
        <v>25</v>
      </c>
      <c r="C30" s="4"/>
      <c r="D30" s="24">
        <v>25</v>
      </c>
      <c r="E30" s="8">
        <v>25</v>
      </c>
      <c r="F30" s="8">
        <v>25</v>
      </c>
      <c r="G30" s="8">
        <v>25</v>
      </c>
      <c r="H30" s="8">
        <v>25</v>
      </c>
      <c r="I30" s="8">
        <v>25</v>
      </c>
      <c r="J30" s="8">
        <v>25</v>
      </c>
      <c r="K30" s="89">
        <v>25</v>
      </c>
      <c r="L30" s="29" t="s">
        <v>125</v>
      </c>
      <c r="O30" s="106">
        <v>25</v>
      </c>
      <c r="P30" s="102"/>
      <c r="Q30" s="106">
        <v>25</v>
      </c>
      <c r="R30" s="10">
        <v>25</v>
      </c>
      <c r="S30" s="10">
        <v>25</v>
      </c>
      <c r="T30" s="10">
        <v>25</v>
      </c>
      <c r="U30" s="10">
        <v>25</v>
      </c>
      <c r="V30" s="10">
        <v>25</v>
      </c>
      <c r="W30" s="10">
        <v>25</v>
      </c>
      <c r="X30" s="10">
        <v>25</v>
      </c>
      <c r="Y30" s="108" t="s">
        <v>125</v>
      </c>
    </row>
    <row r="31" spans="2:25">
      <c r="B31" s="5">
        <v>26</v>
      </c>
      <c r="C31" s="4"/>
      <c r="D31" s="24">
        <v>22</v>
      </c>
      <c r="E31" s="8">
        <v>22</v>
      </c>
      <c r="F31" s="8">
        <v>22</v>
      </c>
      <c r="G31" s="8">
        <v>22</v>
      </c>
      <c r="H31" s="8">
        <v>22</v>
      </c>
      <c r="I31" s="10"/>
      <c r="J31" s="10"/>
      <c r="K31" s="10"/>
      <c r="L31" s="29" t="s">
        <v>125</v>
      </c>
      <c r="O31" s="106">
        <v>26</v>
      </c>
      <c r="P31" s="102"/>
      <c r="Q31" s="106">
        <v>22</v>
      </c>
      <c r="R31" s="10">
        <v>22</v>
      </c>
      <c r="S31" s="10">
        <v>22</v>
      </c>
      <c r="T31" s="10">
        <v>22</v>
      </c>
      <c r="U31" s="10">
        <v>22</v>
      </c>
      <c r="V31" s="10"/>
      <c r="W31" s="10"/>
      <c r="X31" s="10"/>
      <c r="Y31" s="108" t="s">
        <v>125</v>
      </c>
    </row>
    <row r="32" spans="2:25">
      <c r="B32" s="5">
        <v>27</v>
      </c>
      <c r="C32" s="4"/>
      <c r="D32" s="24">
        <v>20</v>
      </c>
      <c r="E32" s="8">
        <v>20</v>
      </c>
      <c r="F32" s="8">
        <v>20</v>
      </c>
      <c r="G32" s="8">
        <v>20</v>
      </c>
      <c r="H32" s="10"/>
      <c r="I32" s="8">
        <v>20</v>
      </c>
      <c r="J32" s="8">
        <v>20</v>
      </c>
      <c r="K32" s="89">
        <v>20</v>
      </c>
      <c r="L32" s="29" t="s">
        <v>125</v>
      </c>
      <c r="O32" s="106">
        <v>27</v>
      </c>
      <c r="P32" s="102"/>
      <c r="Q32" s="106">
        <v>20</v>
      </c>
      <c r="R32" s="10">
        <v>20</v>
      </c>
      <c r="S32" s="10">
        <v>20</v>
      </c>
      <c r="T32" s="10">
        <v>20</v>
      </c>
      <c r="U32" s="10"/>
      <c r="V32" s="10">
        <v>20</v>
      </c>
      <c r="W32" s="10">
        <v>20</v>
      </c>
      <c r="X32" s="10">
        <v>20</v>
      </c>
      <c r="Y32" s="108" t="s">
        <v>125</v>
      </c>
    </row>
    <row r="33" spans="2:25">
      <c r="B33" s="5">
        <v>28</v>
      </c>
      <c r="C33" s="4"/>
      <c r="D33" s="24">
        <v>18</v>
      </c>
      <c r="E33" s="8">
        <v>18</v>
      </c>
      <c r="F33" s="8">
        <v>18</v>
      </c>
      <c r="G33" s="8">
        <v>18</v>
      </c>
      <c r="H33" s="8">
        <v>18</v>
      </c>
      <c r="I33" s="10"/>
      <c r="J33" s="10"/>
      <c r="K33" s="10"/>
      <c r="L33" s="29" t="s">
        <v>125</v>
      </c>
      <c r="O33" s="106">
        <v>28</v>
      </c>
      <c r="P33" s="102"/>
      <c r="Q33" s="106">
        <v>18</v>
      </c>
      <c r="R33" s="10">
        <v>18</v>
      </c>
      <c r="S33" s="10">
        <v>18</v>
      </c>
      <c r="T33" s="10">
        <v>18</v>
      </c>
      <c r="U33" s="10">
        <v>18</v>
      </c>
      <c r="V33" s="10"/>
      <c r="W33" s="10"/>
      <c r="X33" s="10"/>
      <c r="Y33" s="108" t="s">
        <v>125</v>
      </c>
    </row>
    <row r="34" spans="2:25">
      <c r="B34" s="5">
        <v>29</v>
      </c>
      <c r="C34" s="4"/>
      <c r="D34" s="24">
        <v>16</v>
      </c>
      <c r="E34" s="8">
        <v>16</v>
      </c>
      <c r="F34" s="8">
        <v>16</v>
      </c>
      <c r="G34" s="8">
        <v>16</v>
      </c>
      <c r="H34" s="8">
        <v>16</v>
      </c>
      <c r="I34" s="8">
        <v>16</v>
      </c>
      <c r="J34" s="8">
        <v>16</v>
      </c>
      <c r="K34" s="89">
        <v>16</v>
      </c>
      <c r="L34" s="29" t="s">
        <v>125</v>
      </c>
      <c r="O34" s="106">
        <v>29</v>
      </c>
      <c r="P34" s="102"/>
      <c r="Q34" s="106">
        <v>16</v>
      </c>
      <c r="R34" s="10">
        <v>16</v>
      </c>
      <c r="S34" s="10">
        <v>16</v>
      </c>
      <c r="T34" s="10">
        <v>16</v>
      </c>
      <c r="U34" s="10">
        <v>16</v>
      </c>
      <c r="V34" s="10">
        <v>16</v>
      </c>
      <c r="W34" s="10">
        <v>16</v>
      </c>
      <c r="X34" s="10">
        <v>16</v>
      </c>
      <c r="Y34" s="108" t="s">
        <v>125</v>
      </c>
    </row>
    <row r="35" spans="2:25">
      <c r="B35" s="5">
        <v>30</v>
      </c>
      <c r="C35" s="4"/>
      <c r="D35" s="24">
        <v>14</v>
      </c>
      <c r="E35" s="8">
        <v>14</v>
      </c>
      <c r="F35" s="8">
        <v>14</v>
      </c>
      <c r="G35" s="8">
        <v>14</v>
      </c>
      <c r="H35" s="10"/>
      <c r="I35" s="10"/>
      <c r="J35" s="10"/>
      <c r="K35" s="10"/>
      <c r="L35" s="29" t="s">
        <v>125</v>
      </c>
      <c r="O35" s="106">
        <v>30</v>
      </c>
      <c r="P35" s="102"/>
      <c r="Q35" s="106">
        <v>14</v>
      </c>
      <c r="R35" s="10">
        <v>14</v>
      </c>
      <c r="S35" s="10">
        <v>14</v>
      </c>
      <c r="T35" s="10">
        <v>14</v>
      </c>
      <c r="U35" s="10"/>
      <c r="V35" s="10"/>
      <c r="W35" s="10"/>
      <c r="X35" s="10"/>
      <c r="Y35" s="108" t="s">
        <v>125</v>
      </c>
    </row>
    <row r="36" spans="2:25">
      <c r="B36" s="5">
        <v>31</v>
      </c>
      <c r="C36" s="4"/>
      <c r="D36" s="24">
        <v>12</v>
      </c>
      <c r="E36" s="8">
        <v>12</v>
      </c>
      <c r="F36" s="8">
        <v>12</v>
      </c>
      <c r="G36" s="8">
        <v>12</v>
      </c>
      <c r="H36" s="8">
        <v>12</v>
      </c>
      <c r="I36" s="8">
        <v>12</v>
      </c>
      <c r="J36" s="88">
        <v>12</v>
      </c>
      <c r="K36" s="10"/>
      <c r="L36" s="29" t="s">
        <v>125</v>
      </c>
      <c r="O36" s="106">
        <v>31</v>
      </c>
      <c r="P36" s="102"/>
      <c r="Q36" s="106">
        <v>12</v>
      </c>
      <c r="R36" s="10">
        <v>12</v>
      </c>
      <c r="S36" s="10">
        <v>12</v>
      </c>
      <c r="T36" s="10">
        <v>12</v>
      </c>
      <c r="U36" s="10">
        <v>12</v>
      </c>
      <c r="V36" s="10">
        <v>12</v>
      </c>
      <c r="W36" s="10">
        <v>12</v>
      </c>
      <c r="X36" s="10"/>
      <c r="Y36" s="108" t="s">
        <v>125</v>
      </c>
    </row>
    <row r="37" spans="2:25">
      <c r="B37" s="5">
        <v>32</v>
      </c>
      <c r="C37" s="4"/>
      <c r="D37" s="24">
        <v>10</v>
      </c>
      <c r="E37" s="8">
        <v>10</v>
      </c>
      <c r="F37" s="8">
        <v>10</v>
      </c>
      <c r="G37" s="8">
        <v>10</v>
      </c>
      <c r="H37" s="8">
        <v>10</v>
      </c>
      <c r="I37" s="8">
        <v>10</v>
      </c>
      <c r="J37" s="88">
        <v>10</v>
      </c>
      <c r="K37" s="10"/>
      <c r="L37" s="29" t="s">
        <v>125</v>
      </c>
      <c r="O37" s="106">
        <v>32</v>
      </c>
      <c r="P37" s="102"/>
      <c r="Q37" s="106">
        <v>10</v>
      </c>
      <c r="R37" s="10">
        <v>10</v>
      </c>
      <c r="S37" s="10">
        <v>10</v>
      </c>
      <c r="T37" s="10">
        <v>10</v>
      </c>
      <c r="U37" s="10">
        <v>10</v>
      </c>
      <c r="V37" s="10">
        <v>10</v>
      </c>
      <c r="W37" s="10">
        <v>10</v>
      </c>
      <c r="X37" s="10"/>
      <c r="Y37" s="108" t="s">
        <v>125</v>
      </c>
    </row>
    <row r="38" spans="2:25">
      <c r="B38" s="5">
        <v>33</v>
      </c>
      <c r="C38" s="4"/>
      <c r="D38" s="24">
        <v>9</v>
      </c>
      <c r="E38" s="8">
        <v>9</v>
      </c>
      <c r="F38" s="8">
        <v>9</v>
      </c>
      <c r="G38" s="10"/>
      <c r="H38" s="88">
        <v>9</v>
      </c>
      <c r="I38" s="88">
        <v>9</v>
      </c>
      <c r="J38" s="88">
        <v>9</v>
      </c>
      <c r="K38" s="10"/>
      <c r="L38" s="29" t="s">
        <v>125</v>
      </c>
      <c r="O38" s="106">
        <v>33</v>
      </c>
      <c r="P38" s="102"/>
      <c r="Q38" s="106">
        <v>9</v>
      </c>
      <c r="R38" s="10">
        <v>9</v>
      </c>
      <c r="S38" s="10">
        <v>9</v>
      </c>
      <c r="T38" s="10"/>
      <c r="U38" s="10">
        <v>9</v>
      </c>
      <c r="V38" s="10">
        <v>9</v>
      </c>
      <c r="W38" s="10">
        <v>9</v>
      </c>
      <c r="X38" s="10"/>
      <c r="Y38" s="108" t="s">
        <v>125</v>
      </c>
    </row>
    <row r="39" spans="2:25">
      <c r="B39" s="5">
        <v>34</v>
      </c>
      <c r="C39" s="4"/>
      <c r="D39" s="24">
        <v>8</v>
      </c>
      <c r="E39" s="8">
        <v>8</v>
      </c>
      <c r="F39" s="8">
        <v>8</v>
      </c>
      <c r="G39" s="8">
        <v>8</v>
      </c>
      <c r="H39" s="88">
        <v>8</v>
      </c>
      <c r="I39" s="88">
        <v>8</v>
      </c>
      <c r="J39" s="89">
        <v>8</v>
      </c>
      <c r="K39" s="10"/>
      <c r="L39" s="29" t="s">
        <v>125</v>
      </c>
      <c r="O39" s="106">
        <v>34</v>
      </c>
      <c r="P39" s="102"/>
      <c r="Q39" s="106">
        <v>8</v>
      </c>
      <c r="R39" s="10">
        <v>8</v>
      </c>
      <c r="S39" s="10">
        <v>8</v>
      </c>
      <c r="T39" s="10">
        <v>8</v>
      </c>
      <c r="U39" s="10">
        <v>8</v>
      </c>
      <c r="V39" s="10">
        <v>8</v>
      </c>
      <c r="W39" s="10">
        <v>8</v>
      </c>
      <c r="X39" s="10"/>
      <c r="Y39" s="108" t="s">
        <v>125</v>
      </c>
    </row>
    <row r="40" spans="2:25">
      <c r="B40" s="5">
        <v>35</v>
      </c>
      <c r="C40" s="4"/>
      <c r="D40" s="24">
        <v>7</v>
      </c>
      <c r="E40" s="8">
        <v>7</v>
      </c>
      <c r="F40" s="88">
        <v>7</v>
      </c>
      <c r="G40" s="88">
        <v>7</v>
      </c>
      <c r="H40" s="88">
        <v>7</v>
      </c>
      <c r="I40" s="88">
        <v>7</v>
      </c>
      <c r="J40" s="10"/>
      <c r="K40" s="10"/>
      <c r="L40" s="29" t="s">
        <v>125</v>
      </c>
      <c r="O40" s="106">
        <v>35</v>
      </c>
      <c r="P40" s="102"/>
      <c r="Q40" s="106">
        <v>7</v>
      </c>
      <c r="R40" s="10">
        <v>7</v>
      </c>
      <c r="S40" s="10">
        <v>7</v>
      </c>
      <c r="T40" s="10">
        <v>7</v>
      </c>
      <c r="U40" s="10">
        <v>7</v>
      </c>
      <c r="V40" s="10">
        <v>7</v>
      </c>
      <c r="W40" s="10"/>
      <c r="X40" s="10"/>
      <c r="Y40" s="108" t="s">
        <v>125</v>
      </c>
    </row>
    <row r="41" spans="2:25">
      <c r="B41" s="5">
        <v>36</v>
      </c>
      <c r="C41" s="4"/>
      <c r="D41" s="24">
        <v>6</v>
      </c>
      <c r="E41" s="8">
        <v>6</v>
      </c>
      <c r="F41" s="88">
        <v>6</v>
      </c>
      <c r="G41" s="88">
        <v>6</v>
      </c>
      <c r="H41" s="88">
        <v>6</v>
      </c>
      <c r="I41" s="88">
        <v>6</v>
      </c>
      <c r="J41" s="10"/>
      <c r="K41" s="10"/>
      <c r="L41" s="29" t="s">
        <v>125</v>
      </c>
      <c r="O41" s="106">
        <v>36</v>
      </c>
      <c r="P41" s="102"/>
      <c r="Q41" s="106">
        <v>6</v>
      </c>
      <c r="R41" s="10">
        <v>6</v>
      </c>
      <c r="S41" s="10">
        <v>6</v>
      </c>
      <c r="T41" s="10">
        <v>6</v>
      </c>
      <c r="U41" s="10">
        <v>6</v>
      </c>
      <c r="V41" s="10">
        <v>6</v>
      </c>
      <c r="W41" s="10"/>
      <c r="X41" s="10"/>
      <c r="Y41" s="108" t="s">
        <v>125</v>
      </c>
    </row>
    <row r="42" spans="2:25">
      <c r="B42" s="5">
        <v>37</v>
      </c>
      <c r="C42" s="4"/>
      <c r="D42" s="24">
        <v>5</v>
      </c>
      <c r="E42" s="88">
        <v>5</v>
      </c>
      <c r="F42" s="88">
        <v>5</v>
      </c>
      <c r="G42" s="88">
        <v>5</v>
      </c>
      <c r="H42" s="10"/>
      <c r="I42" s="10"/>
      <c r="J42" s="10"/>
      <c r="K42" s="10"/>
      <c r="L42" s="29" t="s">
        <v>125</v>
      </c>
      <c r="O42" s="106">
        <v>37</v>
      </c>
      <c r="P42" s="102"/>
      <c r="Q42" s="106">
        <v>5</v>
      </c>
      <c r="R42" s="10">
        <v>5</v>
      </c>
      <c r="S42" s="10">
        <v>5</v>
      </c>
      <c r="T42" s="10">
        <v>5</v>
      </c>
      <c r="U42" s="10">
        <v>5</v>
      </c>
      <c r="V42" s="10"/>
      <c r="W42" s="10"/>
      <c r="X42" s="10"/>
      <c r="Y42" s="108" t="s">
        <v>125</v>
      </c>
    </row>
    <row r="43" spans="2:25">
      <c r="B43" s="5">
        <v>38</v>
      </c>
      <c r="C43" s="4"/>
      <c r="D43" s="24">
        <v>4</v>
      </c>
      <c r="E43" s="88">
        <v>4</v>
      </c>
      <c r="F43" s="88">
        <v>4</v>
      </c>
      <c r="G43" s="88">
        <v>4</v>
      </c>
      <c r="H43" s="10"/>
      <c r="I43" s="2"/>
      <c r="J43" s="2"/>
      <c r="K43" s="2"/>
      <c r="L43" s="29" t="s">
        <v>125</v>
      </c>
      <c r="O43" s="106">
        <v>38</v>
      </c>
      <c r="P43" s="102"/>
      <c r="Q43" s="106">
        <v>4</v>
      </c>
      <c r="R43" s="10">
        <v>4</v>
      </c>
      <c r="S43" s="10">
        <v>4</v>
      </c>
      <c r="T43" s="10">
        <v>4</v>
      </c>
      <c r="U43" s="10"/>
      <c r="V43" s="107"/>
      <c r="W43" s="107"/>
      <c r="X43" s="107"/>
      <c r="Y43" s="108" t="s">
        <v>125</v>
      </c>
    </row>
    <row r="44" spans="2:25">
      <c r="B44" s="5">
        <v>39</v>
      </c>
      <c r="C44" s="4"/>
      <c r="D44" s="24">
        <v>3</v>
      </c>
      <c r="E44" s="88">
        <v>3</v>
      </c>
      <c r="F44" s="88">
        <v>3</v>
      </c>
      <c r="G44" s="10"/>
      <c r="H44" s="10"/>
      <c r="I44" s="2"/>
      <c r="J44" s="2"/>
      <c r="K44" s="2"/>
      <c r="L44" s="29" t="s">
        <v>125</v>
      </c>
      <c r="O44" s="106">
        <v>39</v>
      </c>
      <c r="P44" s="102"/>
      <c r="Q44" s="106">
        <v>3</v>
      </c>
      <c r="R44" s="10">
        <v>3</v>
      </c>
      <c r="S44" s="10">
        <v>3</v>
      </c>
      <c r="T44" s="10"/>
      <c r="U44" s="10"/>
      <c r="V44" s="107"/>
      <c r="W44" s="107"/>
      <c r="X44" s="107"/>
      <c r="Y44" s="108" t="s">
        <v>125</v>
      </c>
    </row>
    <row r="45" spans="2:25" ht="15.75" thickBot="1">
      <c r="B45" s="6">
        <v>40</v>
      </c>
      <c r="C45" s="7"/>
      <c r="D45" s="25">
        <v>2</v>
      </c>
      <c r="E45" s="87">
        <v>2</v>
      </c>
      <c r="F45" s="11"/>
      <c r="G45" s="11"/>
      <c r="H45" s="11"/>
      <c r="I45" s="9"/>
      <c r="J45" s="9"/>
      <c r="K45" s="9"/>
      <c r="L45" s="29" t="s">
        <v>125</v>
      </c>
      <c r="O45" s="109">
        <v>40</v>
      </c>
      <c r="P45" s="110"/>
      <c r="Q45" s="109">
        <v>2</v>
      </c>
      <c r="R45" s="11">
        <v>2</v>
      </c>
      <c r="S45" s="11"/>
      <c r="T45" s="11"/>
      <c r="U45" s="11"/>
      <c r="V45" s="111"/>
      <c r="W45" s="111"/>
      <c r="X45" s="111"/>
      <c r="Y45" s="108" t="s">
        <v>125</v>
      </c>
    </row>
    <row r="46" spans="2:25">
      <c r="E46" s="12">
        <f>SUM(E6:E45)</f>
        <v>2377</v>
      </c>
      <c r="F46">
        <f>SUM(F7:F44)</f>
        <v>1890</v>
      </c>
      <c r="G46">
        <f>SUM(G8:G43)</f>
        <v>1450</v>
      </c>
      <c r="H46">
        <f>SUM(H9:H41)</f>
        <v>1186</v>
      </c>
      <c r="I46">
        <f>SUM(I10:I41)</f>
        <v>895</v>
      </c>
      <c r="J46">
        <f>SUM(J12:J39)</f>
        <v>641</v>
      </c>
      <c r="K46">
        <f>SUM(K14:K34)</f>
        <v>463</v>
      </c>
      <c r="R46" s="112">
        <f>SUM(R6:R45)</f>
        <v>2377</v>
      </c>
      <c r="S46" s="91">
        <f>SUM(S7:S44)</f>
        <v>1890</v>
      </c>
      <c r="T46" s="91">
        <f>SUM(T8:T43)</f>
        <v>1450</v>
      </c>
      <c r="U46" s="91">
        <f>SUM(U9:U42)</f>
        <v>1191</v>
      </c>
      <c r="V46" s="91">
        <f>SUM(V10:V41)</f>
        <v>931</v>
      </c>
      <c r="W46" s="91">
        <f>SUM(W12:W39)</f>
        <v>641</v>
      </c>
      <c r="X46" s="91">
        <f>SUM(X14:X34)</f>
        <v>463</v>
      </c>
    </row>
    <row r="47" spans="2:25">
      <c r="E47" s="12">
        <f>SUM(E6:E44)</f>
        <v>2375</v>
      </c>
      <c r="F47">
        <f>SUM(F46-F44)</f>
        <v>1887</v>
      </c>
      <c r="G47">
        <f>SUM(G46)-G43</f>
        <v>1446</v>
      </c>
      <c r="H47">
        <f>SUM(H46)-H41</f>
        <v>1180</v>
      </c>
      <c r="I47">
        <f>SUM(I46)-I41</f>
        <v>889</v>
      </c>
      <c r="J47">
        <f>SUM(J46)-J39</f>
        <v>633</v>
      </c>
      <c r="K47">
        <f>SUM(K46)-K34</f>
        <v>447</v>
      </c>
      <c r="R47" s="112">
        <f>SUM(R6:R44)</f>
        <v>2375</v>
      </c>
      <c r="S47" s="91">
        <f>SUM(S46-S44)</f>
        <v>1887</v>
      </c>
      <c r="T47" s="91">
        <f>SUM(T46)-T43</f>
        <v>1446</v>
      </c>
      <c r="U47" s="91">
        <f>SUM(U46)-U42</f>
        <v>1186</v>
      </c>
      <c r="V47" s="91">
        <f>SUM(V46)-V41</f>
        <v>925</v>
      </c>
      <c r="W47" s="91">
        <f>SUM(W46)-W39</f>
        <v>633</v>
      </c>
      <c r="X47" s="91">
        <f>SUM(X46)-X34</f>
        <v>447</v>
      </c>
    </row>
    <row r="48" spans="2:25">
      <c r="E48" s="12">
        <f>SUM(E6:E43)</f>
        <v>2372</v>
      </c>
      <c r="F48">
        <f>SUM(F47-F43)</f>
        <v>1883</v>
      </c>
      <c r="G48">
        <f>SUM(G47)-G42</f>
        <v>1441</v>
      </c>
      <c r="H48">
        <f>SUM(H47)-H40</f>
        <v>1173</v>
      </c>
      <c r="I48">
        <f>SUM(I47)-I40</f>
        <v>882</v>
      </c>
      <c r="J48">
        <f>SUM(J47)-J38</f>
        <v>624</v>
      </c>
      <c r="K48">
        <f>SUM(K47)-K32</f>
        <v>427</v>
      </c>
      <c r="R48" s="112">
        <f>SUM(R6:R43)</f>
        <v>2372</v>
      </c>
      <c r="S48" s="91">
        <f>SUM(S47-S43)</f>
        <v>1883</v>
      </c>
      <c r="T48" s="91">
        <f>SUM(T47)-T42</f>
        <v>1441</v>
      </c>
      <c r="U48" s="91">
        <f>SUM(U47)-U41</f>
        <v>1180</v>
      </c>
      <c r="V48" s="91">
        <f>SUM(V47)-V40</f>
        <v>918</v>
      </c>
      <c r="W48" s="91">
        <f>SUM(W47)-W38</f>
        <v>624</v>
      </c>
      <c r="X48" s="91">
        <f>SUM(X47)-X32</f>
        <v>427</v>
      </c>
    </row>
    <row r="49" spans="5:24">
      <c r="E49" s="12">
        <f>SUM(E6:E42)</f>
        <v>2368</v>
      </c>
      <c r="F49">
        <f>SUM(F48-F42)</f>
        <v>1878</v>
      </c>
      <c r="G49">
        <f>SUM(G48)-G41</f>
        <v>1435</v>
      </c>
      <c r="H49">
        <f>SUM(H48)-H39</f>
        <v>1165</v>
      </c>
      <c r="I49">
        <f>SUM(I48)-I39</f>
        <v>874</v>
      </c>
      <c r="J49">
        <f>SUM(J48)-J37</f>
        <v>614</v>
      </c>
      <c r="K49">
        <f>SUM(K48)-K30</f>
        <v>402</v>
      </c>
      <c r="R49" s="112">
        <f>SUM(R6:R42)</f>
        <v>2368</v>
      </c>
      <c r="S49" s="91">
        <f>SUM(S48-S42)</f>
        <v>1878</v>
      </c>
      <c r="T49" s="91">
        <f>SUM(T48)-T41</f>
        <v>1435</v>
      </c>
      <c r="U49" s="91">
        <f>SUM(U48)-U40</f>
        <v>1173</v>
      </c>
      <c r="V49" s="91">
        <f>SUM(V48)-V39</f>
        <v>910</v>
      </c>
      <c r="W49" s="91">
        <f>SUM(W48)-W37</f>
        <v>614</v>
      </c>
      <c r="X49" s="91">
        <f>SUM(X48)-X30</f>
        <v>402</v>
      </c>
    </row>
    <row r="50" spans="5:24">
      <c r="E50" s="12">
        <f>SUM(E6:E41)</f>
        <v>2363</v>
      </c>
      <c r="F50">
        <f>SUM(F49-F41)</f>
        <v>1872</v>
      </c>
      <c r="G50">
        <f>SUM(G49)-G40</f>
        <v>1428</v>
      </c>
      <c r="H50">
        <f>SUM(H49)-H38</f>
        <v>1156</v>
      </c>
      <c r="I50">
        <f>SUM(I49)-I38</f>
        <v>865</v>
      </c>
      <c r="J50">
        <f>SUM(J49)-J36</f>
        <v>602</v>
      </c>
      <c r="R50" s="112">
        <f>SUM(R6:R41)</f>
        <v>2363</v>
      </c>
      <c r="S50" s="91">
        <f>SUM(S49-S41)</f>
        <v>1872</v>
      </c>
      <c r="T50" s="91">
        <f>SUM(T49)-T40</f>
        <v>1428</v>
      </c>
      <c r="U50" s="91">
        <f>SUM(U49)-U39</f>
        <v>1165</v>
      </c>
      <c r="V50" s="91">
        <f>SUM(V49)-V38</f>
        <v>901</v>
      </c>
      <c r="W50" s="91">
        <f>SUM(W49)-W36</f>
        <v>602</v>
      </c>
    </row>
    <row r="51" spans="5:24">
      <c r="F51">
        <f>SUM(F50)-F40</f>
        <v>1865</v>
      </c>
      <c r="H51" s="114"/>
      <c r="S51" s="91">
        <f>SUM(S50)-S40</f>
        <v>1865</v>
      </c>
    </row>
  </sheetData>
  <pageMargins left="0.23622047244094491" right="0.23622047244094491" top="0.74803149606299213" bottom="0.74803149606299213" header="0.31496062992125984" footer="0.31496062992125984"/>
  <pageSetup paperSize="9" scale="9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Z110"/>
  <sheetViews>
    <sheetView tabSelected="1" topLeftCell="A2" zoomScaleNormal="100" workbookViewId="0">
      <pane ySplit="5" topLeftCell="A34" activePane="bottomLeft" state="frozen"/>
      <selection activeCell="A2" sqref="A2"/>
      <selection pane="bottomLeft" activeCell="AC20" sqref="AC20"/>
    </sheetView>
  </sheetViews>
  <sheetFormatPr defaultRowHeight="15.75"/>
  <cols>
    <col min="2" max="2" width="8" style="32" customWidth="1"/>
    <col min="3" max="3" width="20.42578125" customWidth="1"/>
    <col min="4" max="4" width="6.42578125" style="48" customWidth="1"/>
    <col min="5" max="5" width="13.140625" customWidth="1"/>
    <col min="6" max="6" width="9.28515625" customWidth="1"/>
    <col min="8" max="14" width="6.42578125" customWidth="1"/>
    <col min="15" max="15" width="6.5703125" customWidth="1"/>
    <col min="16" max="23" width="6.42578125" customWidth="1"/>
    <col min="24" max="24" width="9.140625" style="48"/>
    <col min="25" max="25" width="9.140625" style="43"/>
    <col min="26" max="26" width="9.140625" style="31"/>
  </cols>
  <sheetData>
    <row r="2" spans="2:26" s="35" customFormat="1" ht="27" thickBot="1">
      <c r="B2" s="34"/>
      <c r="C2" s="36" t="s">
        <v>91</v>
      </c>
      <c r="D2" s="47"/>
      <c r="E2" s="36"/>
      <c r="F2" s="36"/>
      <c r="G2" s="36"/>
      <c r="H2" s="36"/>
      <c r="I2" s="36"/>
      <c r="J2" s="36"/>
      <c r="K2" s="36"/>
      <c r="L2" s="36"/>
      <c r="M2" s="36"/>
      <c r="X2" s="263"/>
      <c r="Y2" s="42"/>
      <c r="Z2" s="34"/>
    </row>
    <row r="3" spans="2:26" ht="22.5" customHeight="1" thickBot="1"/>
    <row r="4" spans="2:26" s="154" customFormat="1" ht="18.75" customHeight="1" thickBot="1">
      <c r="B4" s="32"/>
      <c r="C4" s="259" t="s">
        <v>157</v>
      </c>
      <c r="D4" s="260"/>
      <c r="H4" s="156" t="s">
        <v>137</v>
      </c>
      <c r="I4" s="157"/>
      <c r="J4" s="158" t="s">
        <v>142</v>
      </c>
      <c r="K4" s="159"/>
      <c r="L4" s="156" t="s">
        <v>141</v>
      </c>
      <c r="M4" s="160"/>
      <c r="N4" s="156" t="s">
        <v>137</v>
      </c>
      <c r="O4" s="160"/>
      <c r="P4" s="156" t="s">
        <v>141</v>
      </c>
      <c r="Q4" s="160"/>
      <c r="R4" s="156" t="s">
        <v>145</v>
      </c>
      <c r="S4" s="160"/>
      <c r="T4" s="156" t="s">
        <v>147</v>
      </c>
      <c r="U4" s="160"/>
      <c r="V4" s="161" t="s">
        <v>142</v>
      </c>
      <c r="W4" s="162"/>
      <c r="X4" s="155"/>
      <c r="Y4" s="43"/>
      <c r="Z4" s="31"/>
    </row>
    <row r="5" spans="2:26" s="45" customFormat="1" ht="17.25" customHeight="1" thickBot="1">
      <c r="B5" s="44"/>
      <c r="D5" s="49"/>
      <c r="H5" s="151" t="s">
        <v>138</v>
      </c>
      <c r="I5" s="148"/>
      <c r="J5" s="152" t="s">
        <v>139</v>
      </c>
      <c r="K5" s="153"/>
      <c r="L5" s="151" t="s">
        <v>140</v>
      </c>
      <c r="M5" s="147"/>
      <c r="N5" s="151" t="s">
        <v>143</v>
      </c>
      <c r="O5" s="147"/>
      <c r="P5" s="151" t="s">
        <v>144</v>
      </c>
      <c r="Q5" s="147"/>
      <c r="R5" s="151" t="s">
        <v>146</v>
      </c>
      <c r="S5" s="147"/>
      <c r="T5" s="151" t="s">
        <v>148</v>
      </c>
      <c r="U5" s="147"/>
      <c r="V5" s="163" t="s">
        <v>149</v>
      </c>
      <c r="W5" s="164"/>
      <c r="X5" s="46" t="s">
        <v>90</v>
      </c>
      <c r="Y5" s="63" t="s">
        <v>2</v>
      </c>
      <c r="Z5" s="46" t="s">
        <v>89</v>
      </c>
    </row>
    <row r="6" spans="2:26" s="33" customFormat="1" ht="16.5" thickBot="1">
      <c r="B6" s="37" t="s">
        <v>84</v>
      </c>
      <c r="C6" s="38" t="s">
        <v>92</v>
      </c>
      <c r="D6" s="50" t="s">
        <v>103</v>
      </c>
      <c r="E6" s="40" t="s">
        <v>104</v>
      </c>
      <c r="F6" s="212" t="s">
        <v>150</v>
      </c>
      <c r="G6" s="209" t="s">
        <v>85</v>
      </c>
      <c r="H6" s="145" t="s">
        <v>86</v>
      </c>
      <c r="I6" s="146" t="s">
        <v>87</v>
      </c>
      <c r="J6" s="149" t="s">
        <v>86</v>
      </c>
      <c r="K6" s="150" t="s">
        <v>87</v>
      </c>
      <c r="L6" s="58" t="s">
        <v>86</v>
      </c>
      <c r="M6" s="59" t="s">
        <v>87</v>
      </c>
      <c r="N6" s="57" t="s">
        <v>86</v>
      </c>
      <c r="O6" s="40" t="s">
        <v>87</v>
      </c>
      <c r="P6" s="58" t="s">
        <v>86</v>
      </c>
      <c r="Q6" s="59" t="s">
        <v>87</v>
      </c>
      <c r="R6" s="57" t="s">
        <v>86</v>
      </c>
      <c r="S6" s="40" t="s">
        <v>87</v>
      </c>
      <c r="T6" s="58" t="s">
        <v>86</v>
      </c>
      <c r="U6" s="59" t="s">
        <v>87</v>
      </c>
      <c r="V6" s="57" t="s">
        <v>86</v>
      </c>
      <c r="W6" s="40" t="s">
        <v>87</v>
      </c>
      <c r="X6" s="222" t="s">
        <v>155</v>
      </c>
      <c r="Y6" s="64" t="s">
        <v>88</v>
      </c>
      <c r="Z6" s="39" t="s">
        <v>2</v>
      </c>
    </row>
    <row r="7" spans="2:26" ht="16.5" customHeight="1">
      <c r="B7" s="179">
        <v>1</v>
      </c>
      <c r="C7" s="166" t="s">
        <v>10</v>
      </c>
      <c r="D7" s="167">
        <v>2008</v>
      </c>
      <c r="E7" s="261" t="s">
        <v>8</v>
      </c>
      <c r="F7" s="262" t="s">
        <v>27</v>
      </c>
      <c r="G7" s="197"/>
      <c r="H7" s="168">
        <v>75</v>
      </c>
      <c r="I7" s="169"/>
      <c r="J7" s="124"/>
      <c r="K7" s="141">
        <v>32</v>
      </c>
      <c r="L7" s="127">
        <v>50</v>
      </c>
      <c r="M7" s="125"/>
      <c r="N7" s="128">
        <v>140</v>
      </c>
      <c r="O7" s="126"/>
      <c r="P7" s="127">
        <v>110</v>
      </c>
      <c r="Q7" s="125"/>
      <c r="R7" s="124">
        <v>120</v>
      </c>
      <c r="S7" s="138"/>
      <c r="T7" s="127">
        <v>140</v>
      </c>
      <c r="U7" s="237"/>
      <c r="V7" s="124"/>
      <c r="W7" s="126"/>
      <c r="X7" s="264">
        <f t="shared" ref="X7:X38" si="0">SUM(G7:W7)</f>
        <v>667</v>
      </c>
      <c r="Y7" s="65">
        <f t="shared" ref="Y7:Y38" si="1">COUNTA(H7:W7)*10</f>
        <v>70</v>
      </c>
      <c r="Z7" s="179">
        <f t="shared" ref="Z7:Z38" si="2">SUM(X7+Y7)</f>
        <v>737</v>
      </c>
    </row>
    <row r="8" spans="2:26" ht="16.5" customHeight="1">
      <c r="B8" s="180">
        <v>2</v>
      </c>
      <c r="C8" s="170" t="s">
        <v>9</v>
      </c>
      <c r="D8" s="51">
        <v>2009</v>
      </c>
      <c r="E8" s="73" t="s">
        <v>8</v>
      </c>
      <c r="F8" s="214" t="s">
        <v>27</v>
      </c>
      <c r="G8" s="210"/>
      <c r="H8" s="129">
        <v>90</v>
      </c>
      <c r="I8" s="130"/>
      <c r="J8" s="129"/>
      <c r="K8" s="142">
        <v>40</v>
      </c>
      <c r="L8" s="132">
        <v>130</v>
      </c>
      <c r="M8" s="130"/>
      <c r="N8" s="133">
        <v>150</v>
      </c>
      <c r="O8" s="131"/>
      <c r="P8" s="132">
        <v>150</v>
      </c>
      <c r="Q8" s="130"/>
      <c r="R8" s="129"/>
      <c r="S8" s="139"/>
      <c r="T8" s="132"/>
      <c r="U8" s="228">
        <v>90</v>
      </c>
      <c r="V8" s="129"/>
      <c r="W8" s="131"/>
      <c r="X8" s="265">
        <f t="shared" si="0"/>
        <v>650</v>
      </c>
      <c r="Y8" s="65">
        <f t="shared" si="1"/>
        <v>60</v>
      </c>
      <c r="Z8" s="180">
        <f t="shared" si="2"/>
        <v>710</v>
      </c>
    </row>
    <row r="9" spans="2:26" ht="16.5" customHeight="1">
      <c r="B9" s="180">
        <v>3</v>
      </c>
      <c r="C9" s="170" t="s">
        <v>25</v>
      </c>
      <c r="D9" s="51">
        <v>2007</v>
      </c>
      <c r="E9" s="73" t="s">
        <v>8</v>
      </c>
      <c r="F9" s="214" t="s">
        <v>27</v>
      </c>
      <c r="G9" s="210"/>
      <c r="H9" s="129"/>
      <c r="I9" s="130"/>
      <c r="J9" s="129"/>
      <c r="K9" s="142"/>
      <c r="L9" s="132">
        <v>150</v>
      </c>
      <c r="M9" s="130"/>
      <c r="N9" s="133">
        <v>200</v>
      </c>
      <c r="O9" s="131"/>
      <c r="P9" s="132">
        <v>130</v>
      </c>
      <c r="Q9" s="130"/>
      <c r="R9" s="129"/>
      <c r="S9" s="139">
        <v>100</v>
      </c>
      <c r="T9" s="132"/>
      <c r="U9" s="228"/>
      <c r="V9" s="129"/>
      <c r="W9" s="131"/>
      <c r="X9" s="265">
        <f t="shared" si="0"/>
        <v>580</v>
      </c>
      <c r="Y9" s="65">
        <f t="shared" si="1"/>
        <v>40</v>
      </c>
      <c r="Z9" s="180">
        <f t="shared" si="2"/>
        <v>620</v>
      </c>
    </row>
    <row r="10" spans="2:26" ht="16.5" customHeight="1">
      <c r="B10" s="180">
        <v>4</v>
      </c>
      <c r="C10" s="171" t="s">
        <v>7</v>
      </c>
      <c r="D10" s="83">
        <v>2008</v>
      </c>
      <c r="E10" s="84" t="s">
        <v>8</v>
      </c>
      <c r="F10" s="215" t="s">
        <v>27</v>
      </c>
      <c r="G10" s="210"/>
      <c r="H10" s="129">
        <v>100</v>
      </c>
      <c r="I10" s="130"/>
      <c r="J10" s="129"/>
      <c r="K10" s="142"/>
      <c r="L10" s="132"/>
      <c r="M10" s="130"/>
      <c r="N10" s="133">
        <v>95</v>
      </c>
      <c r="O10" s="131"/>
      <c r="P10" s="132">
        <v>95</v>
      </c>
      <c r="Q10" s="130"/>
      <c r="R10" s="129">
        <v>100</v>
      </c>
      <c r="S10" s="139"/>
      <c r="T10" s="132">
        <v>120</v>
      </c>
      <c r="U10" s="228"/>
      <c r="V10" s="129"/>
      <c r="W10" s="131"/>
      <c r="X10" s="265">
        <f t="shared" si="0"/>
        <v>510</v>
      </c>
      <c r="Y10" s="65">
        <f t="shared" si="1"/>
        <v>50</v>
      </c>
      <c r="Z10" s="180">
        <f t="shared" si="2"/>
        <v>560</v>
      </c>
    </row>
    <row r="11" spans="2:26" ht="16.5" customHeight="1">
      <c r="B11" s="180">
        <v>5</v>
      </c>
      <c r="C11" s="170" t="s">
        <v>28</v>
      </c>
      <c r="D11" s="51">
        <v>2008</v>
      </c>
      <c r="E11" s="71" t="s">
        <v>114</v>
      </c>
      <c r="F11" s="213" t="s">
        <v>151</v>
      </c>
      <c r="G11" s="210"/>
      <c r="H11" s="129"/>
      <c r="I11" s="130"/>
      <c r="J11" s="129"/>
      <c r="K11" s="142">
        <v>70</v>
      </c>
      <c r="L11" s="132">
        <v>110</v>
      </c>
      <c r="M11" s="130"/>
      <c r="N11" s="133">
        <v>160</v>
      </c>
      <c r="O11" s="131"/>
      <c r="P11" s="132"/>
      <c r="Q11" s="130"/>
      <c r="R11" s="129"/>
      <c r="S11" s="139"/>
      <c r="T11" s="132"/>
      <c r="U11" s="228"/>
      <c r="V11" s="129"/>
      <c r="W11" s="131"/>
      <c r="X11" s="265">
        <f t="shared" si="0"/>
        <v>340</v>
      </c>
      <c r="Y11" s="65">
        <f t="shared" si="1"/>
        <v>30</v>
      </c>
      <c r="Z11" s="180">
        <f t="shared" si="2"/>
        <v>370</v>
      </c>
    </row>
    <row r="12" spans="2:26" ht="16.5" customHeight="1">
      <c r="B12" s="180">
        <v>6</v>
      </c>
      <c r="C12" s="173" t="s">
        <v>94</v>
      </c>
      <c r="D12" s="51">
        <v>2009</v>
      </c>
      <c r="E12" s="71" t="s">
        <v>35</v>
      </c>
      <c r="F12" s="213" t="s">
        <v>153</v>
      </c>
      <c r="G12" s="210"/>
      <c r="H12" s="129"/>
      <c r="I12" s="130"/>
      <c r="J12" s="129"/>
      <c r="K12" s="142"/>
      <c r="L12" s="132">
        <v>85</v>
      </c>
      <c r="M12" s="130"/>
      <c r="N12" s="133"/>
      <c r="O12" s="131"/>
      <c r="P12" s="132">
        <v>60</v>
      </c>
      <c r="Q12" s="130"/>
      <c r="R12" s="129">
        <v>90</v>
      </c>
      <c r="S12" s="139"/>
      <c r="T12" s="132">
        <v>95</v>
      </c>
      <c r="U12" s="228"/>
      <c r="V12" s="129"/>
      <c r="W12" s="131"/>
      <c r="X12" s="265">
        <f t="shared" si="0"/>
        <v>330</v>
      </c>
      <c r="Y12" s="65">
        <f t="shared" si="1"/>
        <v>40</v>
      </c>
      <c r="Z12" s="180">
        <f t="shared" si="2"/>
        <v>370</v>
      </c>
    </row>
    <row r="13" spans="2:26" ht="16.5" customHeight="1">
      <c r="B13" s="180">
        <v>7</v>
      </c>
      <c r="C13" s="170" t="s">
        <v>11</v>
      </c>
      <c r="D13" s="51">
        <v>2007</v>
      </c>
      <c r="E13" s="73" t="s">
        <v>8</v>
      </c>
      <c r="F13" s="214" t="s">
        <v>27</v>
      </c>
      <c r="G13" s="210"/>
      <c r="H13" s="129">
        <v>60</v>
      </c>
      <c r="I13" s="130"/>
      <c r="J13" s="129"/>
      <c r="K13" s="142"/>
      <c r="L13" s="132"/>
      <c r="M13" s="130"/>
      <c r="N13" s="133">
        <v>65</v>
      </c>
      <c r="O13" s="131"/>
      <c r="P13" s="132">
        <v>18</v>
      </c>
      <c r="Q13" s="130"/>
      <c r="R13" s="129">
        <v>60</v>
      </c>
      <c r="S13" s="139"/>
      <c r="T13" s="132">
        <v>80</v>
      </c>
      <c r="U13" s="228"/>
      <c r="V13" s="129"/>
      <c r="W13" s="131"/>
      <c r="X13" s="265">
        <f t="shared" si="0"/>
        <v>283</v>
      </c>
      <c r="Y13" s="65">
        <f t="shared" si="1"/>
        <v>50</v>
      </c>
      <c r="Z13" s="180">
        <f t="shared" si="2"/>
        <v>333</v>
      </c>
    </row>
    <row r="14" spans="2:26" ht="16.5" customHeight="1">
      <c r="B14" s="180">
        <v>8</v>
      </c>
      <c r="C14" s="170" t="s">
        <v>34</v>
      </c>
      <c r="D14" s="51">
        <v>2009</v>
      </c>
      <c r="E14" s="71" t="s">
        <v>35</v>
      </c>
      <c r="F14" s="213" t="s">
        <v>153</v>
      </c>
      <c r="G14" s="210"/>
      <c r="H14" s="129"/>
      <c r="I14" s="130"/>
      <c r="J14" s="129"/>
      <c r="K14" s="142"/>
      <c r="L14" s="132">
        <v>60</v>
      </c>
      <c r="M14" s="130"/>
      <c r="N14" s="133">
        <v>110</v>
      </c>
      <c r="O14" s="131"/>
      <c r="P14" s="132">
        <v>36</v>
      </c>
      <c r="Q14" s="130"/>
      <c r="R14" s="129">
        <v>40</v>
      </c>
      <c r="S14" s="139"/>
      <c r="T14" s="132">
        <v>36</v>
      </c>
      <c r="U14" s="228"/>
      <c r="V14" s="129"/>
      <c r="W14" s="131"/>
      <c r="X14" s="265">
        <f t="shared" si="0"/>
        <v>282</v>
      </c>
      <c r="Y14" s="65">
        <f t="shared" si="1"/>
        <v>50</v>
      </c>
      <c r="Z14" s="180">
        <f t="shared" si="2"/>
        <v>332</v>
      </c>
    </row>
    <row r="15" spans="2:26" ht="16.5" customHeight="1">
      <c r="B15" s="180">
        <v>9</v>
      </c>
      <c r="C15" s="172" t="s">
        <v>46</v>
      </c>
      <c r="D15" s="51">
        <v>2007</v>
      </c>
      <c r="E15" s="73" t="s">
        <v>8</v>
      </c>
      <c r="F15" s="214" t="s">
        <v>27</v>
      </c>
      <c r="G15" s="210"/>
      <c r="H15" s="129"/>
      <c r="I15" s="130"/>
      <c r="J15" s="129"/>
      <c r="K15" s="142">
        <v>50</v>
      </c>
      <c r="L15" s="132">
        <v>95</v>
      </c>
      <c r="M15" s="130"/>
      <c r="N15" s="133">
        <v>40</v>
      </c>
      <c r="O15" s="131"/>
      <c r="P15" s="132">
        <v>80</v>
      </c>
      <c r="Q15" s="130"/>
      <c r="R15" s="129"/>
      <c r="S15" s="139"/>
      <c r="T15" s="132"/>
      <c r="U15" s="228"/>
      <c r="V15" s="129"/>
      <c r="W15" s="131"/>
      <c r="X15" s="265">
        <f t="shared" si="0"/>
        <v>265</v>
      </c>
      <c r="Y15" s="65">
        <f t="shared" si="1"/>
        <v>40</v>
      </c>
      <c r="Z15" s="180">
        <f t="shared" si="2"/>
        <v>305</v>
      </c>
    </row>
    <row r="16" spans="2:26" ht="16.5" customHeight="1">
      <c r="B16" s="180">
        <v>10</v>
      </c>
      <c r="C16" s="174" t="s">
        <v>48</v>
      </c>
      <c r="D16" s="83">
        <v>2008</v>
      </c>
      <c r="E16" s="84" t="s">
        <v>8</v>
      </c>
      <c r="F16" s="215" t="s">
        <v>27</v>
      </c>
      <c r="G16" s="210"/>
      <c r="H16" s="129"/>
      <c r="I16" s="130"/>
      <c r="J16" s="129"/>
      <c r="K16" s="142"/>
      <c r="L16" s="132"/>
      <c r="M16" s="130"/>
      <c r="N16" s="133">
        <v>32</v>
      </c>
      <c r="O16" s="131"/>
      <c r="P16" s="132">
        <v>75</v>
      </c>
      <c r="Q16" s="130"/>
      <c r="R16" s="129">
        <v>70</v>
      </c>
      <c r="S16" s="139"/>
      <c r="T16" s="132">
        <v>85</v>
      </c>
      <c r="U16" s="228"/>
      <c r="V16" s="129"/>
      <c r="W16" s="131"/>
      <c r="X16" s="265">
        <f t="shared" si="0"/>
        <v>262</v>
      </c>
      <c r="Y16" s="65">
        <f t="shared" si="1"/>
        <v>40</v>
      </c>
      <c r="Z16" s="180">
        <f t="shared" si="2"/>
        <v>302</v>
      </c>
    </row>
    <row r="17" spans="2:26" ht="16.5" customHeight="1">
      <c r="B17" s="180">
        <v>11</v>
      </c>
      <c r="C17" s="176" t="s">
        <v>96</v>
      </c>
      <c r="D17" s="83">
        <v>2007</v>
      </c>
      <c r="E17" s="86" t="s">
        <v>97</v>
      </c>
      <c r="F17" s="219" t="s">
        <v>151</v>
      </c>
      <c r="G17" s="210"/>
      <c r="H17" s="129"/>
      <c r="I17" s="130"/>
      <c r="J17" s="129"/>
      <c r="K17" s="142">
        <v>80</v>
      </c>
      <c r="L17" s="132">
        <v>75</v>
      </c>
      <c r="M17" s="130"/>
      <c r="N17" s="133"/>
      <c r="O17" s="131"/>
      <c r="P17" s="132"/>
      <c r="Q17" s="130"/>
      <c r="R17" s="129"/>
      <c r="S17" s="139"/>
      <c r="T17" s="132">
        <v>110</v>
      </c>
      <c r="U17" s="228"/>
      <c r="V17" s="129"/>
      <c r="W17" s="131"/>
      <c r="X17" s="265">
        <f t="shared" si="0"/>
        <v>265</v>
      </c>
      <c r="Y17" s="65">
        <f t="shared" si="1"/>
        <v>30</v>
      </c>
      <c r="Z17" s="180">
        <f t="shared" si="2"/>
        <v>295</v>
      </c>
    </row>
    <row r="18" spans="2:26" ht="16.5" customHeight="1">
      <c r="B18" s="180">
        <v>12</v>
      </c>
      <c r="C18" s="170" t="s">
        <v>41</v>
      </c>
      <c r="D18" s="51">
        <v>2010</v>
      </c>
      <c r="E18" s="73" t="s">
        <v>8</v>
      </c>
      <c r="F18" s="214" t="s">
        <v>27</v>
      </c>
      <c r="G18" s="210"/>
      <c r="H18" s="129"/>
      <c r="I18" s="130"/>
      <c r="J18" s="129"/>
      <c r="K18" s="142"/>
      <c r="L18" s="132">
        <v>65</v>
      </c>
      <c r="M18" s="130"/>
      <c r="N18" s="133">
        <v>60</v>
      </c>
      <c r="O18" s="131"/>
      <c r="P18" s="132">
        <v>50</v>
      </c>
      <c r="Q18" s="130"/>
      <c r="R18" s="129">
        <v>50</v>
      </c>
      <c r="S18" s="139"/>
      <c r="T18" s="132"/>
      <c r="U18" s="228"/>
      <c r="V18" s="129"/>
      <c r="W18" s="131"/>
      <c r="X18" s="265">
        <f t="shared" si="0"/>
        <v>225</v>
      </c>
      <c r="Y18" s="65">
        <f t="shared" si="1"/>
        <v>40</v>
      </c>
      <c r="Z18" s="180">
        <f t="shared" si="2"/>
        <v>265</v>
      </c>
    </row>
    <row r="19" spans="2:26" ht="16.5" customHeight="1">
      <c r="B19" s="180">
        <v>13</v>
      </c>
      <c r="C19" s="170" t="s">
        <v>32</v>
      </c>
      <c r="D19" s="51">
        <v>2008</v>
      </c>
      <c r="E19" s="71" t="s">
        <v>33</v>
      </c>
      <c r="F19" s="213" t="s">
        <v>152</v>
      </c>
      <c r="G19" s="210"/>
      <c r="H19" s="129"/>
      <c r="I19" s="130"/>
      <c r="J19" s="129"/>
      <c r="K19" s="142"/>
      <c r="L19" s="132"/>
      <c r="M19" s="130"/>
      <c r="N19" s="133">
        <v>120</v>
      </c>
      <c r="O19" s="131"/>
      <c r="P19" s="132">
        <v>85</v>
      </c>
      <c r="Q19" s="130"/>
      <c r="R19" s="129"/>
      <c r="S19" s="139"/>
      <c r="T19" s="132"/>
      <c r="U19" s="228"/>
      <c r="V19" s="129"/>
      <c r="W19" s="131"/>
      <c r="X19" s="265">
        <f t="shared" si="0"/>
        <v>205</v>
      </c>
      <c r="Y19" s="65">
        <f t="shared" si="1"/>
        <v>20</v>
      </c>
      <c r="Z19" s="180">
        <f t="shared" si="2"/>
        <v>225</v>
      </c>
    </row>
    <row r="20" spans="2:26" ht="16.5" customHeight="1">
      <c r="B20" s="180">
        <v>14</v>
      </c>
      <c r="C20" s="172" t="s">
        <v>13</v>
      </c>
      <c r="D20" s="51">
        <v>2008</v>
      </c>
      <c r="E20" s="72" t="s">
        <v>14</v>
      </c>
      <c r="F20" s="217" t="s">
        <v>153</v>
      </c>
      <c r="G20" s="210"/>
      <c r="H20" s="129">
        <v>25</v>
      </c>
      <c r="I20" s="130"/>
      <c r="J20" s="129"/>
      <c r="K20" s="142">
        <v>10</v>
      </c>
      <c r="L20" s="132">
        <v>32</v>
      </c>
      <c r="M20" s="130"/>
      <c r="N20" s="133">
        <v>14</v>
      </c>
      <c r="O20" s="131"/>
      <c r="P20" s="132">
        <v>32</v>
      </c>
      <c r="Q20" s="130"/>
      <c r="R20" s="129">
        <v>20</v>
      </c>
      <c r="S20" s="139"/>
      <c r="T20" s="132">
        <v>8</v>
      </c>
      <c r="U20" s="228"/>
      <c r="V20" s="129"/>
      <c r="W20" s="131"/>
      <c r="X20" s="265">
        <f t="shared" si="0"/>
        <v>141</v>
      </c>
      <c r="Y20" s="65">
        <f t="shared" si="1"/>
        <v>70</v>
      </c>
      <c r="Z20" s="180">
        <f t="shared" si="2"/>
        <v>211</v>
      </c>
    </row>
    <row r="21" spans="2:26" ht="16.5" customHeight="1">
      <c r="B21" s="180">
        <v>15</v>
      </c>
      <c r="C21" s="171" t="s">
        <v>12</v>
      </c>
      <c r="D21" s="83">
        <v>2008</v>
      </c>
      <c r="E21" s="84" t="s">
        <v>8</v>
      </c>
      <c r="F21" s="215" t="s">
        <v>27</v>
      </c>
      <c r="G21" s="210"/>
      <c r="H21" s="129">
        <v>45</v>
      </c>
      <c r="I21" s="130"/>
      <c r="J21" s="129"/>
      <c r="K21" s="142"/>
      <c r="L21" s="132">
        <v>25</v>
      </c>
      <c r="M21" s="130"/>
      <c r="N21" s="133">
        <v>85</v>
      </c>
      <c r="O21" s="131"/>
      <c r="P21" s="132"/>
      <c r="Q21" s="130"/>
      <c r="R21" s="129">
        <v>9</v>
      </c>
      <c r="S21" s="139"/>
      <c r="T21" s="132"/>
      <c r="U21" s="228"/>
      <c r="V21" s="129"/>
      <c r="W21" s="131"/>
      <c r="X21" s="265">
        <f t="shared" si="0"/>
        <v>164</v>
      </c>
      <c r="Y21" s="65">
        <f t="shared" si="1"/>
        <v>40</v>
      </c>
      <c r="Z21" s="180">
        <f t="shared" si="2"/>
        <v>204</v>
      </c>
    </row>
    <row r="22" spans="2:26" ht="16.5" customHeight="1">
      <c r="B22" s="180">
        <v>16</v>
      </c>
      <c r="C22" s="170" t="s">
        <v>26</v>
      </c>
      <c r="D22" s="51">
        <v>2008</v>
      </c>
      <c r="E22" s="71" t="s">
        <v>27</v>
      </c>
      <c r="F22" s="213" t="s">
        <v>27</v>
      </c>
      <c r="G22" s="210"/>
      <c r="H22" s="129"/>
      <c r="I22" s="130"/>
      <c r="J22" s="129"/>
      <c r="K22" s="142"/>
      <c r="L22" s="132"/>
      <c r="M22" s="130"/>
      <c r="N22" s="133">
        <v>180</v>
      </c>
      <c r="O22" s="131"/>
      <c r="P22" s="132"/>
      <c r="Q22" s="130"/>
      <c r="R22" s="129"/>
      <c r="S22" s="139"/>
      <c r="T22" s="132"/>
      <c r="U22" s="228"/>
      <c r="V22" s="129"/>
      <c r="W22" s="131"/>
      <c r="X22" s="265">
        <f t="shared" si="0"/>
        <v>180</v>
      </c>
      <c r="Y22" s="65">
        <f t="shared" si="1"/>
        <v>10</v>
      </c>
      <c r="Z22" s="180">
        <f t="shared" si="2"/>
        <v>190</v>
      </c>
    </row>
    <row r="23" spans="2:26" ht="16.5" customHeight="1">
      <c r="B23" s="180">
        <v>17</v>
      </c>
      <c r="C23" s="170" t="s">
        <v>36</v>
      </c>
      <c r="D23" s="51">
        <v>2007</v>
      </c>
      <c r="E23" s="73" t="s">
        <v>8</v>
      </c>
      <c r="F23" s="214" t="s">
        <v>27</v>
      </c>
      <c r="G23" s="210"/>
      <c r="H23" s="129"/>
      <c r="I23" s="130"/>
      <c r="J23" s="129"/>
      <c r="K23" s="142"/>
      <c r="L23" s="132"/>
      <c r="M23" s="130"/>
      <c r="N23" s="133">
        <v>100</v>
      </c>
      <c r="O23" s="131"/>
      <c r="P23" s="132"/>
      <c r="Q23" s="130"/>
      <c r="R23" s="129"/>
      <c r="S23" s="139"/>
      <c r="T23" s="132">
        <v>70</v>
      </c>
      <c r="U23" s="228"/>
      <c r="V23" s="129"/>
      <c r="W23" s="131"/>
      <c r="X23" s="265">
        <f t="shared" si="0"/>
        <v>170</v>
      </c>
      <c r="Y23" s="65">
        <f t="shared" si="1"/>
        <v>20</v>
      </c>
      <c r="Z23" s="180">
        <f t="shared" si="2"/>
        <v>190</v>
      </c>
    </row>
    <row r="24" spans="2:26" ht="16.5" customHeight="1">
      <c r="B24" s="180">
        <v>18</v>
      </c>
      <c r="C24" s="170" t="s">
        <v>39</v>
      </c>
      <c r="D24" s="51">
        <v>2007</v>
      </c>
      <c r="E24" s="71" t="s">
        <v>17</v>
      </c>
      <c r="F24" s="213" t="s">
        <v>151</v>
      </c>
      <c r="G24" s="210"/>
      <c r="H24" s="129"/>
      <c r="I24" s="130"/>
      <c r="J24" s="129"/>
      <c r="K24" s="142">
        <v>25</v>
      </c>
      <c r="L24" s="132">
        <v>45</v>
      </c>
      <c r="M24" s="130"/>
      <c r="N24" s="133">
        <v>75</v>
      </c>
      <c r="O24" s="131"/>
      <c r="P24" s="132"/>
      <c r="Q24" s="130"/>
      <c r="R24" s="129"/>
      <c r="S24" s="139"/>
      <c r="T24" s="132"/>
      <c r="U24" s="228"/>
      <c r="V24" s="129"/>
      <c r="W24" s="131"/>
      <c r="X24" s="265">
        <f t="shared" si="0"/>
        <v>145</v>
      </c>
      <c r="Y24" s="65">
        <f t="shared" si="1"/>
        <v>30</v>
      </c>
      <c r="Z24" s="180">
        <f t="shared" si="2"/>
        <v>175</v>
      </c>
    </row>
    <row r="25" spans="2:26" ht="16.5" customHeight="1">
      <c r="B25" s="180">
        <v>19</v>
      </c>
      <c r="C25" s="173" t="s">
        <v>54</v>
      </c>
      <c r="D25" s="51">
        <v>2007</v>
      </c>
      <c r="E25" s="72" t="s">
        <v>14</v>
      </c>
      <c r="F25" s="217" t="s">
        <v>153</v>
      </c>
      <c r="G25" s="210"/>
      <c r="H25" s="129"/>
      <c r="I25" s="130"/>
      <c r="J25" s="129"/>
      <c r="K25" s="142"/>
      <c r="L25" s="132">
        <v>36</v>
      </c>
      <c r="M25" s="130"/>
      <c r="N25" s="133">
        <v>16</v>
      </c>
      <c r="O25" s="131"/>
      <c r="P25" s="132">
        <v>12</v>
      </c>
      <c r="Q25" s="130"/>
      <c r="R25" s="129">
        <v>12</v>
      </c>
      <c r="S25" s="139"/>
      <c r="T25" s="132">
        <v>45</v>
      </c>
      <c r="U25" s="228"/>
      <c r="V25" s="129"/>
      <c r="W25" s="131"/>
      <c r="X25" s="265">
        <f t="shared" si="0"/>
        <v>121</v>
      </c>
      <c r="Y25" s="65">
        <f t="shared" si="1"/>
        <v>50</v>
      </c>
      <c r="Z25" s="180">
        <f t="shared" si="2"/>
        <v>171</v>
      </c>
    </row>
    <row r="26" spans="2:26" ht="16.5" customHeight="1">
      <c r="B26" s="180">
        <v>20</v>
      </c>
      <c r="C26" s="173" t="s">
        <v>105</v>
      </c>
      <c r="D26" s="51">
        <v>2011</v>
      </c>
      <c r="E26" s="71" t="s">
        <v>97</v>
      </c>
      <c r="F26" s="213" t="s">
        <v>151</v>
      </c>
      <c r="G26" s="210"/>
      <c r="H26" s="129"/>
      <c r="I26" s="130"/>
      <c r="J26" s="129"/>
      <c r="K26" s="142"/>
      <c r="L26" s="132"/>
      <c r="M26" s="130"/>
      <c r="N26" s="133"/>
      <c r="O26" s="131"/>
      <c r="P26" s="132"/>
      <c r="Q26" s="130"/>
      <c r="R26" s="129"/>
      <c r="S26" s="139"/>
      <c r="T26" s="132">
        <v>160</v>
      </c>
      <c r="U26" s="228"/>
      <c r="V26" s="129"/>
      <c r="W26" s="131"/>
      <c r="X26" s="265">
        <f t="shared" si="0"/>
        <v>160</v>
      </c>
      <c r="Y26" s="65">
        <f t="shared" si="1"/>
        <v>10</v>
      </c>
      <c r="Z26" s="180">
        <f t="shared" si="2"/>
        <v>170</v>
      </c>
    </row>
    <row r="27" spans="2:26" ht="16.5" customHeight="1">
      <c r="B27" s="180">
        <v>21</v>
      </c>
      <c r="C27" s="173" t="s">
        <v>136</v>
      </c>
      <c r="D27" s="51">
        <v>2006</v>
      </c>
      <c r="E27" s="71" t="s">
        <v>33</v>
      </c>
      <c r="F27" s="213" t="s">
        <v>152</v>
      </c>
      <c r="G27" s="210"/>
      <c r="H27" s="129"/>
      <c r="I27" s="130"/>
      <c r="J27" s="129"/>
      <c r="K27" s="142">
        <v>140</v>
      </c>
      <c r="L27" s="132"/>
      <c r="M27" s="130"/>
      <c r="N27" s="133"/>
      <c r="O27" s="131"/>
      <c r="P27" s="132"/>
      <c r="Q27" s="130"/>
      <c r="R27" s="129">
        <v>8</v>
      </c>
      <c r="S27" s="139"/>
      <c r="T27" s="132"/>
      <c r="U27" s="228"/>
      <c r="V27" s="129"/>
      <c r="W27" s="131"/>
      <c r="X27" s="265">
        <f t="shared" si="0"/>
        <v>148</v>
      </c>
      <c r="Y27" s="65">
        <f t="shared" si="1"/>
        <v>20</v>
      </c>
      <c r="Z27" s="180">
        <f t="shared" si="2"/>
        <v>168</v>
      </c>
    </row>
    <row r="28" spans="2:26" ht="16.5" customHeight="1">
      <c r="B28" s="180">
        <v>22</v>
      </c>
      <c r="C28" s="173" t="s">
        <v>132</v>
      </c>
      <c r="D28" s="280">
        <v>2008</v>
      </c>
      <c r="E28" s="71" t="s">
        <v>114</v>
      </c>
      <c r="F28" s="213" t="s">
        <v>151</v>
      </c>
      <c r="G28" s="210"/>
      <c r="H28" s="129"/>
      <c r="I28" s="130"/>
      <c r="J28" s="129"/>
      <c r="K28" s="142"/>
      <c r="L28" s="132"/>
      <c r="M28" s="130"/>
      <c r="N28" s="133"/>
      <c r="O28" s="131"/>
      <c r="P28" s="132"/>
      <c r="Q28" s="130"/>
      <c r="R28" s="129">
        <v>140</v>
      </c>
      <c r="S28" s="139"/>
      <c r="T28" s="132"/>
      <c r="U28" s="228"/>
      <c r="V28" s="129"/>
      <c r="W28" s="131"/>
      <c r="X28" s="265">
        <f t="shared" si="0"/>
        <v>140</v>
      </c>
      <c r="Y28" s="65">
        <f t="shared" si="1"/>
        <v>10</v>
      </c>
      <c r="Z28" s="180">
        <f t="shared" si="2"/>
        <v>150</v>
      </c>
    </row>
    <row r="29" spans="2:26" ht="16.5" customHeight="1">
      <c r="B29" s="180">
        <v>23</v>
      </c>
      <c r="C29" s="173" t="s">
        <v>60</v>
      </c>
      <c r="D29" s="51">
        <v>2007</v>
      </c>
      <c r="E29" s="72" t="s">
        <v>14</v>
      </c>
      <c r="F29" s="217" t="s">
        <v>152</v>
      </c>
      <c r="G29" s="210"/>
      <c r="H29" s="129"/>
      <c r="I29" s="130"/>
      <c r="J29" s="129"/>
      <c r="K29" s="142">
        <v>16</v>
      </c>
      <c r="L29" s="132">
        <v>16</v>
      </c>
      <c r="M29" s="130"/>
      <c r="N29" s="133">
        <v>7</v>
      </c>
      <c r="O29" s="131"/>
      <c r="P29" s="132">
        <v>25</v>
      </c>
      <c r="Q29" s="130"/>
      <c r="R29" s="129"/>
      <c r="S29" s="139"/>
      <c r="T29" s="132">
        <v>32</v>
      </c>
      <c r="U29" s="228"/>
      <c r="V29" s="129"/>
      <c r="W29" s="131"/>
      <c r="X29" s="265">
        <f t="shared" si="0"/>
        <v>96</v>
      </c>
      <c r="Y29" s="65">
        <f t="shared" si="1"/>
        <v>50</v>
      </c>
      <c r="Z29" s="180">
        <f t="shared" si="2"/>
        <v>146</v>
      </c>
    </row>
    <row r="30" spans="2:26" ht="16.5" customHeight="1">
      <c r="B30" s="180">
        <v>24</v>
      </c>
      <c r="C30" s="173" t="s">
        <v>93</v>
      </c>
      <c r="D30" s="51">
        <v>2010</v>
      </c>
      <c r="E30" s="71" t="s">
        <v>8</v>
      </c>
      <c r="F30" s="213" t="s">
        <v>27</v>
      </c>
      <c r="G30" s="210"/>
      <c r="H30" s="129">
        <v>32</v>
      </c>
      <c r="I30" s="130"/>
      <c r="J30" s="129"/>
      <c r="K30" s="142"/>
      <c r="L30" s="132"/>
      <c r="M30" s="130"/>
      <c r="N30" s="133"/>
      <c r="O30" s="131"/>
      <c r="P30" s="132">
        <v>65</v>
      </c>
      <c r="Q30" s="130"/>
      <c r="R30" s="129"/>
      <c r="S30" s="139"/>
      <c r="T30" s="132">
        <v>16</v>
      </c>
      <c r="U30" s="228"/>
      <c r="V30" s="129"/>
      <c r="W30" s="131"/>
      <c r="X30" s="265">
        <f t="shared" si="0"/>
        <v>113</v>
      </c>
      <c r="Y30" s="65">
        <f t="shared" si="1"/>
        <v>30</v>
      </c>
      <c r="Z30" s="180">
        <f t="shared" si="2"/>
        <v>143</v>
      </c>
    </row>
    <row r="31" spans="2:26" ht="16.5" customHeight="1">
      <c r="B31" s="180">
        <v>25</v>
      </c>
      <c r="C31" s="170" t="s">
        <v>30</v>
      </c>
      <c r="D31" s="51">
        <v>2007</v>
      </c>
      <c r="E31" s="71" t="s">
        <v>31</v>
      </c>
      <c r="F31" s="213" t="s">
        <v>27</v>
      </c>
      <c r="G31" s="210"/>
      <c r="H31" s="129"/>
      <c r="I31" s="130"/>
      <c r="J31" s="129"/>
      <c r="K31" s="142"/>
      <c r="L31" s="132"/>
      <c r="M31" s="130"/>
      <c r="N31" s="133">
        <v>130</v>
      </c>
      <c r="O31" s="131"/>
      <c r="P31" s="132"/>
      <c r="Q31" s="130"/>
      <c r="R31" s="129"/>
      <c r="S31" s="139"/>
      <c r="T31" s="132"/>
      <c r="U31" s="228"/>
      <c r="V31" s="129"/>
      <c r="W31" s="131"/>
      <c r="X31" s="265">
        <f t="shared" si="0"/>
        <v>130</v>
      </c>
      <c r="Y31" s="65">
        <f t="shared" si="1"/>
        <v>10</v>
      </c>
      <c r="Z31" s="180">
        <f t="shared" si="2"/>
        <v>140</v>
      </c>
    </row>
    <row r="32" spans="2:26" ht="16.5" customHeight="1">
      <c r="B32" s="180">
        <v>26</v>
      </c>
      <c r="C32" s="170" t="s">
        <v>40</v>
      </c>
      <c r="D32" s="51">
        <v>2007</v>
      </c>
      <c r="E32" s="71" t="s">
        <v>33</v>
      </c>
      <c r="F32" s="213" t="s">
        <v>152</v>
      </c>
      <c r="G32" s="210"/>
      <c r="H32" s="129"/>
      <c r="I32" s="130"/>
      <c r="J32" s="129"/>
      <c r="K32" s="142"/>
      <c r="L32" s="132"/>
      <c r="M32" s="130"/>
      <c r="N32" s="133">
        <v>70</v>
      </c>
      <c r="O32" s="131"/>
      <c r="P32" s="132">
        <v>45</v>
      </c>
      <c r="Q32" s="130"/>
      <c r="R32" s="129"/>
      <c r="S32" s="139"/>
      <c r="T32" s="132"/>
      <c r="U32" s="228"/>
      <c r="V32" s="129"/>
      <c r="W32" s="131"/>
      <c r="X32" s="265">
        <f t="shared" si="0"/>
        <v>115</v>
      </c>
      <c r="Y32" s="65">
        <f t="shared" si="1"/>
        <v>20</v>
      </c>
      <c r="Z32" s="180">
        <f t="shared" si="2"/>
        <v>135</v>
      </c>
    </row>
    <row r="33" spans="2:26" ht="16.5" customHeight="1">
      <c r="B33" s="180">
        <v>27</v>
      </c>
      <c r="C33" s="172" t="s">
        <v>58</v>
      </c>
      <c r="D33" s="51">
        <v>2007</v>
      </c>
      <c r="E33" s="72" t="s">
        <v>14</v>
      </c>
      <c r="F33" s="217" t="s">
        <v>152</v>
      </c>
      <c r="G33" s="210"/>
      <c r="H33" s="129"/>
      <c r="I33" s="130"/>
      <c r="J33" s="129"/>
      <c r="K33" s="142"/>
      <c r="L33" s="132">
        <v>18</v>
      </c>
      <c r="M33" s="130"/>
      <c r="N33" s="133">
        <v>9</v>
      </c>
      <c r="O33" s="131"/>
      <c r="P33" s="132">
        <v>16</v>
      </c>
      <c r="Q33" s="130"/>
      <c r="R33" s="129">
        <v>16</v>
      </c>
      <c r="S33" s="139"/>
      <c r="T33" s="132">
        <v>25</v>
      </c>
      <c r="U33" s="228"/>
      <c r="V33" s="129"/>
      <c r="W33" s="131"/>
      <c r="X33" s="265">
        <f t="shared" si="0"/>
        <v>84</v>
      </c>
      <c r="Y33" s="65">
        <f t="shared" si="1"/>
        <v>50</v>
      </c>
      <c r="Z33" s="180">
        <f t="shared" si="2"/>
        <v>134</v>
      </c>
    </row>
    <row r="34" spans="2:26" ht="16.5" customHeight="1">
      <c r="B34" s="180">
        <v>28</v>
      </c>
      <c r="C34" s="173" t="s">
        <v>55</v>
      </c>
      <c r="D34" s="51">
        <v>2010</v>
      </c>
      <c r="E34" s="72" t="s">
        <v>56</v>
      </c>
      <c r="F34" s="217" t="s">
        <v>152</v>
      </c>
      <c r="G34" s="210"/>
      <c r="H34" s="129"/>
      <c r="I34" s="130"/>
      <c r="J34" s="129"/>
      <c r="K34" s="142"/>
      <c r="L34" s="132">
        <v>22</v>
      </c>
      <c r="M34" s="130"/>
      <c r="N34" s="133">
        <v>12</v>
      </c>
      <c r="O34" s="131"/>
      <c r="P34" s="132">
        <v>22</v>
      </c>
      <c r="Q34" s="130"/>
      <c r="R34" s="129"/>
      <c r="S34" s="139"/>
      <c r="T34" s="132">
        <v>36</v>
      </c>
      <c r="U34" s="228"/>
      <c r="V34" s="129"/>
      <c r="W34" s="131"/>
      <c r="X34" s="265">
        <f t="shared" si="0"/>
        <v>92</v>
      </c>
      <c r="Y34" s="65">
        <f t="shared" si="1"/>
        <v>40</v>
      </c>
      <c r="Z34" s="180">
        <f t="shared" si="2"/>
        <v>132</v>
      </c>
    </row>
    <row r="35" spans="2:26" ht="16.5" customHeight="1">
      <c r="B35" s="180">
        <v>29</v>
      </c>
      <c r="C35" s="170" t="s">
        <v>37</v>
      </c>
      <c r="D35" s="51">
        <v>2008</v>
      </c>
      <c r="E35" s="71" t="s">
        <v>31</v>
      </c>
      <c r="F35" s="213" t="s">
        <v>27</v>
      </c>
      <c r="G35" s="210"/>
      <c r="H35" s="129"/>
      <c r="I35" s="130"/>
      <c r="J35" s="129"/>
      <c r="K35" s="142"/>
      <c r="L35" s="132"/>
      <c r="M35" s="130"/>
      <c r="N35" s="133">
        <v>90</v>
      </c>
      <c r="O35" s="131"/>
      <c r="P35" s="132"/>
      <c r="Q35" s="130"/>
      <c r="R35" s="129"/>
      <c r="S35" s="139"/>
      <c r="T35" s="132"/>
      <c r="U35" s="228"/>
      <c r="V35" s="129"/>
      <c r="W35" s="131"/>
      <c r="X35" s="265">
        <f t="shared" si="0"/>
        <v>90</v>
      </c>
      <c r="Y35" s="65">
        <f t="shared" si="1"/>
        <v>10</v>
      </c>
      <c r="Z35" s="180">
        <f t="shared" si="2"/>
        <v>100</v>
      </c>
    </row>
    <row r="36" spans="2:26" ht="16.5" customHeight="1">
      <c r="B36" s="180">
        <v>30</v>
      </c>
      <c r="C36" s="173" t="s">
        <v>106</v>
      </c>
      <c r="D36" s="51">
        <v>2008</v>
      </c>
      <c r="E36" s="71" t="s">
        <v>107</v>
      </c>
      <c r="F36" s="213" t="s">
        <v>27</v>
      </c>
      <c r="G36" s="210"/>
      <c r="H36" s="134"/>
      <c r="I36" s="130"/>
      <c r="J36" s="129"/>
      <c r="K36" s="142"/>
      <c r="L36" s="132"/>
      <c r="M36" s="130"/>
      <c r="N36" s="133"/>
      <c r="O36" s="131"/>
      <c r="P36" s="132"/>
      <c r="Q36" s="130"/>
      <c r="R36" s="129"/>
      <c r="S36" s="139"/>
      <c r="T36" s="132">
        <v>90</v>
      </c>
      <c r="U36" s="228"/>
      <c r="V36" s="129"/>
      <c r="W36" s="131"/>
      <c r="X36" s="265">
        <f t="shared" si="0"/>
        <v>90</v>
      </c>
      <c r="Y36" s="65">
        <f t="shared" si="1"/>
        <v>10</v>
      </c>
      <c r="Z36" s="180">
        <f t="shared" si="2"/>
        <v>100</v>
      </c>
    </row>
    <row r="37" spans="2:26" ht="16.5" customHeight="1">
      <c r="B37" s="180">
        <v>31</v>
      </c>
      <c r="C37" s="170" t="s">
        <v>38</v>
      </c>
      <c r="D37" s="51">
        <v>2007</v>
      </c>
      <c r="E37" s="71" t="s">
        <v>27</v>
      </c>
      <c r="F37" s="213" t="s">
        <v>27</v>
      </c>
      <c r="G37" s="210"/>
      <c r="H37" s="134"/>
      <c r="I37" s="130"/>
      <c r="J37" s="129"/>
      <c r="K37" s="142"/>
      <c r="L37" s="132"/>
      <c r="M37" s="130"/>
      <c r="N37" s="133">
        <v>80</v>
      </c>
      <c r="O37" s="131"/>
      <c r="P37" s="132"/>
      <c r="Q37" s="130"/>
      <c r="R37" s="129"/>
      <c r="S37" s="139"/>
      <c r="T37" s="132"/>
      <c r="U37" s="228"/>
      <c r="V37" s="129"/>
      <c r="W37" s="131"/>
      <c r="X37" s="265">
        <f t="shared" si="0"/>
        <v>80</v>
      </c>
      <c r="Y37" s="65">
        <f t="shared" si="1"/>
        <v>10</v>
      </c>
      <c r="Z37" s="180">
        <f t="shared" si="2"/>
        <v>90</v>
      </c>
    </row>
    <row r="38" spans="2:26" ht="16.5" customHeight="1">
      <c r="B38" s="180">
        <v>32</v>
      </c>
      <c r="C38" s="173" t="s">
        <v>95</v>
      </c>
      <c r="D38" s="280">
        <v>2007</v>
      </c>
      <c r="E38" s="71" t="s">
        <v>73</v>
      </c>
      <c r="F38" s="213" t="s">
        <v>154</v>
      </c>
      <c r="G38" s="210"/>
      <c r="H38" s="134"/>
      <c r="I38" s="130"/>
      <c r="J38" s="129"/>
      <c r="K38" s="142"/>
      <c r="L38" s="132">
        <v>80</v>
      </c>
      <c r="M38" s="130"/>
      <c r="N38" s="133"/>
      <c r="O38" s="131"/>
      <c r="P38" s="132"/>
      <c r="Q38" s="130"/>
      <c r="R38" s="129"/>
      <c r="S38" s="139"/>
      <c r="T38" s="132"/>
      <c r="U38" s="228"/>
      <c r="V38" s="129"/>
      <c r="W38" s="131"/>
      <c r="X38" s="265">
        <f t="shared" si="0"/>
        <v>80</v>
      </c>
      <c r="Y38" s="65">
        <f t="shared" si="1"/>
        <v>10</v>
      </c>
      <c r="Z38" s="180">
        <f t="shared" si="2"/>
        <v>90</v>
      </c>
    </row>
    <row r="39" spans="2:26" ht="16.5" customHeight="1">
      <c r="B39" s="180">
        <v>33</v>
      </c>
      <c r="C39" s="176" t="s">
        <v>133</v>
      </c>
      <c r="D39" s="281">
        <v>2008</v>
      </c>
      <c r="E39" s="86" t="s">
        <v>114</v>
      </c>
      <c r="F39" s="219" t="s">
        <v>151</v>
      </c>
      <c r="G39" s="210"/>
      <c r="H39" s="134"/>
      <c r="I39" s="130"/>
      <c r="J39" s="129"/>
      <c r="K39" s="142"/>
      <c r="L39" s="132"/>
      <c r="M39" s="130"/>
      <c r="N39" s="133"/>
      <c r="O39" s="131"/>
      <c r="P39" s="132"/>
      <c r="Q39" s="130"/>
      <c r="R39" s="129">
        <v>80</v>
      </c>
      <c r="S39" s="139"/>
      <c r="T39" s="132"/>
      <c r="U39" s="228"/>
      <c r="V39" s="129"/>
      <c r="W39" s="131"/>
      <c r="X39" s="265">
        <f t="shared" ref="X39:X70" si="3">SUM(G39:W39)</f>
        <v>80</v>
      </c>
      <c r="Y39" s="65">
        <f t="shared" ref="Y39:Y72" si="4">COUNTA(H39:W39)*10</f>
        <v>10</v>
      </c>
      <c r="Z39" s="180">
        <f t="shared" ref="Z39:Z70" si="5">SUM(X39+Y39)</f>
        <v>90</v>
      </c>
    </row>
    <row r="40" spans="2:26" ht="16.5" customHeight="1">
      <c r="B40" s="180">
        <v>34</v>
      </c>
      <c r="C40" s="173" t="s">
        <v>59</v>
      </c>
      <c r="D40" s="51">
        <v>2007</v>
      </c>
      <c r="E40" s="73" t="s">
        <v>8</v>
      </c>
      <c r="F40" s="214" t="s">
        <v>27</v>
      </c>
      <c r="G40" s="210"/>
      <c r="H40" s="134"/>
      <c r="I40" s="130"/>
      <c r="J40" s="129"/>
      <c r="K40" s="142"/>
      <c r="L40" s="132"/>
      <c r="M40" s="130"/>
      <c r="N40" s="133">
        <v>8</v>
      </c>
      <c r="O40" s="131"/>
      <c r="P40" s="132"/>
      <c r="Q40" s="130"/>
      <c r="R40" s="129"/>
      <c r="S40" s="139"/>
      <c r="T40" s="132">
        <v>55</v>
      </c>
      <c r="U40" s="228"/>
      <c r="V40" s="129"/>
      <c r="W40" s="131"/>
      <c r="X40" s="265">
        <f t="shared" si="3"/>
        <v>63</v>
      </c>
      <c r="Y40" s="65">
        <f t="shared" si="4"/>
        <v>20</v>
      </c>
      <c r="Z40" s="180">
        <f t="shared" si="5"/>
        <v>83</v>
      </c>
    </row>
    <row r="41" spans="2:26" ht="16.5" customHeight="1">
      <c r="B41" s="180">
        <v>35</v>
      </c>
      <c r="C41" s="173" t="s">
        <v>52</v>
      </c>
      <c r="D41" s="51">
        <v>2007</v>
      </c>
      <c r="E41" s="71" t="s">
        <v>33</v>
      </c>
      <c r="F41" s="213" t="s">
        <v>152</v>
      </c>
      <c r="G41" s="210"/>
      <c r="H41" s="134"/>
      <c r="I41" s="130"/>
      <c r="J41" s="129"/>
      <c r="K41" s="142"/>
      <c r="L41" s="132"/>
      <c r="M41" s="130"/>
      <c r="N41" s="133">
        <v>20</v>
      </c>
      <c r="O41" s="131"/>
      <c r="P41" s="132">
        <v>40</v>
      </c>
      <c r="Q41" s="130"/>
      <c r="R41" s="129"/>
      <c r="S41" s="139"/>
      <c r="T41" s="132"/>
      <c r="U41" s="228"/>
      <c r="V41" s="129"/>
      <c r="W41" s="131"/>
      <c r="X41" s="265">
        <f t="shared" si="3"/>
        <v>60</v>
      </c>
      <c r="Y41" s="65">
        <f t="shared" si="4"/>
        <v>20</v>
      </c>
      <c r="Z41" s="180">
        <f t="shared" si="5"/>
        <v>80</v>
      </c>
    </row>
    <row r="42" spans="2:26" ht="16.5" customHeight="1">
      <c r="B42" s="180">
        <v>36</v>
      </c>
      <c r="C42" s="176" t="s">
        <v>108</v>
      </c>
      <c r="D42" s="83">
        <v>2008</v>
      </c>
      <c r="E42" s="86" t="s">
        <v>107</v>
      </c>
      <c r="F42" s="219" t="s">
        <v>27</v>
      </c>
      <c r="G42" s="210"/>
      <c r="H42" s="134"/>
      <c r="I42" s="130"/>
      <c r="J42" s="129"/>
      <c r="K42" s="142"/>
      <c r="L42" s="132"/>
      <c r="M42" s="130"/>
      <c r="N42" s="133"/>
      <c r="O42" s="131"/>
      <c r="P42" s="132"/>
      <c r="Q42" s="130"/>
      <c r="R42" s="129"/>
      <c r="S42" s="139"/>
      <c r="T42" s="132">
        <v>65</v>
      </c>
      <c r="U42" s="228"/>
      <c r="V42" s="129"/>
      <c r="W42" s="131"/>
      <c r="X42" s="265">
        <f t="shared" si="3"/>
        <v>65</v>
      </c>
      <c r="Y42" s="65">
        <f t="shared" si="4"/>
        <v>10</v>
      </c>
      <c r="Z42" s="180">
        <f t="shared" si="5"/>
        <v>75</v>
      </c>
    </row>
    <row r="43" spans="2:26" ht="16.5" customHeight="1">
      <c r="B43" s="180">
        <v>37</v>
      </c>
      <c r="C43" s="176" t="s">
        <v>61</v>
      </c>
      <c r="D43" s="83">
        <v>2010</v>
      </c>
      <c r="E43" s="86" t="s">
        <v>35</v>
      </c>
      <c r="F43" s="219" t="s">
        <v>153</v>
      </c>
      <c r="G43" s="210"/>
      <c r="H43" s="134"/>
      <c r="I43" s="130"/>
      <c r="J43" s="129"/>
      <c r="K43" s="142"/>
      <c r="L43" s="132">
        <v>8</v>
      </c>
      <c r="M43" s="130"/>
      <c r="N43" s="133">
        <v>6</v>
      </c>
      <c r="O43" s="131"/>
      <c r="P43" s="132">
        <v>10</v>
      </c>
      <c r="Q43" s="130"/>
      <c r="R43" s="129"/>
      <c r="S43" s="139"/>
      <c r="T43" s="132">
        <v>6</v>
      </c>
      <c r="U43" s="228"/>
      <c r="V43" s="129"/>
      <c r="W43" s="131"/>
      <c r="X43" s="265">
        <f t="shared" si="3"/>
        <v>30</v>
      </c>
      <c r="Y43" s="65">
        <f t="shared" si="4"/>
        <v>40</v>
      </c>
      <c r="Z43" s="180">
        <f t="shared" si="5"/>
        <v>70</v>
      </c>
    </row>
    <row r="44" spans="2:26" ht="16.5" customHeight="1">
      <c r="B44" s="180">
        <v>38</v>
      </c>
      <c r="C44" s="173" t="s">
        <v>109</v>
      </c>
      <c r="D44" s="51">
        <v>2009</v>
      </c>
      <c r="E44" s="71" t="s">
        <v>110</v>
      </c>
      <c r="F44" s="213" t="s">
        <v>152</v>
      </c>
      <c r="G44" s="210"/>
      <c r="H44" s="134"/>
      <c r="I44" s="130"/>
      <c r="J44" s="129"/>
      <c r="K44" s="142"/>
      <c r="L44" s="132"/>
      <c r="M44" s="130"/>
      <c r="N44" s="133"/>
      <c r="O44" s="131"/>
      <c r="P44" s="132"/>
      <c r="Q44" s="130"/>
      <c r="R44" s="129"/>
      <c r="S44" s="139"/>
      <c r="T44" s="132">
        <v>60</v>
      </c>
      <c r="U44" s="228"/>
      <c r="V44" s="129"/>
      <c r="W44" s="131"/>
      <c r="X44" s="265">
        <f t="shared" si="3"/>
        <v>60</v>
      </c>
      <c r="Y44" s="65">
        <f t="shared" si="4"/>
        <v>10</v>
      </c>
      <c r="Z44" s="180">
        <f t="shared" si="5"/>
        <v>70</v>
      </c>
    </row>
    <row r="45" spans="2:26" ht="16.5" customHeight="1">
      <c r="B45" s="180">
        <v>39</v>
      </c>
      <c r="C45" s="177" t="s">
        <v>99</v>
      </c>
      <c r="D45" s="52">
        <v>2011</v>
      </c>
      <c r="E45" s="75" t="s">
        <v>14</v>
      </c>
      <c r="F45" s="220" t="s">
        <v>153</v>
      </c>
      <c r="G45" s="210"/>
      <c r="H45" s="134"/>
      <c r="I45" s="130"/>
      <c r="J45" s="129"/>
      <c r="K45" s="142">
        <v>20</v>
      </c>
      <c r="L45" s="132">
        <v>10</v>
      </c>
      <c r="M45" s="130"/>
      <c r="N45" s="133"/>
      <c r="O45" s="131"/>
      <c r="P45" s="132"/>
      <c r="Q45" s="130"/>
      <c r="R45" s="129">
        <v>6</v>
      </c>
      <c r="S45" s="139"/>
      <c r="T45" s="132"/>
      <c r="U45" s="228"/>
      <c r="V45" s="129"/>
      <c r="W45" s="131"/>
      <c r="X45" s="265">
        <f t="shared" si="3"/>
        <v>36</v>
      </c>
      <c r="Y45" s="65">
        <f t="shared" si="4"/>
        <v>30</v>
      </c>
      <c r="Z45" s="180">
        <f t="shared" si="5"/>
        <v>66</v>
      </c>
    </row>
    <row r="46" spans="2:26" ht="16.5" customHeight="1">
      <c r="B46" s="180">
        <v>40</v>
      </c>
      <c r="C46" s="170" t="s">
        <v>42</v>
      </c>
      <c r="D46" s="51">
        <v>2007</v>
      </c>
      <c r="E46" s="71" t="s">
        <v>43</v>
      </c>
      <c r="F46" s="213" t="s">
        <v>152</v>
      </c>
      <c r="G46" s="210"/>
      <c r="H46" s="129"/>
      <c r="I46" s="130"/>
      <c r="J46" s="129"/>
      <c r="K46" s="142"/>
      <c r="L46" s="132"/>
      <c r="M46" s="130"/>
      <c r="N46" s="133">
        <v>55</v>
      </c>
      <c r="O46" s="131"/>
      <c r="P46" s="132"/>
      <c r="Q46" s="130"/>
      <c r="R46" s="129"/>
      <c r="S46" s="139"/>
      <c r="T46" s="132"/>
      <c r="U46" s="228"/>
      <c r="V46" s="129"/>
      <c r="W46" s="131"/>
      <c r="X46" s="265">
        <f t="shared" si="3"/>
        <v>55</v>
      </c>
      <c r="Y46" s="65">
        <f t="shared" si="4"/>
        <v>10</v>
      </c>
      <c r="Z46" s="180">
        <f t="shared" si="5"/>
        <v>65</v>
      </c>
    </row>
    <row r="47" spans="2:26" ht="16.5" customHeight="1">
      <c r="B47" s="180">
        <v>41</v>
      </c>
      <c r="C47" s="170" t="s">
        <v>44</v>
      </c>
      <c r="D47" s="51">
        <v>2010</v>
      </c>
      <c r="E47" s="71" t="s">
        <v>33</v>
      </c>
      <c r="F47" s="213" t="s">
        <v>27</v>
      </c>
      <c r="G47" s="210"/>
      <c r="H47" s="129"/>
      <c r="I47" s="130"/>
      <c r="J47" s="129"/>
      <c r="K47" s="142"/>
      <c r="L47" s="132"/>
      <c r="M47" s="130"/>
      <c r="N47" s="133">
        <v>50</v>
      </c>
      <c r="O47" s="131"/>
      <c r="P47" s="132"/>
      <c r="Q47" s="130"/>
      <c r="R47" s="129"/>
      <c r="S47" s="139"/>
      <c r="T47" s="132"/>
      <c r="U47" s="228"/>
      <c r="V47" s="129"/>
      <c r="W47" s="131"/>
      <c r="X47" s="265">
        <f t="shared" si="3"/>
        <v>50</v>
      </c>
      <c r="Y47" s="65">
        <f t="shared" si="4"/>
        <v>10</v>
      </c>
      <c r="Z47" s="180">
        <f t="shared" si="5"/>
        <v>60</v>
      </c>
    </row>
    <row r="48" spans="2:26" ht="16.5" customHeight="1">
      <c r="B48" s="180">
        <v>42</v>
      </c>
      <c r="C48" s="176" t="s">
        <v>57</v>
      </c>
      <c r="D48" s="83">
        <v>2007</v>
      </c>
      <c r="E48" s="85" t="s">
        <v>56</v>
      </c>
      <c r="F48" s="218" t="s">
        <v>152</v>
      </c>
      <c r="G48" s="210"/>
      <c r="H48" s="129"/>
      <c r="I48" s="130"/>
      <c r="J48" s="129"/>
      <c r="K48" s="142"/>
      <c r="L48" s="132">
        <v>12</v>
      </c>
      <c r="M48" s="130"/>
      <c r="N48" s="133">
        <v>10</v>
      </c>
      <c r="O48" s="131"/>
      <c r="P48" s="132">
        <v>8</v>
      </c>
      <c r="Q48" s="130"/>
      <c r="R48" s="129"/>
      <c r="S48" s="139"/>
      <c r="T48" s="132"/>
      <c r="U48" s="228"/>
      <c r="V48" s="129"/>
      <c r="W48" s="131"/>
      <c r="X48" s="265">
        <f t="shared" si="3"/>
        <v>30</v>
      </c>
      <c r="Y48" s="65">
        <f t="shared" si="4"/>
        <v>30</v>
      </c>
      <c r="Z48" s="180">
        <f t="shared" si="5"/>
        <v>60</v>
      </c>
    </row>
    <row r="49" spans="2:26" ht="16.5" customHeight="1">
      <c r="B49" s="180">
        <v>43</v>
      </c>
      <c r="C49" s="170" t="s">
        <v>45</v>
      </c>
      <c r="D49" s="51">
        <v>2008</v>
      </c>
      <c r="E49" s="74" t="s">
        <v>76</v>
      </c>
      <c r="F49" s="216" t="s">
        <v>27</v>
      </c>
      <c r="G49" s="210"/>
      <c r="H49" s="129"/>
      <c r="I49" s="130"/>
      <c r="J49" s="129"/>
      <c r="K49" s="142"/>
      <c r="L49" s="132"/>
      <c r="M49" s="130"/>
      <c r="N49" s="133">
        <v>45</v>
      </c>
      <c r="O49" s="131"/>
      <c r="P49" s="132"/>
      <c r="Q49" s="130"/>
      <c r="R49" s="129"/>
      <c r="S49" s="139"/>
      <c r="T49" s="132"/>
      <c r="U49" s="228"/>
      <c r="V49" s="129"/>
      <c r="W49" s="131"/>
      <c r="X49" s="265">
        <f t="shared" si="3"/>
        <v>45</v>
      </c>
      <c r="Y49" s="65">
        <f t="shared" si="4"/>
        <v>10</v>
      </c>
      <c r="Z49" s="180">
        <f t="shared" si="5"/>
        <v>55</v>
      </c>
    </row>
    <row r="50" spans="2:26" ht="16.5" customHeight="1">
      <c r="B50" s="180">
        <v>44</v>
      </c>
      <c r="C50" s="172" t="s">
        <v>62</v>
      </c>
      <c r="D50" s="51">
        <v>2008</v>
      </c>
      <c r="E50" s="72" t="s">
        <v>14</v>
      </c>
      <c r="F50" s="217" t="s">
        <v>153</v>
      </c>
      <c r="G50" s="210"/>
      <c r="H50" s="134"/>
      <c r="I50" s="130"/>
      <c r="J50" s="129"/>
      <c r="K50" s="142"/>
      <c r="L50" s="132"/>
      <c r="M50" s="130"/>
      <c r="N50" s="133">
        <v>5</v>
      </c>
      <c r="O50" s="131"/>
      <c r="P50" s="132"/>
      <c r="Q50" s="130"/>
      <c r="R50" s="129">
        <v>25</v>
      </c>
      <c r="S50" s="139"/>
      <c r="T50" s="132"/>
      <c r="U50" s="228"/>
      <c r="V50" s="129"/>
      <c r="W50" s="131"/>
      <c r="X50" s="265">
        <f t="shared" si="3"/>
        <v>30</v>
      </c>
      <c r="Y50" s="65">
        <f t="shared" si="4"/>
        <v>20</v>
      </c>
      <c r="Z50" s="180">
        <f t="shared" si="5"/>
        <v>50</v>
      </c>
    </row>
    <row r="51" spans="2:26" ht="16.5" customHeight="1">
      <c r="B51" s="180">
        <v>45</v>
      </c>
      <c r="C51" s="173" t="s">
        <v>98</v>
      </c>
      <c r="D51" s="51">
        <v>2010</v>
      </c>
      <c r="E51" s="71" t="s">
        <v>35</v>
      </c>
      <c r="F51" s="213" t="s">
        <v>153</v>
      </c>
      <c r="G51" s="210"/>
      <c r="H51" s="134"/>
      <c r="I51" s="130"/>
      <c r="J51" s="129"/>
      <c r="K51" s="142"/>
      <c r="L51" s="132">
        <v>40</v>
      </c>
      <c r="M51" s="130"/>
      <c r="N51" s="133"/>
      <c r="O51" s="131"/>
      <c r="P51" s="132"/>
      <c r="Q51" s="130"/>
      <c r="R51" s="129"/>
      <c r="S51" s="139"/>
      <c r="T51" s="132"/>
      <c r="U51" s="228"/>
      <c r="V51" s="129"/>
      <c r="W51" s="131"/>
      <c r="X51" s="265">
        <f t="shared" si="3"/>
        <v>40</v>
      </c>
      <c r="Y51" s="65">
        <f t="shared" si="4"/>
        <v>10</v>
      </c>
      <c r="Z51" s="180">
        <f t="shared" si="5"/>
        <v>50</v>
      </c>
    </row>
    <row r="52" spans="2:26" ht="16.5" customHeight="1">
      <c r="B52" s="180">
        <v>46</v>
      </c>
      <c r="C52" s="173" t="s">
        <v>111</v>
      </c>
      <c r="D52" s="51">
        <v>2007</v>
      </c>
      <c r="E52" s="71" t="s">
        <v>8</v>
      </c>
      <c r="F52" s="213" t="s">
        <v>27</v>
      </c>
      <c r="G52" s="210"/>
      <c r="H52" s="134"/>
      <c r="I52" s="130"/>
      <c r="J52" s="129"/>
      <c r="K52" s="142"/>
      <c r="L52" s="132"/>
      <c r="M52" s="130"/>
      <c r="N52" s="133"/>
      <c r="O52" s="131"/>
      <c r="P52" s="132"/>
      <c r="Q52" s="130"/>
      <c r="R52" s="129"/>
      <c r="S52" s="139"/>
      <c r="T52" s="132">
        <v>40</v>
      </c>
      <c r="U52" s="228"/>
      <c r="V52" s="129"/>
      <c r="W52" s="131"/>
      <c r="X52" s="265">
        <f t="shared" si="3"/>
        <v>40</v>
      </c>
      <c r="Y52" s="65">
        <f t="shared" si="4"/>
        <v>10</v>
      </c>
      <c r="Z52" s="180">
        <f t="shared" si="5"/>
        <v>50</v>
      </c>
    </row>
    <row r="53" spans="2:26" ht="16.5" customHeight="1">
      <c r="B53" s="180">
        <v>47</v>
      </c>
      <c r="C53" s="173" t="s">
        <v>112</v>
      </c>
      <c r="D53" s="51">
        <v>2007</v>
      </c>
      <c r="E53" s="71" t="s">
        <v>8</v>
      </c>
      <c r="F53" s="213" t="s">
        <v>27</v>
      </c>
      <c r="G53" s="210"/>
      <c r="H53" s="134"/>
      <c r="I53" s="130"/>
      <c r="J53" s="129"/>
      <c r="K53" s="142"/>
      <c r="L53" s="132"/>
      <c r="M53" s="130"/>
      <c r="N53" s="133"/>
      <c r="O53" s="131"/>
      <c r="P53" s="132"/>
      <c r="Q53" s="130"/>
      <c r="R53" s="129">
        <v>10</v>
      </c>
      <c r="S53" s="139"/>
      <c r="T53" s="132">
        <v>20</v>
      </c>
      <c r="U53" s="228"/>
      <c r="V53" s="129"/>
      <c r="W53" s="131"/>
      <c r="X53" s="265">
        <f t="shared" si="3"/>
        <v>30</v>
      </c>
      <c r="Y53" s="65">
        <f t="shared" si="4"/>
        <v>20</v>
      </c>
      <c r="Z53" s="180">
        <f t="shared" si="5"/>
        <v>50</v>
      </c>
    </row>
    <row r="54" spans="2:26" ht="16.5" customHeight="1">
      <c r="B54" s="180">
        <v>48</v>
      </c>
      <c r="C54" s="173" t="s">
        <v>47</v>
      </c>
      <c r="D54" s="51">
        <v>2010</v>
      </c>
      <c r="E54" s="74" t="s">
        <v>76</v>
      </c>
      <c r="F54" s="216" t="s">
        <v>27</v>
      </c>
      <c r="G54" s="210"/>
      <c r="H54" s="134"/>
      <c r="I54" s="130"/>
      <c r="J54" s="129"/>
      <c r="K54" s="142"/>
      <c r="L54" s="132"/>
      <c r="M54" s="130"/>
      <c r="N54" s="133">
        <v>36</v>
      </c>
      <c r="O54" s="131"/>
      <c r="P54" s="132"/>
      <c r="Q54" s="130"/>
      <c r="R54" s="129"/>
      <c r="S54" s="139"/>
      <c r="T54" s="132"/>
      <c r="U54" s="228"/>
      <c r="V54" s="129"/>
      <c r="W54" s="131"/>
      <c r="X54" s="265">
        <f t="shared" si="3"/>
        <v>36</v>
      </c>
      <c r="Y54" s="65">
        <f t="shared" si="4"/>
        <v>10</v>
      </c>
      <c r="Z54" s="180">
        <f t="shared" si="5"/>
        <v>46</v>
      </c>
    </row>
    <row r="55" spans="2:26" ht="16.5" customHeight="1">
      <c r="B55" s="180">
        <v>49</v>
      </c>
      <c r="C55" s="173" t="s">
        <v>134</v>
      </c>
      <c r="D55" s="280">
        <v>2009</v>
      </c>
      <c r="E55" s="71" t="s">
        <v>73</v>
      </c>
      <c r="F55" s="213" t="s">
        <v>154</v>
      </c>
      <c r="G55" s="210"/>
      <c r="H55" s="134"/>
      <c r="I55" s="130"/>
      <c r="J55" s="129"/>
      <c r="K55" s="142"/>
      <c r="L55" s="132"/>
      <c r="M55" s="130"/>
      <c r="N55" s="133"/>
      <c r="O55" s="131"/>
      <c r="P55" s="132"/>
      <c r="Q55" s="130"/>
      <c r="R55" s="129">
        <v>32</v>
      </c>
      <c r="S55" s="139"/>
      <c r="T55" s="132"/>
      <c r="U55" s="228"/>
      <c r="V55" s="129"/>
      <c r="W55" s="131"/>
      <c r="X55" s="265">
        <f t="shared" si="3"/>
        <v>32</v>
      </c>
      <c r="Y55" s="65">
        <f t="shared" si="4"/>
        <v>10</v>
      </c>
      <c r="Z55" s="180">
        <f t="shared" si="5"/>
        <v>42</v>
      </c>
    </row>
    <row r="56" spans="2:26" ht="16.5" customHeight="1">
      <c r="B56" s="180">
        <v>50</v>
      </c>
      <c r="C56" s="176" t="s">
        <v>130</v>
      </c>
      <c r="D56" s="83">
        <v>2010</v>
      </c>
      <c r="E56" s="86" t="s">
        <v>33</v>
      </c>
      <c r="F56" s="219" t="s">
        <v>152</v>
      </c>
      <c r="G56" s="210"/>
      <c r="H56" s="134"/>
      <c r="I56" s="130"/>
      <c r="J56" s="129"/>
      <c r="K56" s="142">
        <v>12</v>
      </c>
      <c r="L56" s="132"/>
      <c r="M56" s="130"/>
      <c r="N56" s="133"/>
      <c r="O56" s="131"/>
      <c r="P56" s="132">
        <v>9</v>
      </c>
      <c r="Q56" s="130"/>
      <c r="R56" s="129"/>
      <c r="S56" s="139"/>
      <c r="T56" s="132"/>
      <c r="U56" s="228"/>
      <c r="V56" s="129"/>
      <c r="W56" s="131"/>
      <c r="X56" s="265">
        <f t="shared" si="3"/>
        <v>21</v>
      </c>
      <c r="Y56" s="65">
        <f t="shared" si="4"/>
        <v>20</v>
      </c>
      <c r="Z56" s="180">
        <f t="shared" si="5"/>
        <v>41</v>
      </c>
    </row>
    <row r="57" spans="2:26" ht="16.5" customHeight="1">
      <c r="B57" s="180">
        <v>51</v>
      </c>
      <c r="C57" s="172" t="s">
        <v>49</v>
      </c>
      <c r="D57" s="51">
        <v>2008</v>
      </c>
      <c r="E57" s="73" t="s">
        <v>8</v>
      </c>
      <c r="F57" s="214" t="s">
        <v>27</v>
      </c>
      <c r="G57" s="210"/>
      <c r="H57" s="134"/>
      <c r="I57" s="130"/>
      <c r="J57" s="129"/>
      <c r="K57" s="142"/>
      <c r="L57" s="132"/>
      <c r="M57" s="130"/>
      <c r="N57" s="133">
        <v>28</v>
      </c>
      <c r="O57" s="131"/>
      <c r="P57" s="132"/>
      <c r="Q57" s="130"/>
      <c r="R57" s="129"/>
      <c r="S57" s="139"/>
      <c r="T57" s="132"/>
      <c r="U57" s="228"/>
      <c r="V57" s="129"/>
      <c r="W57" s="131"/>
      <c r="X57" s="265">
        <f t="shared" si="3"/>
        <v>28</v>
      </c>
      <c r="Y57" s="65">
        <f t="shared" si="4"/>
        <v>10</v>
      </c>
      <c r="Z57" s="180">
        <f t="shared" si="5"/>
        <v>38</v>
      </c>
    </row>
    <row r="58" spans="2:26" ht="16.5" customHeight="1">
      <c r="B58" s="180">
        <v>52</v>
      </c>
      <c r="C58" s="173" t="s">
        <v>117</v>
      </c>
      <c r="D58" s="51">
        <v>2010</v>
      </c>
      <c r="E58" s="71" t="s">
        <v>73</v>
      </c>
      <c r="F58" s="213" t="s">
        <v>154</v>
      </c>
      <c r="G58" s="210"/>
      <c r="H58" s="135"/>
      <c r="I58" s="136"/>
      <c r="J58" s="129"/>
      <c r="K58" s="142"/>
      <c r="L58" s="132"/>
      <c r="M58" s="130"/>
      <c r="N58" s="133"/>
      <c r="O58" s="131"/>
      <c r="P58" s="132"/>
      <c r="Q58" s="130"/>
      <c r="R58" s="129">
        <v>8</v>
      </c>
      <c r="S58" s="139"/>
      <c r="T58" s="132">
        <v>10</v>
      </c>
      <c r="U58" s="228"/>
      <c r="V58" s="129"/>
      <c r="W58" s="131"/>
      <c r="X58" s="265">
        <f t="shared" si="3"/>
        <v>18</v>
      </c>
      <c r="Y58" s="65">
        <f t="shared" si="4"/>
        <v>20</v>
      </c>
      <c r="Z58" s="180">
        <f t="shared" si="5"/>
        <v>38</v>
      </c>
    </row>
    <row r="59" spans="2:26" ht="16.5" customHeight="1">
      <c r="B59" s="180">
        <v>53</v>
      </c>
      <c r="C59" s="173" t="s">
        <v>50</v>
      </c>
      <c r="D59" s="51">
        <v>2008</v>
      </c>
      <c r="E59" s="74" t="s">
        <v>76</v>
      </c>
      <c r="F59" s="216" t="s">
        <v>27</v>
      </c>
      <c r="G59" s="210"/>
      <c r="H59" s="135"/>
      <c r="I59" s="136"/>
      <c r="J59" s="129"/>
      <c r="K59" s="142"/>
      <c r="L59" s="132"/>
      <c r="M59" s="130"/>
      <c r="N59" s="133">
        <v>25</v>
      </c>
      <c r="O59" s="131"/>
      <c r="P59" s="132"/>
      <c r="Q59" s="130"/>
      <c r="R59" s="129"/>
      <c r="S59" s="139"/>
      <c r="T59" s="132"/>
      <c r="U59" s="228"/>
      <c r="V59" s="129"/>
      <c r="W59" s="131"/>
      <c r="X59" s="265">
        <f t="shared" si="3"/>
        <v>25</v>
      </c>
      <c r="Y59" s="65">
        <f t="shared" si="4"/>
        <v>10</v>
      </c>
      <c r="Z59" s="180">
        <f t="shared" si="5"/>
        <v>35</v>
      </c>
    </row>
    <row r="60" spans="2:26" ht="16.5" customHeight="1">
      <c r="B60" s="180">
        <v>54</v>
      </c>
      <c r="C60" s="175" t="s">
        <v>51</v>
      </c>
      <c r="D60" s="83">
        <v>2007</v>
      </c>
      <c r="E60" s="84" t="s">
        <v>8</v>
      </c>
      <c r="F60" s="215" t="s">
        <v>27</v>
      </c>
      <c r="G60" s="210"/>
      <c r="H60" s="135"/>
      <c r="I60" s="136"/>
      <c r="J60" s="129"/>
      <c r="K60" s="142"/>
      <c r="L60" s="132"/>
      <c r="M60" s="130"/>
      <c r="N60" s="133">
        <v>22</v>
      </c>
      <c r="O60" s="131"/>
      <c r="P60" s="132"/>
      <c r="Q60" s="130"/>
      <c r="R60" s="129"/>
      <c r="S60" s="139"/>
      <c r="T60" s="132"/>
      <c r="U60" s="228"/>
      <c r="V60" s="129"/>
      <c r="W60" s="131"/>
      <c r="X60" s="265">
        <f t="shared" si="3"/>
        <v>22</v>
      </c>
      <c r="Y60" s="65">
        <f t="shared" si="4"/>
        <v>10</v>
      </c>
      <c r="Z60" s="180">
        <f t="shared" si="5"/>
        <v>32</v>
      </c>
    </row>
    <row r="61" spans="2:26" ht="16.5" customHeight="1">
      <c r="B61" s="180">
        <v>55</v>
      </c>
      <c r="C61" s="173" t="s">
        <v>15</v>
      </c>
      <c r="D61" s="51">
        <v>2011</v>
      </c>
      <c r="E61" s="72" t="s">
        <v>14</v>
      </c>
      <c r="F61" s="217" t="s">
        <v>153</v>
      </c>
      <c r="G61" s="210"/>
      <c r="H61" s="135">
        <v>20</v>
      </c>
      <c r="I61" s="136"/>
      <c r="J61" s="129"/>
      <c r="K61" s="142"/>
      <c r="L61" s="132"/>
      <c r="M61" s="130"/>
      <c r="N61" s="133"/>
      <c r="O61" s="131"/>
      <c r="P61" s="132"/>
      <c r="Q61" s="130"/>
      <c r="R61" s="129"/>
      <c r="S61" s="139"/>
      <c r="T61" s="132"/>
      <c r="U61" s="228"/>
      <c r="V61" s="129"/>
      <c r="W61" s="131"/>
      <c r="X61" s="265">
        <f t="shared" si="3"/>
        <v>20</v>
      </c>
      <c r="Y61" s="65">
        <f t="shared" si="4"/>
        <v>10</v>
      </c>
      <c r="Z61" s="180">
        <f t="shared" si="5"/>
        <v>30</v>
      </c>
    </row>
    <row r="62" spans="2:26" ht="16.5" customHeight="1">
      <c r="B62" s="180">
        <v>56</v>
      </c>
      <c r="C62" s="173" t="s">
        <v>53</v>
      </c>
      <c r="D62" s="51">
        <v>2007</v>
      </c>
      <c r="E62" s="71" t="s">
        <v>27</v>
      </c>
      <c r="F62" s="213" t="s">
        <v>27</v>
      </c>
      <c r="G62" s="210"/>
      <c r="H62" s="135"/>
      <c r="I62" s="136"/>
      <c r="J62" s="129"/>
      <c r="K62" s="142"/>
      <c r="L62" s="132"/>
      <c r="M62" s="130"/>
      <c r="N62" s="133">
        <v>18</v>
      </c>
      <c r="O62" s="131"/>
      <c r="P62" s="132"/>
      <c r="Q62" s="130"/>
      <c r="R62" s="129"/>
      <c r="S62" s="139"/>
      <c r="T62" s="132"/>
      <c r="U62" s="228"/>
      <c r="V62" s="129"/>
      <c r="W62" s="131"/>
      <c r="X62" s="265">
        <f t="shared" si="3"/>
        <v>18</v>
      </c>
      <c r="Y62" s="65">
        <f t="shared" si="4"/>
        <v>10</v>
      </c>
      <c r="Z62" s="180">
        <f t="shared" si="5"/>
        <v>28</v>
      </c>
    </row>
    <row r="63" spans="2:26" ht="16.5" customHeight="1">
      <c r="B63" s="180">
        <v>57</v>
      </c>
      <c r="C63" s="173" t="s">
        <v>113</v>
      </c>
      <c r="D63" s="51">
        <v>2010</v>
      </c>
      <c r="E63" s="71" t="s">
        <v>114</v>
      </c>
      <c r="F63" s="213" t="s">
        <v>151</v>
      </c>
      <c r="G63" s="210"/>
      <c r="H63" s="135"/>
      <c r="I63" s="136"/>
      <c r="J63" s="129"/>
      <c r="K63" s="142"/>
      <c r="L63" s="132"/>
      <c r="M63" s="130"/>
      <c r="N63" s="133"/>
      <c r="O63" s="131"/>
      <c r="P63" s="132"/>
      <c r="Q63" s="130"/>
      <c r="R63" s="129"/>
      <c r="S63" s="139"/>
      <c r="T63" s="132">
        <v>18</v>
      </c>
      <c r="U63" s="228"/>
      <c r="V63" s="129"/>
      <c r="W63" s="131"/>
      <c r="X63" s="265">
        <f t="shared" si="3"/>
        <v>18</v>
      </c>
      <c r="Y63" s="65">
        <f t="shared" si="4"/>
        <v>10</v>
      </c>
      <c r="Z63" s="180">
        <f t="shared" si="5"/>
        <v>28</v>
      </c>
    </row>
    <row r="64" spans="2:26" ht="16.5" customHeight="1">
      <c r="B64" s="180">
        <v>58</v>
      </c>
      <c r="C64" s="173" t="s">
        <v>115</v>
      </c>
      <c r="D64" s="51">
        <v>2010</v>
      </c>
      <c r="E64" s="71" t="s">
        <v>114</v>
      </c>
      <c r="F64" s="213" t="s">
        <v>151</v>
      </c>
      <c r="G64" s="210"/>
      <c r="H64" s="135"/>
      <c r="I64" s="136"/>
      <c r="J64" s="129"/>
      <c r="K64" s="142"/>
      <c r="L64" s="132"/>
      <c r="M64" s="130"/>
      <c r="N64" s="133"/>
      <c r="O64" s="131"/>
      <c r="P64" s="132"/>
      <c r="Q64" s="130"/>
      <c r="R64" s="129"/>
      <c r="S64" s="139"/>
      <c r="T64" s="132">
        <v>14</v>
      </c>
      <c r="U64" s="228"/>
      <c r="V64" s="129"/>
      <c r="W64" s="131"/>
      <c r="X64" s="265">
        <f t="shared" si="3"/>
        <v>14</v>
      </c>
      <c r="Y64" s="65">
        <f t="shared" si="4"/>
        <v>10</v>
      </c>
      <c r="Z64" s="180">
        <f t="shared" si="5"/>
        <v>24</v>
      </c>
    </row>
    <row r="65" spans="2:26" ht="16.5" customHeight="1">
      <c r="B65" s="180">
        <v>59</v>
      </c>
      <c r="C65" s="173" t="s">
        <v>116</v>
      </c>
      <c r="D65" s="51">
        <v>2011</v>
      </c>
      <c r="E65" s="71" t="s">
        <v>97</v>
      </c>
      <c r="F65" s="213" t="s">
        <v>151</v>
      </c>
      <c r="G65" s="210"/>
      <c r="H65" s="135"/>
      <c r="I65" s="136"/>
      <c r="J65" s="129"/>
      <c r="K65" s="142"/>
      <c r="L65" s="132"/>
      <c r="M65" s="130"/>
      <c r="N65" s="133"/>
      <c r="O65" s="131"/>
      <c r="P65" s="132"/>
      <c r="Q65" s="130"/>
      <c r="R65" s="129"/>
      <c r="S65" s="139"/>
      <c r="T65" s="132">
        <v>12</v>
      </c>
      <c r="U65" s="228"/>
      <c r="V65" s="129"/>
      <c r="W65" s="131"/>
      <c r="X65" s="265">
        <f t="shared" si="3"/>
        <v>12</v>
      </c>
      <c r="Y65" s="65">
        <f t="shared" si="4"/>
        <v>10</v>
      </c>
      <c r="Z65" s="180">
        <f t="shared" si="5"/>
        <v>22</v>
      </c>
    </row>
    <row r="66" spans="2:26" ht="16.5" customHeight="1">
      <c r="B66" s="180">
        <v>60</v>
      </c>
      <c r="C66" s="173" t="s">
        <v>100</v>
      </c>
      <c r="D66" s="51">
        <v>2010</v>
      </c>
      <c r="E66" s="71" t="s">
        <v>35</v>
      </c>
      <c r="F66" s="213" t="s">
        <v>153</v>
      </c>
      <c r="G66" s="210"/>
      <c r="H66" s="135"/>
      <c r="I66" s="136"/>
      <c r="J66" s="129"/>
      <c r="K66" s="142"/>
      <c r="L66" s="132">
        <v>9</v>
      </c>
      <c r="M66" s="130"/>
      <c r="N66" s="133"/>
      <c r="O66" s="131"/>
      <c r="P66" s="132"/>
      <c r="Q66" s="130"/>
      <c r="R66" s="129"/>
      <c r="S66" s="139"/>
      <c r="T66" s="132"/>
      <c r="U66" s="228"/>
      <c r="V66" s="129"/>
      <c r="W66" s="131"/>
      <c r="X66" s="265">
        <f t="shared" si="3"/>
        <v>9</v>
      </c>
      <c r="Y66" s="65">
        <f t="shared" si="4"/>
        <v>10</v>
      </c>
      <c r="Z66" s="180">
        <f t="shared" si="5"/>
        <v>19</v>
      </c>
    </row>
    <row r="67" spans="2:26" ht="16.5" customHeight="1">
      <c r="B67" s="180">
        <v>61</v>
      </c>
      <c r="C67" s="176" t="s">
        <v>118</v>
      </c>
      <c r="D67" s="83">
        <v>2009</v>
      </c>
      <c r="E67" s="86" t="s">
        <v>114</v>
      </c>
      <c r="F67" s="219" t="s">
        <v>151</v>
      </c>
      <c r="G67" s="210"/>
      <c r="H67" s="135"/>
      <c r="I67" s="136"/>
      <c r="J67" s="129"/>
      <c r="K67" s="142"/>
      <c r="L67" s="132"/>
      <c r="M67" s="130"/>
      <c r="N67" s="133"/>
      <c r="O67" s="131"/>
      <c r="P67" s="132"/>
      <c r="Q67" s="130"/>
      <c r="R67" s="129"/>
      <c r="S67" s="139"/>
      <c r="T67" s="132">
        <v>7</v>
      </c>
      <c r="U67" s="228"/>
      <c r="V67" s="129"/>
      <c r="W67" s="131"/>
      <c r="X67" s="265">
        <f t="shared" si="3"/>
        <v>7</v>
      </c>
      <c r="Y67" s="65">
        <f t="shared" si="4"/>
        <v>10</v>
      </c>
      <c r="Z67" s="180">
        <f t="shared" si="5"/>
        <v>17</v>
      </c>
    </row>
    <row r="68" spans="2:26" ht="16.5" customHeight="1">
      <c r="B68" s="180">
        <v>62</v>
      </c>
      <c r="C68" s="176" t="s">
        <v>135</v>
      </c>
      <c r="D68" s="207"/>
      <c r="E68" s="86" t="s">
        <v>114</v>
      </c>
      <c r="F68" s="219" t="s">
        <v>151</v>
      </c>
      <c r="G68" s="210"/>
      <c r="H68" s="135"/>
      <c r="I68" s="136"/>
      <c r="J68" s="129"/>
      <c r="K68" s="142"/>
      <c r="L68" s="132"/>
      <c r="M68" s="130"/>
      <c r="N68" s="133"/>
      <c r="O68" s="131"/>
      <c r="P68" s="132"/>
      <c r="Q68" s="130"/>
      <c r="R68" s="129">
        <v>7</v>
      </c>
      <c r="S68" s="139"/>
      <c r="T68" s="132"/>
      <c r="U68" s="228"/>
      <c r="V68" s="129"/>
      <c r="W68" s="131"/>
      <c r="X68" s="265">
        <f t="shared" si="3"/>
        <v>7</v>
      </c>
      <c r="Y68" s="65">
        <f t="shared" si="4"/>
        <v>10</v>
      </c>
      <c r="Z68" s="180">
        <f t="shared" si="5"/>
        <v>17</v>
      </c>
    </row>
    <row r="69" spans="2:26" ht="16.5" customHeight="1">
      <c r="B69" s="180">
        <v>63</v>
      </c>
      <c r="C69" s="176" t="s">
        <v>120</v>
      </c>
      <c r="D69" s="83">
        <v>2011</v>
      </c>
      <c r="E69" s="86" t="s">
        <v>14</v>
      </c>
      <c r="F69" s="219" t="s">
        <v>153</v>
      </c>
      <c r="G69" s="210"/>
      <c r="H69" s="135"/>
      <c r="I69" s="136"/>
      <c r="J69" s="129"/>
      <c r="K69" s="142"/>
      <c r="L69" s="132"/>
      <c r="M69" s="130"/>
      <c r="N69" s="133"/>
      <c r="O69" s="131"/>
      <c r="P69" s="132"/>
      <c r="Q69" s="130"/>
      <c r="R69" s="129"/>
      <c r="S69" s="139"/>
      <c r="T69" s="132">
        <v>5</v>
      </c>
      <c r="U69" s="228"/>
      <c r="V69" s="129"/>
      <c r="W69" s="131"/>
      <c r="X69" s="265">
        <f t="shared" si="3"/>
        <v>5</v>
      </c>
      <c r="Y69" s="65">
        <f t="shared" si="4"/>
        <v>10</v>
      </c>
      <c r="Z69" s="180">
        <f t="shared" si="5"/>
        <v>15</v>
      </c>
    </row>
    <row r="70" spans="2:26" ht="16.5" customHeight="1">
      <c r="B70" s="180">
        <v>64</v>
      </c>
      <c r="C70" s="176" t="s">
        <v>63</v>
      </c>
      <c r="D70" s="83">
        <v>2008</v>
      </c>
      <c r="E70" s="86" t="s">
        <v>17</v>
      </c>
      <c r="F70" s="219" t="s">
        <v>151</v>
      </c>
      <c r="G70" s="210"/>
      <c r="H70" s="135"/>
      <c r="I70" s="136"/>
      <c r="J70" s="129"/>
      <c r="K70" s="142"/>
      <c r="L70" s="132"/>
      <c r="M70" s="130"/>
      <c r="N70" s="133">
        <v>4</v>
      </c>
      <c r="O70" s="131"/>
      <c r="P70" s="132"/>
      <c r="Q70" s="130"/>
      <c r="R70" s="129"/>
      <c r="S70" s="139"/>
      <c r="T70" s="132"/>
      <c r="U70" s="228"/>
      <c r="V70" s="129"/>
      <c r="W70" s="131"/>
      <c r="X70" s="265">
        <f t="shared" si="3"/>
        <v>4</v>
      </c>
      <c r="Y70" s="65">
        <f t="shared" si="4"/>
        <v>10</v>
      </c>
      <c r="Z70" s="180">
        <f t="shared" si="5"/>
        <v>14</v>
      </c>
    </row>
    <row r="71" spans="2:26" ht="16.5" customHeight="1">
      <c r="B71" s="180">
        <v>65</v>
      </c>
      <c r="C71" s="176" t="s">
        <v>119</v>
      </c>
      <c r="D71" s="83">
        <v>2011</v>
      </c>
      <c r="E71" s="86" t="s">
        <v>8</v>
      </c>
      <c r="F71" s="219" t="s">
        <v>27</v>
      </c>
      <c r="G71" s="210"/>
      <c r="H71" s="135"/>
      <c r="I71" s="136"/>
      <c r="J71" s="129"/>
      <c r="K71" s="142"/>
      <c r="L71" s="132"/>
      <c r="M71" s="130"/>
      <c r="N71" s="133"/>
      <c r="O71" s="131"/>
      <c r="P71" s="132"/>
      <c r="Q71" s="130"/>
      <c r="R71" s="129"/>
      <c r="S71" s="139"/>
      <c r="T71" s="132">
        <v>4</v>
      </c>
      <c r="U71" s="228"/>
      <c r="V71" s="129"/>
      <c r="W71" s="131"/>
      <c r="X71" s="265">
        <f t="shared" ref="X71:X72" si="6">SUM(G71:W71)</f>
        <v>4</v>
      </c>
      <c r="Y71" s="65">
        <f t="shared" si="4"/>
        <v>10</v>
      </c>
      <c r="Z71" s="180">
        <f t="shared" ref="Z71:Z73" si="7">SUM(X71+Y71)</f>
        <v>14</v>
      </c>
    </row>
    <row r="72" spans="2:26" ht="16.5" customHeight="1" thickBot="1">
      <c r="B72" s="181">
        <v>66</v>
      </c>
      <c r="C72" s="205" t="s">
        <v>64</v>
      </c>
      <c r="D72" s="206">
        <v>2010</v>
      </c>
      <c r="E72" s="208" t="s">
        <v>17</v>
      </c>
      <c r="F72" s="221" t="s">
        <v>151</v>
      </c>
      <c r="G72" s="211"/>
      <c r="H72" s="135"/>
      <c r="I72" s="136"/>
      <c r="J72" s="183"/>
      <c r="K72" s="184"/>
      <c r="L72" s="185"/>
      <c r="M72" s="136"/>
      <c r="N72" s="186">
        <v>3</v>
      </c>
      <c r="O72" s="187"/>
      <c r="P72" s="185"/>
      <c r="Q72" s="136"/>
      <c r="R72" s="183"/>
      <c r="S72" s="235"/>
      <c r="T72" s="185"/>
      <c r="U72" s="238"/>
      <c r="V72" s="183"/>
      <c r="W72" s="187"/>
      <c r="X72" s="266">
        <f t="shared" si="6"/>
        <v>3</v>
      </c>
      <c r="Y72" s="65">
        <f t="shared" si="4"/>
        <v>10</v>
      </c>
      <c r="Z72" s="204">
        <f t="shared" si="7"/>
        <v>13</v>
      </c>
    </row>
    <row r="73" spans="2:26" ht="16.5" customHeight="1" thickBot="1">
      <c r="B73" s="66"/>
      <c r="C73" s="67"/>
      <c r="D73" s="68"/>
      <c r="E73" s="26"/>
      <c r="F73" s="26"/>
      <c r="G73" s="192">
        <f>SUM(H73:W73)</f>
        <v>153</v>
      </c>
      <c r="H73" s="113">
        <f t="shared" ref="H73:U73" si="8">COUNTA(H7:H72)</f>
        <v>8</v>
      </c>
      <c r="I73" s="76">
        <f t="shared" si="8"/>
        <v>0</v>
      </c>
      <c r="J73" s="76">
        <f t="shared" si="8"/>
        <v>0</v>
      </c>
      <c r="K73" s="143">
        <f t="shared" si="8"/>
        <v>11</v>
      </c>
      <c r="L73" s="90">
        <f t="shared" si="8"/>
        <v>22</v>
      </c>
      <c r="M73" s="76">
        <f t="shared" si="8"/>
        <v>0</v>
      </c>
      <c r="N73" s="90">
        <f t="shared" si="8"/>
        <v>39</v>
      </c>
      <c r="O73" s="76">
        <f t="shared" si="8"/>
        <v>0</v>
      </c>
      <c r="P73" s="90">
        <f t="shared" si="8"/>
        <v>22</v>
      </c>
      <c r="Q73" s="76">
        <f t="shared" si="8"/>
        <v>0</v>
      </c>
      <c r="R73" s="90">
        <f t="shared" si="8"/>
        <v>20</v>
      </c>
      <c r="S73" s="140">
        <f t="shared" si="8"/>
        <v>1</v>
      </c>
      <c r="T73" s="90">
        <f t="shared" si="8"/>
        <v>29</v>
      </c>
      <c r="U73" s="226">
        <f t="shared" si="8"/>
        <v>1</v>
      </c>
      <c r="V73" s="76">
        <f t="shared" ref="V73:W73" si="9">COUNTA(V7:V72)</f>
        <v>0</v>
      </c>
      <c r="W73" s="192">
        <f t="shared" si="9"/>
        <v>0</v>
      </c>
      <c r="X73" s="267">
        <f>SUM(H73:W73)</f>
        <v>153</v>
      </c>
      <c r="Y73" s="117">
        <f>SUM(X73*10)</f>
        <v>1530</v>
      </c>
      <c r="Z73" s="118">
        <f t="shared" si="7"/>
        <v>1683</v>
      </c>
    </row>
    <row r="74" spans="2:26" ht="16.5" customHeight="1" thickBot="1">
      <c r="B74" s="66"/>
      <c r="C74" s="67"/>
      <c r="D74" s="68"/>
      <c r="E74" s="26"/>
      <c r="F74" s="26"/>
      <c r="G74" s="182">
        <f>SUM(H74:W74)</f>
        <v>8220</v>
      </c>
      <c r="H74" s="188">
        <f t="shared" ref="H74:U74" si="10">SUM(H7:H72)</f>
        <v>447</v>
      </c>
      <c r="I74" s="189">
        <f t="shared" si="10"/>
        <v>0</v>
      </c>
      <c r="J74" s="189">
        <f t="shared" si="10"/>
        <v>0</v>
      </c>
      <c r="K74" s="190">
        <f t="shared" si="10"/>
        <v>495</v>
      </c>
      <c r="L74" s="191">
        <f t="shared" si="10"/>
        <v>1173</v>
      </c>
      <c r="M74" s="189">
        <f t="shared" si="10"/>
        <v>0</v>
      </c>
      <c r="N74" s="191">
        <f t="shared" si="10"/>
        <v>2375</v>
      </c>
      <c r="O74" s="189">
        <f t="shared" si="10"/>
        <v>0</v>
      </c>
      <c r="P74" s="191">
        <f t="shared" si="10"/>
        <v>1173</v>
      </c>
      <c r="Q74" s="189">
        <f t="shared" si="10"/>
        <v>0</v>
      </c>
      <c r="R74" s="191">
        <f t="shared" si="10"/>
        <v>903</v>
      </c>
      <c r="S74" s="236">
        <f t="shared" si="10"/>
        <v>100</v>
      </c>
      <c r="T74" s="191">
        <f t="shared" si="10"/>
        <v>1464</v>
      </c>
      <c r="U74" s="227">
        <f t="shared" si="10"/>
        <v>90</v>
      </c>
      <c r="V74" s="193">
        <f t="shared" ref="V74:W74" si="11">SUM(V7:V72)</f>
        <v>0</v>
      </c>
      <c r="W74" s="194">
        <f t="shared" si="11"/>
        <v>0</v>
      </c>
      <c r="X74" s="268">
        <f>SUM(X7:X72)</f>
        <v>8220</v>
      </c>
      <c r="Y74" s="195">
        <f>SUM(Y7:Y72)</f>
        <v>1530</v>
      </c>
      <c r="Z74" s="196">
        <f>SUM(Z7:Z72)</f>
        <v>9750</v>
      </c>
    </row>
    <row r="75" spans="2:26" ht="16.5" customHeight="1">
      <c r="B75" s="66"/>
      <c r="C75" s="67"/>
      <c r="D75" s="68"/>
      <c r="E75" s="26"/>
      <c r="F75" s="26"/>
      <c r="G75" s="69"/>
      <c r="H75" s="251"/>
      <c r="I75" s="252"/>
      <c r="J75" s="252"/>
      <c r="K75" s="253"/>
      <c r="L75" s="254"/>
      <c r="M75" s="252"/>
      <c r="N75" s="254"/>
      <c r="O75" s="252"/>
      <c r="P75" s="254"/>
      <c r="Q75" s="252"/>
      <c r="R75" s="254"/>
      <c r="S75" s="255"/>
      <c r="T75" s="254"/>
      <c r="U75" s="256"/>
      <c r="V75" s="252"/>
      <c r="W75" s="252"/>
      <c r="X75" s="252"/>
      <c r="Y75" s="252"/>
      <c r="Z75" s="252"/>
    </row>
    <row r="76" spans="2:26" ht="16.5" customHeight="1" thickBot="1">
      <c r="B76" s="66"/>
      <c r="C76" s="67"/>
      <c r="D76" s="68"/>
      <c r="E76" s="26"/>
      <c r="F76" s="26"/>
      <c r="G76" s="4"/>
      <c r="H76" s="82"/>
      <c r="I76" s="82"/>
      <c r="J76" s="82"/>
      <c r="K76" s="82"/>
      <c r="L76" s="82"/>
      <c r="M76" s="82"/>
      <c r="N76" s="30"/>
      <c r="O76" s="82"/>
      <c r="P76" s="82"/>
      <c r="Q76" s="82"/>
      <c r="R76" s="82"/>
      <c r="S76" s="82"/>
      <c r="T76" s="82"/>
      <c r="U76" s="82"/>
      <c r="V76" s="82"/>
      <c r="W76" s="82"/>
      <c r="X76" s="269"/>
      <c r="Y76" s="69"/>
      <c r="Z76" s="70"/>
    </row>
    <row r="77" spans="2:26" ht="16.5" customHeight="1" thickBot="1">
      <c r="B77" s="66"/>
      <c r="C77" s="257" t="s">
        <v>156</v>
      </c>
      <c r="D77" s="258"/>
      <c r="E77" s="26"/>
      <c r="F77" s="26"/>
      <c r="G77" s="4"/>
      <c r="H77" s="156" t="s">
        <v>137</v>
      </c>
      <c r="I77" s="157"/>
      <c r="J77" s="158" t="s">
        <v>142</v>
      </c>
      <c r="K77" s="159"/>
      <c r="L77" s="156" t="s">
        <v>141</v>
      </c>
      <c r="M77" s="160"/>
      <c r="N77" s="156" t="s">
        <v>137</v>
      </c>
      <c r="O77" s="160"/>
      <c r="P77" s="156" t="s">
        <v>141</v>
      </c>
      <c r="Q77" s="160"/>
      <c r="R77" s="156" t="s">
        <v>145</v>
      </c>
      <c r="S77" s="160"/>
      <c r="T77" s="156" t="s">
        <v>147</v>
      </c>
      <c r="U77" s="160"/>
      <c r="V77" s="161" t="s">
        <v>142</v>
      </c>
      <c r="W77" s="162"/>
      <c r="X77" s="269"/>
      <c r="Y77" s="69"/>
      <c r="Z77" s="70"/>
    </row>
    <row r="78" spans="2:26" s="45" customFormat="1" ht="16.5" customHeight="1" thickBot="1">
      <c r="B78" s="44"/>
      <c r="D78" s="49"/>
      <c r="H78" s="151" t="s">
        <v>138</v>
      </c>
      <c r="I78" s="148"/>
      <c r="J78" s="152" t="s">
        <v>139</v>
      </c>
      <c r="K78" s="153"/>
      <c r="L78" s="151" t="s">
        <v>140</v>
      </c>
      <c r="M78" s="147"/>
      <c r="N78" s="151" t="s">
        <v>143</v>
      </c>
      <c r="O78" s="147"/>
      <c r="P78" s="151" t="s">
        <v>144</v>
      </c>
      <c r="Q78" s="147"/>
      <c r="R78" s="151" t="s">
        <v>146</v>
      </c>
      <c r="S78" s="147"/>
      <c r="T78" s="151" t="s">
        <v>148</v>
      </c>
      <c r="U78" s="147"/>
      <c r="V78" s="163" t="s">
        <v>149</v>
      </c>
      <c r="W78" s="164"/>
      <c r="X78" s="46" t="s">
        <v>90</v>
      </c>
      <c r="Y78" s="63" t="s">
        <v>2</v>
      </c>
      <c r="Z78" s="46" t="s">
        <v>89</v>
      </c>
    </row>
    <row r="79" spans="2:26" s="33" customFormat="1" ht="16.5" customHeight="1" thickBot="1">
      <c r="B79" s="37" t="s">
        <v>84</v>
      </c>
      <c r="C79" s="38" t="s">
        <v>92</v>
      </c>
      <c r="D79" s="50" t="s">
        <v>103</v>
      </c>
      <c r="E79" s="40" t="s">
        <v>104</v>
      </c>
      <c r="F79" s="241" t="s">
        <v>150</v>
      </c>
      <c r="G79" s="212" t="s">
        <v>85</v>
      </c>
      <c r="H79" s="57" t="s">
        <v>86</v>
      </c>
      <c r="I79" s="59" t="s">
        <v>87</v>
      </c>
      <c r="J79" s="57" t="s">
        <v>86</v>
      </c>
      <c r="K79" s="40" t="s">
        <v>87</v>
      </c>
      <c r="L79" s="145" t="s">
        <v>86</v>
      </c>
      <c r="M79" s="146" t="s">
        <v>87</v>
      </c>
      <c r="N79" s="57" t="s">
        <v>86</v>
      </c>
      <c r="O79" s="40" t="s">
        <v>87</v>
      </c>
      <c r="P79" s="58" t="s">
        <v>86</v>
      </c>
      <c r="Q79" s="59" t="s">
        <v>87</v>
      </c>
      <c r="R79" s="57" t="s">
        <v>86</v>
      </c>
      <c r="S79" s="137" t="s">
        <v>87</v>
      </c>
      <c r="T79" s="223" t="s">
        <v>86</v>
      </c>
      <c r="U79" s="229" t="s">
        <v>87</v>
      </c>
      <c r="V79" s="57" t="s">
        <v>86</v>
      </c>
      <c r="W79" s="40" t="s">
        <v>87</v>
      </c>
      <c r="X79" s="222" t="s">
        <v>155</v>
      </c>
      <c r="Y79" s="64" t="s">
        <v>88</v>
      </c>
      <c r="Z79" s="39" t="s">
        <v>2</v>
      </c>
    </row>
    <row r="80" spans="2:26" ht="16.5" customHeight="1">
      <c r="B80" s="202">
        <v>1</v>
      </c>
      <c r="C80" s="166" t="s">
        <v>65</v>
      </c>
      <c r="D80" s="198">
        <v>2005</v>
      </c>
      <c r="E80" s="239" t="s">
        <v>31</v>
      </c>
      <c r="F80" s="242" t="s">
        <v>27</v>
      </c>
      <c r="G80" s="62"/>
      <c r="H80" s="81"/>
      <c r="I80" s="78"/>
      <c r="J80" s="77"/>
      <c r="K80" s="144"/>
      <c r="L80" s="80"/>
      <c r="M80" s="78"/>
      <c r="N80" s="77"/>
      <c r="O80" s="60">
        <v>140</v>
      </c>
      <c r="P80" s="80"/>
      <c r="Q80" s="78"/>
      <c r="R80" s="77"/>
      <c r="S80" s="234"/>
      <c r="T80" s="224"/>
      <c r="U80" s="230"/>
      <c r="V80" s="77"/>
      <c r="W80" s="79"/>
      <c r="X80" s="265">
        <f t="shared" ref="X80" si="12">SUM(H80:W80)</f>
        <v>140</v>
      </c>
      <c r="Y80" s="65">
        <f t="shared" ref="Y80:Y108" si="13">COUNTA(H80:W80)*10</f>
        <v>10</v>
      </c>
      <c r="Z80" s="180">
        <f t="shared" ref="Z80:Z107" si="14">SUM(X80+Y80)</f>
        <v>150</v>
      </c>
    </row>
    <row r="81" spans="2:26" ht="16.5" customHeight="1">
      <c r="B81" s="203">
        <v>2</v>
      </c>
      <c r="C81" s="123" t="s">
        <v>18</v>
      </c>
      <c r="D81" s="272">
        <v>2005</v>
      </c>
      <c r="E81" s="122" t="s">
        <v>17</v>
      </c>
      <c r="F81" s="249" t="s">
        <v>151</v>
      </c>
      <c r="G81" s="62"/>
      <c r="H81" s="81">
        <v>90</v>
      </c>
      <c r="I81" s="78"/>
      <c r="J81" s="77"/>
      <c r="K81" s="144">
        <v>120</v>
      </c>
      <c r="L81" s="80">
        <v>100</v>
      </c>
      <c r="M81" s="78"/>
      <c r="N81" s="77"/>
      <c r="O81" s="79"/>
      <c r="P81" s="80"/>
      <c r="Q81" s="78">
        <v>100</v>
      </c>
      <c r="R81" s="77"/>
      <c r="S81" s="234"/>
      <c r="T81" s="80"/>
      <c r="U81" s="231"/>
      <c r="V81" s="77"/>
      <c r="W81" s="79"/>
      <c r="X81" s="265">
        <f t="shared" ref="X81:X109" si="15">SUM(H81:W81)</f>
        <v>410</v>
      </c>
      <c r="Y81" s="65">
        <f t="shared" si="13"/>
        <v>40</v>
      </c>
      <c r="Z81" s="180">
        <f t="shared" si="14"/>
        <v>450</v>
      </c>
    </row>
    <row r="82" spans="2:26" ht="16.5" customHeight="1">
      <c r="B82" s="203">
        <v>3</v>
      </c>
      <c r="C82" s="170" t="s">
        <v>22</v>
      </c>
      <c r="D82" s="54">
        <v>2005</v>
      </c>
      <c r="E82" s="72" t="s">
        <v>14</v>
      </c>
      <c r="F82" s="244" t="s">
        <v>153</v>
      </c>
      <c r="G82" s="62"/>
      <c r="H82" s="81">
        <v>32</v>
      </c>
      <c r="I82" s="78"/>
      <c r="J82" s="77"/>
      <c r="K82" s="144">
        <v>60</v>
      </c>
      <c r="L82" s="80">
        <v>32</v>
      </c>
      <c r="M82" s="78"/>
      <c r="N82" s="77"/>
      <c r="O82" s="60">
        <v>70</v>
      </c>
      <c r="P82" s="80"/>
      <c r="Q82" s="78">
        <v>60</v>
      </c>
      <c r="R82" s="77"/>
      <c r="S82" s="234">
        <v>75</v>
      </c>
      <c r="T82" s="80"/>
      <c r="U82" s="231">
        <v>65</v>
      </c>
      <c r="V82" s="77"/>
      <c r="W82" s="79"/>
      <c r="X82" s="265">
        <f t="shared" si="15"/>
        <v>394</v>
      </c>
      <c r="Y82" s="65">
        <f t="shared" si="13"/>
        <v>70</v>
      </c>
      <c r="Z82" s="180">
        <f t="shared" si="14"/>
        <v>464</v>
      </c>
    </row>
    <row r="83" spans="2:26" ht="16.5" customHeight="1">
      <c r="B83" s="203">
        <v>4</v>
      </c>
      <c r="C83" s="171" t="s">
        <v>19</v>
      </c>
      <c r="D83" s="116">
        <v>2006</v>
      </c>
      <c r="E83" s="84" t="s">
        <v>8</v>
      </c>
      <c r="F83" s="245" t="s">
        <v>27</v>
      </c>
      <c r="G83" s="62"/>
      <c r="H83" s="81">
        <v>75</v>
      </c>
      <c r="I83" s="78"/>
      <c r="J83" s="77"/>
      <c r="K83" s="144"/>
      <c r="L83" s="80"/>
      <c r="M83" s="78"/>
      <c r="N83" s="77"/>
      <c r="O83" s="60">
        <v>40</v>
      </c>
      <c r="P83" s="80"/>
      <c r="Q83" s="78">
        <v>75</v>
      </c>
      <c r="R83" s="77"/>
      <c r="S83" s="234">
        <v>90</v>
      </c>
      <c r="T83" s="80"/>
      <c r="U83" s="231">
        <v>100</v>
      </c>
      <c r="V83" s="77"/>
      <c r="W83" s="79"/>
      <c r="X83" s="265">
        <f t="shared" si="15"/>
        <v>380</v>
      </c>
      <c r="Y83" s="65">
        <f t="shared" si="13"/>
        <v>50</v>
      </c>
      <c r="Z83" s="180">
        <f t="shared" si="14"/>
        <v>430</v>
      </c>
    </row>
    <row r="84" spans="2:26" ht="16.5" customHeight="1">
      <c r="B84" s="203">
        <v>5</v>
      </c>
      <c r="C84" s="170" t="s">
        <v>72</v>
      </c>
      <c r="D84" s="53">
        <v>2005</v>
      </c>
      <c r="E84" s="71" t="s">
        <v>73</v>
      </c>
      <c r="F84" s="243" t="s">
        <v>154</v>
      </c>
      <c r="G84" s="62"/>
      <c r="H84" s="81"/>
      <c r="I84" s="78"/>
      <c r="J84" s="77"/>
      <c r="K84" s="144">
        <v>90</v>
      </c>
      <c r="L84" s="80">
        <v>45</v>
      </c>
      <c r="M84" s="78"/>
      <c r="N84" s="77"/>
      <c r="O84" s="60">
        <v>50</v>
      </c>
      <c r="P84" s="80"/>
      <c r="Q84" s="78"/>
      <c r="R84" s="77"/>
      <c r="S84" s="234"/>
      <c r="T84" s="80"/>
      <c r="U84" s="231"/>
      <c r="V84" s="77"/>
      <c r="W84" s="79"/>
      <c r="X84" s="265">
        <f t="shared" si="15"/>
        <v>185</v>
      </c>
      <c r="Y84" s="65">
        <f t="shared" si="13"/>
        <v>30</v>
      </c>
      <c r="Z84" s="180">
        <f t="shared" si="14"/>
        <v>215</v>
      </c>
    </row>
    <row r="85" spans="2:26" ht="16.5" customHeight="1">
      <c r="B85" s="203">
        <v>6</v>
      </c>
      <c r="C85" s="170" t="s">
        <v>69</v>
      </c>
      <c r="D85" s="53">
        <v>2006</v>
      </c>
      <c r="E85" s="71" t="s">
        <v>27</v>
      </c>
      <c r="F85" s="243" t="s">
        <v>27</v>
      </c>
      <c r="G85" s="62"/>
      <c r="H85" s="81"/>
      <c r="I85" s="78"/>
      <c r="J85" s="77"/>
      <c r="K85" s="144"/>
      <c r="L85" s="80"/>
      <c r="M85" s="78"/>
      <c r="N85" s="77"/>
      <c r="O85" s="60">
        <v>90</v>
      </c>
      <c r="P85" s="80"/>
      <c r="Q85" s="78">
        <v>90</v>
      </c>
      <c r="R85" s="77"/>
      <c r="S85" s="234"/>
      <c r="T85" s="80"/>
      <c r="U85" s="231"/>
      <c r="V85" s="77"/>
      <c r="W85" s="79"/>
      <c r="X85" s="265">
        <f t="shared" si="15"/>
        <v>180</v>
      </c>
      <c r="Y85" s="65">
        <f t="shared" si="13"/>
        <v>20</v>
      </c>
      <c r="Z85" s="180">
        <f t="shared" si="14"/>
        <v>200</v>
      </c>
    </row>
    <row r="86" spans="2:26" ht="16.5" customHeight="1">
      <c r="B86" s="203">
        <v>7</v>
      </c>
      <c r="C86" s="123" t="s">
        <v>20</v>
      </c>
      <c r="D86" s="272">
        <v>2005</v>
      </c>
      <c r="E86" s="122" t="s">
        <v>8</v>
      </c>
      <c r="F86" s="249" t="s">
        <v>27</v>
      </c>
      <c r="G86" s="62"/>
      <c r="H86" s="81">
        <v>60</v>
      </c>
      <c r="I86" s="78"/>
      <c r="J86" s="77"/>
      <c r="K86" s="144"/>
      <c r="L86" s="80"/>
      <c r="M86" s="78"/>
      <c r="N86" s="77"/>
      <c r="O86" s="79"/>
      <c r="P86" s="80"/>
      <c r="Q86" s="78"/>
      <c r="R86" s="77"/>
      <c r="S86" s="234"/>
      <c r="T86" s="80"/>
      <c r="U86" s="231">
        <v>120</v>
      </c>
      <c r="V86" s="77"/>
      <c r="W86" s="79"/>
      <c r="X86" s="265">
        <f t="shared" si="15"/>
        <v>180</v>
      </c>
      <c r="Y86" s="65">
        <f t="shared" si="13"/>
        <v>20</v>
      </c>
      <c r="Z86" s="180">
        <f t="shared" si="14"/>
        <v>200</v>
      </c>
    </row>
    <row r="87" spans="2:26" ht="16.5" customHeight="1">
      <c r="B87" s="203">
        <v>8</v>
      </c>
      <c r="C87" s="170" t="s">
        <v>70</v>
      </c>
      <c r="D87" s="53">
        <v>2006</v>
      </c>
      <c r="E87" s="71" t="s">
        <v>17</v>
      </c>
      <c r="F87" s="243" t="s">
        <v>151</v>
      </c>
      <c r="G87" s="62"/>
      <c r="H87" s="81"/>
      <c r="I87" s="78"/>
      <c r="J87" s="77"/>
      <c r="K87" s="144"/>
      <c r="L87" s="80">
        <v>90</v>
      </c>
      <c r="M87" s="78"/>
      <c r="N87" s="77"/>
      <c r="O87" s="60">
        <v>80</v>
      </c>
      <c r="P87" s="80"/>
      <c r="Q87" s="78"/>
      <c r="R87" s="77"/>
      <c r="S87" s="234"/>
      <c r="T87" s="80"/>
      <c r="U87" s="231"/>
      <c r="V87" s="77"/>
      <c r="W87" s="79"/>
      <c r="X87" s="265">
        <f t="shared" si="15"/>
        <v>170</v>
      </c>
      <c r="Y87" s="65">
        <f t="shared" si="13"/>
        <v>20</v>
      </c>
      <c r="Z87" s="180">
        <f t="shared" si="14"/>
        <v>190</v>
      </c>
    </row>
    <row r="88" spans="2:26" ht="16.5" customHeight="1">
      <c r="B88" s="203">
        <v>9</v>
      </c>
      <c r="C88" s="123" t="s">
        <v>21</v>
      </c>
      <c r="D88" s="272">
        <v>2005</v>
      </c>
      <c r="E88" s="122" t="s">
        <v>17</v>
      </c>
      <c r="F88" s="249" t="s">
        <v>151</v>
      </c>
      <c r="G88" s="62"/>
      <c r="H88" s="81">
        <v>45</v>
      </c>
      <c r="I88" s="78"/>
      <c r="J88" s="77"/>
      <c r="K88" s="144">
        <v>100</v>
      </c>
      <c r="L88" s="80"/>
      <c r="M88" s="78"/>
      <c r="N88" s="77"/>
      <c r="O88" s="79"/>
      <c r="P88" s="80"/>
      <c r="Q88" s="78"/>
      <c r="R88" s="77"/>
      <c r="S88" s="234"/>
      <c r="T88" s="80"/>
      <c r="U88" s="231"/>
      <c r="V88" s="77"/>
      <c r="W88" s="79"/>
      <c r="X88" s="265">
        <f t="shared" si="15"/>
        <v>145</v>
      </c>
      <c r="Y88" s="65">
        <f t="shared" si="13"/>
        <v>20</v>
      </c>
      <c r="Z88" s="180">
        <f t="shared" si="14"/>
        <v>165</v>
      </c>
    </row>
    <row r="89" spans="2:26" ht="16.5" customHeight="1">
      <c r="B89" s="203">
        <v>10</v>
      </c>
      <c r="C89" s="123" t="s">
        <v>121</v>
      </c>
      <c r="D89" s="272">
        <v>2005</v>
      </c>
      <c r="E89" s="122" t="s">
        <v>114</v>
      </c>
      <c r="F89" s="249" t="s">
        <v>151</v>
      </c>
      <c r="G89" s="62"/>
      <c r="H89" s="81"/>
      <c r="I89" s="78"/>
      <c r="J89" s="77"/>
      <c r="K89" s="144"/>
      <c r="L89" s="80"/>
      <c r="M89" s="78"/>
      <c r="N89" s="77"/>
      <c r="O89" s="79"/>
      <c r="P89" s="80"/>
      <c r="Q89" s="78"/>
      <c r="R89" s="77"/>
      <c r="S89" s="234">
        <v>60</v>
      </c>
      <c r="T89" s="80"/>
      <c r="U89" s="231">
        <v>80</v>
      </c>
      <c r="V89" s="77"/>
      <c r="W89" s="79"/>
      <c r="X89" s="265">
        <f t="shared" si="15"/>
        <v>140</v>
      </c>
      <c r="Y89" s="65">
        <f t="shared" si="13"/>
        <v>20</v>
      </c>
      <c r="Z89" s="180">
        <f t="shared" si="14"/>
        <v>160</v>
      </c>
    </row>
    <row r="90" spans="2:26" ht="16.5" customHeight="1">
      <c r="B90" s="203">
        <v>11</v>
      </c>
      <c r="C90" s="170" t="s">
        <v>71</v>
      </c>
      <c r="D90" s="53">
        <v>2006</v>
      </c>
      <c r="E90" s="71" t="s">
        <v>29</v>
      </c>
      <c r="F90" s="243" t="s">
        <v>151</v>
      </c>
      <c r="G90" s="62"/>
      <c r="H90" s="81"/>
      <c r="I90" s="78"/>
      <c r="J90" s="77"/>
      <c r="K90" s="144"/>
      <c r="L90" s="80">
        <v>75</v>
      </c>
      <c r="M90" s="78"/>
      <c r="N90" s="77"/>
      <c r="O90" s="60">
        <v>60</v>
      </c>
      <c r="P90" s="80"/>
      <c r="Q90" s="78"/>
      <c r="R90" s="77"/>
      <c r="S90" s="234"/>
      <c r="T90" s="80"/>
      <c r="U90" s="231"/>
      <c r="V90" s="77"/>
      <c r="W90" s="79"/>
      <c r="X90" s="265">
        <f t="shared" si="15"/>
        <v>135</v>
      </c>
      <c r="Y90" s="65">
        <f t="shared" si="13"/>
        <v>20</v>
      </c>
      <c r="Z90" s="180">
        <f t="shared" si="14"/>
        <v>155</v>
      </c>
    </row>
    <row r="91" spans="2:26" ht="16.5" customHeight="1">
      <c r="B91" s="203">
        <v>12</v>
      </c>
      <c r="C91" s="170" t="s">
        <v>78</v>
      </c>
      <c r="D91" s="54">
        <v>2005</v>
      </c>
      <c r="E91" s="72" t="s">
        <v>14</v>
      </c>
      <c r="F91" s="244" t="s">
        <v>153</v>
      </c>
      <c r="G91" s="62"/>
      <c r="H91" s="81"/>
      <c r="I91" s="78"/>
      <c r="J91" s="77"/>
      <c r="K91" s="144"/>
      <c r="L91" s="80">
        <v>16</v>
      </c>
      <c r="M91" s="78"/>
      <c r="N91" s="77"/>
      <c r="O91" s="60">
        <v>16</v>
      </c>
      <c r="P91" s="80"/>
      <c r="Q91" s="78">
        <v>20</v>
      </c>
      <c r="R91" s="77"/>
      <c r="S91" s="234">
        <v>16</v>
      </c>
      <c r="T91" s="80"/>
      <c r="U91" s="231">
        <v>36</v>
      </c>
      <c r="V91" s="77"/>
      <c r="W91" s="79"/>
      <c r="X91" s="265">
        <f t="shared" si="15"/>
        <v>104</v>
      </c>
      <c r="Y91" s="65">
        <f t="shared" si="13"/>
        <v>50</v>
      </c>
      <c r="Z91" s="180">
        <f t="shared" si="14"/>
        <v>154</v>
      </c>
    </row>
    <row r="92" spans="2:26" ht="16.5" customHeight="1">
      <c r="B92" s="203">
        <v>13</v>
      </c>
      <c r="C92" s="170" t="s">
        <v>66</v>
      </c>
      <c r="D92" s="53">
        <v>2006</v>
      </c>
      <c r="E92" s="71" t="s">
        <v>31</v>
      </c>
      <c r="F92" s="243" t="s">
        <v>27</v>
      </c>
      <c r="G92" s="62"/>
      <c r="H92" s="81"/>
      <c r="I92" s="78"/>
      <c r="J92" s="77"/>
      <c r="K92" s="144"/>
      <c r="L92" s="80"/>
      <c r="M92" s="78"/>
      <c r="N92" s="77"/>
      <c r="O92" s="60">
        <v>120</v>
      </c>
      <c r="P92" s="80"/>
      <c r="Q92" s="78"/>
      <c r="R92" s="77"/>
      <c r="S92" s="234"/>
      <c r="T92" s="80"/>
      <c r="U92" s="231"/>
      <c r="V92" s="77"/>
      <c r="W92" s="79"/>
      <c r="X92" s="265">
        <f t="shared" si="15"/>
        <v>120</v>
      </c>
      <c r="Y92" s="65">
        <f t="shared" si="13"/>
        <v>10</v>
      </c>
      <c r="Z92" s="180">
        <f t="shared" si="14"/>
        <v>130</v>
      </c>
    </row>
    <row r="93" spans="2:26" ht="16.5" customHeight="1">
      <c r="B93" s="203">
        <v>14</v>
      </c>
      <c r="C93" s="170" t="s">
        <v>80</v>
      </c>
      <c r="D93" s="54">
        <v>2006</v>
      </c>
      <c r="E93" s="72" t="s">
        <v>14</v>
      </c>
      <c r="F93" s="244" t="s">
        <v>153</v>
      </c>
      <c r="G93" s="62"/>
      <c r="H93" s="81"/>
      <c r="I93" s="78"/>
      <c r="J93" s="77"/>
      <c r="K93" s="144"/>
      <c r="L93" s="80">
        <v>25</v>
      </c>
      <c r="M93" s="78"/>
      <c r="N93" s="77"/>
      <c r="O93" s="60">
        <v>10</v>
      </c>
      <c r="P93" s="80"/>
      <c r="Q93" s="78">
        <v>45</v>
      </c>
      <c r="R93" s="77"/>
      <c r="S93" s="234">
        <v>20</v>
      </c>
      <c r="T93" s="80"/>
      <c r="U93" s="231"/>
      <c r="V93" s="77"/>
      <c r="W93" s="79"/>
      <c r="X93" s="265">
        <f t="shared" si="15"/>
        <v>100</v>
      </c>
      <c r="Y93" s="65">
        <f t="shared" si="13"/>
        <v>40</v>
      </c>
      <c r="Z93" s="180">
        <f t="shared" si="14"/>
        <v>140</v>
      </c>
    </row>
    <row r="94" spans="2:26" ht="16.5" customHeight="1">
      <c r="B94" s="203">
        <v>15</v>
      </c>
      <c r="C94" s="170" t="s">
        <v>67</v>
      </c>
      <c r="D94" s="53">
        <v>2005</v>
      </c>
      <c r="E94" s="71" t="s">
        <v>68</v>
      </c>
      <c r="F94" s="243" t="s">
        <v>151</v>
      </c>
      <c r="G94" s="62"/>
      <c r="H94" s="81"/>
      <c r="I94" s="78"/>
      <c r="J94" s="77"/>
      <c r="K94" s="144"/>
      <c r="L94" s="80"/>
      <c r="M94" s="78"/>
      <c r="N94" s="77"/>
      <c r="O94" s="60">
        <v>100</v>
      </c>
      <c r="P94" s="80"/>
      <c r="Q94" s="78"/>
      <c r="R94" s="77"/>
      <c r="S94" s="234"/>
      <c r="T94" s="80"/>
      <c r="U94" s="231"/>
      <c r="V94" s="77"/>
      <c r="W94" s="79"/>
      <c r="X94" s="265">
        <f t="shared" si="15"/>
        <v>100</v>
      </c>
      <c r="Y94" s="65">
        <f t="shared" si="13"/>
        <v>10</v>
      </c>
      <c r="Z94" s="180">
        <f t="shared" si="14"/>
        <v>110</v>
      </c>
    </row>
    <row r="95" spans="2:26" ht="16.5" customHeight="1">
      <c r="B95" s="203">
        <v>16</v>
      </c>
      <c r="C95" s="270" t="s">
        <v>16</v>
      </c>
      <c r="D95" s="271"/>
      <c r="E95" s="122" t="s">
        <v>17</v>
      </c>
      <c r="F95" s="249" t="s">
        <v>151</v>
      </c>
      <c r="G95" s="62"/>
      <c r="H95" s="81">
        <v>100</v>
      </c>
      <c r="I95" s="78"/>
      <c r="J95" s="77"/>
      <c r="K95" s="144"/>
      <c r="L95" s="80"/>
      <c r="M95" s="78"/>
      <c r="N95" s="77"/>
      <c r="O95" s="79"/>
      <c r="P95" s="80"/>
      <c r="Q95" s="78"/>
      <c r="R95" s="77"/>
      <c r="S95" s="234"/>
      <c r="T95" s="80"/>
      <c r="U95" s="231"/>
      <c r="V95" s="77"/>
      <c r="W95" s="79"/>
      <c r="X95" s="265">
        <f t="shared" si="15"/>
        <v>100</v>
      </c>
      <c r="Y95" s="65">
        <f t="shared" si="13"/>
        <v>10</v>
      </c>
      <c r="Z95" s="180">
        <f t="shared" si="14"/>
        <v>110</v>
      </c>
    </row>
    <row r="96" spans="2:26" ht="16.5" customHeight="1">
      <c r="B96" s="203">
        <v>17</v>
      </c>
      <c r="C96" s="170" t="s">
        <v>77</v>
      </c>
      <c r="D96" s="53">
        <v>2006</v>
      </c>
      <c r="E96" s="71" t="s">
        <v>56</v>
      </c>
      <c r="F96" s="243" t="s">
        <v>153</v>
      </c>
      <c r="G96" s="62"/>
      <c r="H96" s="81"/>
      <c r="I96" s="78"/>
      <c r="J96" s="77"/>
      <c r="K96" s="144"/>
      <c r="L96" s="80">
        <v>20</v>
      </c>
      <c r="M96" s="78"/>
      <c r="N96" s="77"/>
      <c r="O96" s="60">
        <v>20</v>
      </c>
      <c r="P96" s="80"/>
      <c r="Q96" s="78">
        <v>25</v>
      </c>
      <c r="R96" s="77"/>
      <c r="S96" s="234"/>
      <c r="T96" s="80"/>
      <c r="U96" s="231">
        <v>16</v>
      </c>
      <c r="V96" s="77"/>
      <c r="W96" s="79"/>
      <c r="X96" s="265">
        <f t="shared" si="15"/>
        <v>81</v>
      </c>
      <c r="Y96" s="65">
        <f t="shared" si="13"/>
        <v>40</v>
      </c>
      <c r="Z96" s="180">
        <f t="shared" si="14"/>
        <v>121</v>
      </c>
    </row>
    <row r="97" spans="2:26" ht="16.5" customHeight="1">
      <c r="B97" s="203">
        <v>18</v>
      </c>
      <c r="C97" s="123" t="s">
        <v>122</v>
      </c>
      <c r="D97" s="56">
        <v>2006</v>
      </c>
      <c r="E97" s="122" t="s">
        <v>114</v>
      </c>
      <c r="F97" s="249" t="s">
        <v>151</v>
      </c>
      <c r="G97" s="62"/>
      <c r="H97" s="77"/>
      <c r="I97" s="78"/>
      <c r="J97" s="77"/>
      <c r="K97" s="144"/>
      <c r="L97" s="80"/>
      <c r="M97" s="78"/>
      <c r="N97" s="77"/>
      <c r="O97" s="79"/>
      <c r="P97" s="80"/>
      <c r="Q97" s="78"/>
      <c r="R97" s="77"/>
      <c r="S97" s="234">
        <v>32</v>
      </c>
      <c r="T97" s="80"/>
      <c r="U97" s="231">
        <v>50</v>
      </c>
      <c r="V97" s="77"/>
      <c r="W97" s="79"/>
      <c r="X97" s="265">
        <f t="shared" si="15"/>
        <v>82</v>
      </c>
      <c r="Y97" s="65">
        <f t="shared" si="13"/>
        <v>20</v>
      </c>
      <c r="Z97" s="180">
        <f t="shared" si="14"/>
        <v>102</v>
      </c>
    </row>
    <row r="98" spans="2:26" ht="16.5" customHeight="1">
      <c r="B98" s="203">
        <v>19</v>
      </c>
      <c r="C98" s="121" t="s">
        <v>101</v>
      </c>
      <c r="D98" s="278">
        <v>2006</v>
      </c>
      <c r="E98" s="120" t="s">
        <v>102</v>
      </c>
      <c r="F98" s="248" t="s">
        <v>27</v>
      </c>
      <c r="G98" s="62"/>
      <c r="H98" s="81"/>
      <c r="I98" s="78"/>
      <c r="J98" s="77"/>
      <c r="K98" s="144"/>
      <c r="L98" s="80">
        <v>60</v>
      </c>
      <c r="M98" s="78"/>
      <c r="N98" s="77"/>
      <c r="O98" s="79"/>
      <c r="P98" s="80"/>
      <c r="Q98" s="78"/>
      <c r="R98" s="77"/>
      <c r="S98" s="234"/>
      <c r="T98" s="80"/>
      <c r="U98" s="231"/>
      <c r="V98" s="77"/>
      <c r="W98" s="79"/>
      <c r="X98" s="265">
        <f t="shared" si="15"/>
        <v>60</v>
      </c>
      <c r="Y98" s="65">
        <f t="shared" si="13"/>
        <v>10</v>
      </c>
      <c r="Z98" s="180">
        <f t="shared" si="14"/>
        <v>70</v>
      </c>
    </row>
    <row r="99" spans="2:26" ht="16.5" customHeight="1">
      <c r="B99" s="203">
        <v>20</v>
      </c>
      <c r="C99" s="123" t="s">
        <v>124</v>
      </c>
      <c r="D99" s="56">
        <v>2006</v>
      </c>
      <c r="E99" s="122" t="s">
        <v>56</v>
      </c>
      <c r="F99" s="249" t="s">
        <v>153</v>
      </c>
      <c r="G99" s="62"/>
      <c r="H99" s="81"/>
      <c r="I99" s="78"/>
      <c r="J99" s="77"/>
      <c r="K99" s="144"/>
      <c r="L99" s="80"/>
      <c r="M99" s="78"/>
      <c r="N99" s="77"/>
      <c r="O99" s="79"/>
      <c r="P99" s="80"/>
      <c r="Q99" s="78">
        <v>32</v>
      </c>
      <c r="R99" s="77"/>
      <c r="S99" s="234"/>
      <c r="T99" s="80"/>
      <c r="U99" s="231">
        <v>20</v>
      </c>
      <c r="V99" s="77"/>
      <c r="W99" s="79"/>
      <c r="X99" s="265">
        <f t="shared" si="15"/>
        <v>52</v>
      </c>
      <c r="Y99" s="65">
        <f t="shared" si="13"/>
        <v>20</v>
      </c>
      <c r="Z99" s="180">
        <f t="shared" si="14"/>
        <v>72</v>
      </c>
    </row>
    <row r="100" spans="2:26" ht="16.5" customHeight="1">
      <c r="B100" s="203">
        <v>21</v>
      </c>
      <c r="C100" s="123" t="s">
        <v>123</v>
      </c>
      <c r="D100" s="56">
        <v>2006</v>
      </c>
      <c r="E100" s="122" t="s">
        <v>114</v>
      </c>
      <c r="F100" s="249" t="s">
        <v>151</v>
      </c>
      <c r="G100" s="62"/>
      <c r="H100" s="81"/>
      <c r="I100" s="78"/>
      <c r="J100" s="77"/>
      <c r="K100" s="144"/>
      <c r="L100" s="80"/>
      <c r="M100" s="78"/>
      <c r="N100" s="77"/>
      <c r="O100" s="79"/>
      <c r="P100" s="80"/>
      <c r="Q100" s="78"/>
      <c r="R100" s="77"/>
      <c r="S100" s="234">
        <v>25</v>
      </c>
      <c r="T100" s="80"/>
      <c r="U100" s="231">
        <v>25</v>
      </c>
      <c r="V100" s="77"/>
      <c r="W100" s="79"/>
      <c r="X100" s="265">
        <f t="shared" si="15"/>
        <v>50</v>
      </c>
      <c r="Y100" s="65">
        <f t="shared" si="13"/>
        <v>20</v>
      </c>
      <c r="Z100" s="180">
        <f t="shared" si="14"/>
        <v>70</v>
      </c>
    </row>
    <row r="101" spans="2:26" ht="16.5" customHeight="1">
      <c r="B101" s="203">
        <v>22</v>
      </c>
      <c r="C101" s="123" t="s">
        <v>131</v>
      </c>
      <c r="D101" s="276"/>
      <c r="E101" s="122" t="s">
        <v>114</v>
      </c>
      <c r="F101" s="249" t="s">
        <v>151</v>
      </c>
      <c r="G101" s="62"/>
      <c r="H101" s="81"/>
      <c r="I101" s="78"/>
      <c r="J101" s="77"/>
      <c r="K101" s="144"/>
      <c r="L101" s="80"/>
      <c r="M101" s="78"/>
      <c r="N101" s="77"/>
      <c r="O101" s="79"/>
      <c r="P101" s="80"/>
      <c r="Q101" s="78"/>
      <c r="R101" s="77"/>
      <c r="S101" s="234">
        <v>45</v>
      </c>
      <c r="T101" s="80"/>
      <c r="U101" s="231"/>
      <c r="V101" s="77"/>
      <c r="W101" s="79"/>
      <c r="X101" s="265">
        <f t="shared" si="15"/>
        <v>45</v>
      </c>
      <c r="Y101" s="65">
        <f t="shared" si="13"/>
        <v>10</v>
      </c>
      <c r="Z101" s="180">
        <f t="shared" si="14"/>
        <v>55</v>
      </c>
    </row>
    <row r="102" spans="2:26" ht="16.5" customHeight="1">
      <c r="B102" s="203">
        <v>23</v>
      </c>
      <c r="C102" s="170" t="s">
        <v>74</v>
      </c>
      <c r="D102" s="273">
        <v>2006</v>
      </c>
      <c r="E102" s="73" t="s">
        <v>8</v>
      </c>
      <c r="F102" s="246" t="s">
        <v>27</v>
      </c>
      <c r="G102" s="62"/>
      <c r="H102" s="81"/>
      <c r="I102" s="78"/>
      <c r="J102" s="77"/>
      <c r="K102" s="144"/>
      <c r="L102" s="80"/>
      <c r="M102" s="78"/>
      <c r="N102" s="77"/>
      <c r="O102" s="60">
        <v>32</v>
      </c>
      <c r="P102" s="80"/>
      <c r="Q102" s="78"/>
      <c r="R102" s="77"/>
      <c r="S102" s="234"/>
      <c r="T102" s="80"/>
      <c r="U102" s="231"/>
      <c r="V102" s="77"/>
      <c r="W102" s="79"/>
      <c r="X102" s="265">
        <f t="shared" si="15"/>
        <v>32</v>
      </c>
      <c r="Y102" s="65">
        <f t="shared" si="13"/>
        <v>10</v>
      </c>
      <c r="Z102" s="180">
        <f t="shared" si="14"/>
        <v>42</v>
      </c>
    </row>
    <row r="103" spans="2:26" ht="16.5" customHeight="1">
      <c r="B103" s="203">
        <v>24</v>
      </c>
      <c r="C103" s="170" t="s">
        <v>75</v>
      </c>
      <c r="D103" s="55">
        <v>206</v>
      </c>
      <c r="E103" s="71" t="s">
        <v>76</v>
      </c>
      <c r="F103" s="243" t="s">
        <v>27</v>
      </c>
      <c r="G103" s="62"/>
      <c r="H103" s="81"/>
      <c r="I103" s="78"/>
      <c r="J103" s="77"/>
      <c r="K103" s="144"/>
      <c r="L103" s="80"/>
      <c r="M103" s="78"/>
      <c r="N103" s="77"/>
      <c r="O103" s="60">
        <v>25</v>
      </c>
      <c r="P103" s="80"/>
      <c r="Q103" s="78"/>
      <c r="R103" s="77"/>
      <c r="S103" s="234"/>
      <c r="T103" s="80"/>
      <c r="U103" s="231"/>
      <c r="V103" s="77"/>
      <c r="W103" s="79"/>
      <c r="X103" s="265">
        <f t="shared" si="15"/>
        <v>25</v>
      </c>
      <c r="Y103" s="65">
        <f t="shared" si="13"/>
        <v>10</v>
      </c>
      <c r="Z103" s="180">
        <f t="shared" si="14"/>
        <v>35</v>
      </c>
    </row>
    <row r="104" spans="2:26" ht="16.5" customHeight="1">
      <c r="B104" s="203">
        <v>25</v>
      </c>
      <c r="C104" s="199" t="s">
        <v>23</v>
      </c>
      <c r="D104" s="115">
        <v>2005</v>
      </c>
      <c r="E104" s="240" t="s">
        <v>8</v>
      </c>
      <c r="F104" s="250" t="s">
        <v>27</v>
      </c>
      <c r="G104" s="62"/>
      <c r="H104" s="81">
        <v>25</v>
      </c>
      <c r="I104" s="78"/>
      <c r="J104" s="77"/>
      <c r="K104" s="144"/>
      <c r="L104" s="80"/>
      <c r="M104" s="78"/>
      <c r="N104" s="77"/>
      <c r="O104" s="79"/>
      <c r="P104" s="80"/>
      <c r="Q104" s="78"/>
      <c r="R104" s="77"/>
      <c r="S104" s="234"/>
      <c r="T104" s="80"/>
      <c r="U104" s="231"/>
      <c r="V104" s="77"/>
      <c r="W104" s="79"/>
      <c r="X104" s="265">
        <f t="shared" si="15"/>
        <v>25</v>
      </c>
      <c r="Y104" s="65">
        <f t="shared" si="13"/>
        <v>10</v>
      </c>
      <c r="Z104" s="180">
        <f t="shared" si="14"/>
        <v>35</v>
      </c>
    </row>
    <row r="105" spans="2:26" ht="16.5" customHeight="1">
      <c r="B105" s="203">
        <v>26</v>
      </c>
      <c r="C105" s="171" t="s">
        <v>79</v>
      </c>
      <c r="D105" s="275">
        <v>2006</v>
      </c>
      <c r="E105" s="86" t="s">
        <v>68</v>
      </c>
      <c r="F105" s="247" t="s">
        <v>151</v>
      </c>
      <c r="G105" s="62"/>
      <c r="H105" s="81"/>
      <c r="I105" s="78"/>
      <c r="J105" s="77"/>
      <c r="K105" s="144"/>
      <c r="L105" s="80"/>
      <c r="M105" s="78"/>
      <c r="N105" s="77"/>
      <c r="O105" s="60">
        <v>12</v>
      </c>
      <c r="P105" s="80"/>
      <c r="Q105" s="78"/>
      <c r="R105" s="77"/>
      <c r="S105" s="234"/>
      <c r="T105" s="80"/>
      <c r="U105" s="231"/>
      <c r="V105" s="77"/>
      <c r="W105" s="79"/>
      <c r="X105" s="265">
        <f t="shared" si="15"/>
        <v>12</v>
      </c>
      <c r="Y105" s="65">
        <f t="shared" si="13"/>
        <v>10</v>
      </c>
      <c r="Z105" s="180">
        <f t="shared" si="14"/>
        <v>22</v>
      </c>
    </row>
    <row r="106" spans="2:26" ht="16.5" customHeight="1">
      <c r="B106" s="203">
        <v>27</v>
      </c>
      <c r="C106" s="171" t="s">
        <v>81</v>
      </c>
      <c r="D106" s="275">
        <v>2005</v>
      </c>
      <c r="E106" s="86" t="s">
        <v>68</v>
      </c>
      <c r="F106" s="247" t="s">
        <v>151</v>
      </c>
      <c r="G106" s="62"/>
      <c r="H106" s="81"/>
      <c r="I106" s="78"/>
      <c r="J106" s="77"/>
      <c r="K106" s="144"/>
      <c r="L106" s="80"/>
      <c r="M106" s="78"/>
      <c r="N106" s="77"/>
      <c r="O106" s="60">
        <v>9</v>
      </c>
      <c r="P106" s="80"/>
      <c r="Q106" s="78"/>
      <c r="R106" s="77"/>
      <c r="S106" s="234"/>
      <c r="T106" s="80"/>
      <c r="U106" s="231"/>
      <c r="V106" s="77"/>
      <c r="W106" s="79"/>
      <c r="X106" s="265">
        <f t="shared" si="15"/>
        <v>9</v>
      </c>
      <c r="Y106" s="65">
        <f t="shared" si="13"/>
        <v>10</v>
      </c>
      <c r="Z106" s="180">
        <f t="shared" si="14"/>
        <v>19</v>
      </c>
    </row>
    <row r="107" spans="2:26" ht="16.5" customHeight="1">
      <c r="B107" s="203">
        <v>28</v>
      </c>
      <c r="C107" s="171" t="s">
        <v>82</v>
      </c>
      <c r="D107" s="275">
        <v>2005</v>
      </c>
      <c r="E107" s="86" t="s">
        <v>68</v>
      </c>
      <c r="F107" s="247" t="s">
        <v>151</v>
      </c>
      <c r="G107" s="62"/>
      <c r="H107" s="81"/>
      <c r="I107" s="78"/>
      <c r="J107" s="77"/>
      <c r="K107" s="144"/>
      <c r="L107" s="80"/>
      <c r="M107" s="78"/>
      <c r="N107" s="77"/>
      <c r="O107" s="60">
        <v>8</v>
      </c>
      <c r="P107" s="80"/>
      <c r="Q107" s="78"/>
      <c r="R107" s="77"/>
      <c r="S107" s="234"/>
      <c r="T107" s="80"/>
      <c r="U107" s="231"/>
      <c r="V107" s="77"/>
      <c r="W107" s="79"/>
      <c r="X107" s="265">
        <f t="shared" si="15"/>
        <v>8</v>
      </c>
      <c r="Y107" s="65">
        <f t="shared" si="13"/>
        <v>10</v>
      </c>
      <c r="Z107" s="180">
        <f t="shared" si="14"/>
        <v>18</v>
      </c>
    </row>
    <row r="108" spans="2:26" ht="16.5" customHeight="1" thickBot="1">
      <c r="B108" s="203">
        <v>29</v>
      </c>
      <c r="C108" s="274" t="s">
        <v>83</v>
      </c>
      <c r="D108" s="277">
        <v>2005</v>
      </c>
      <c r="E108" s="208" t="s">
        <v>68</v>
      </c>
      <c r="F108" s="279" t="s">
        <v>151</v>
      </c>
      <c r="G108" s="178"/>
      <c r="H108" s="81"/>
      <c r="I108" s="78"/>
      <c r="J108" s="77"/>
      <c r="K108" s="144"/>
      <c r="L108" s="80"/>
      <c r="M108" s="78"/>
      <c r="N108" s="77"/>
      <c r="O108" s="60">
        <v>7</v>
      </c>
      <c r="P108" s="80"/>
      <c r="Q108" s="78"/>
      <c r="R108" s="77"/>
      <c r="S108" s="234"/>
      <c r="T108" s="225"/>
      <c r="U108" s="232"/>
      <c r="V108" s="77"/>
      <c r="W108" s="79"/>
      <c r="X108" s="265">
        <f t="shared" si="15"/>
        <v>7</v>
      </c>
      <c r="Y108" s="65">
        <f t="shared" si="13"/>
        <v>10</v>
      </c>
      <c r="Z108" s="41">
        <f t="shared" ref="Z108" si="16">SUM(G108:Y108)</f>
        <v>24</v>
      </c>
    </row>
    <row r="109" spans="2:26" ht="16.5" thickBot="1">
      <c r="B109" s="66"/>
      <c r="C109" s="200"/>
      <c r="D109" s="201"/>
      <c r="E109" s="200"/>
      <c r="F109" s="200"/>
      <c r="G109" s="61">
        <f>SUM(H109:W109)</f>
        <v>63</v>
      </c>
      <c r="H109" s="90">
        <f t="shared" ref="H109:W109" si="17">COUNTA(H80:H108)</f>
        <v>7</v>
      </c>
      <c r="I109" s="76">
        <f t="shared" si="17"/>
        <v>0</v>
      </c>
      <c r="J109" s="76">
        <f t="shared" si="17"/>
        <v>0</v>
      </c>
      <c r="K109" s="143">
        <f t="shared" si="17"/>
        <v>4</v>
      </c>
      <c r="L109" s="90">
        <f t="shared" si="17"/>
        <v>9</v>
      </c>
      <c r="M109" s="76">
        <f t="shared" si="17"/>
        <v>0</v>
      </c>
      <c r="N109" s="76">
        <f t="shared" si="17"/>
        <v>0</v>
      </c>
      <c r="O109" s="90">
        <f t="shared" si="17"/>
        <v>18</v>
      </c>
      <c r="P109" s="76">
        <f t="shared" si="17"/>
        <v>0</v>
      </c>
      <c r="Q109" s="90">
        <f t="shared" si="17"/>
        <v>8</v>
      </c>
      <c r="R109" s="76">
        <f t="shared" si="17"/>
        <v>0</v>
      </c>
      <c r="S109" s="140">
        <f t="shared" si="17"/>
        <v>8</v>
      </c>
      <c r="T109" s="165">
        <f t="shared" si="17"/>
        <v>0</v>
      </c>
      <c r="U109" s="233">
        <f t="shared" si="17"/>
        <v>9</v>
      </c>
      <c r="V109" s="76">
        <f t="shared" si="17"/>
        <v>0</v>
      </c>
      <c r="W109" s="76">
        <f t="shared" si="17"/>
        <v>0</v>
      </c>
      <c r="X109" s="267">
        <f t="shared" si="15"/>
        <v>63</v>
      </c>
      <c r="Y109" s="117">
        <f>SUM(X109*10)</f>
        <v>630</v>
      </c>
      <c r="Z109" s="118">
        <f>SUM(Z80:Z108)</f>
        <v>4108</v>
      </c>
    </row>
    <row r="110" spans="2:26" ht="16.5" thickBot="1">
      <c r="G110" s="61">
        <f>SUM(H110:W110)</f>
        <v>3471</v>
      </c>
      <c r="H110" s="90">
        <f t="shared" ref="H110:Y110" si="18">SUM(H80:H108)</f>
        <v>427</v>
      </c>
      <c r="I110" s="76">
        <f t="shared" si="18"/>
        <v>0</v>
      </c>
      <c r="J110" s="76">
        <f t="shared" si="18"/>
        <v>0</v>
      </c>
      <c r="K110" s="143">
        <f t="shared" si="18"/>
        <v>370</v>
      </c>
      <c r="L110" s="90">
        <f t="shared" si="18"/>
        <v>463</v>
      </c>
      <c r="M110" s="76">
        <f t="shared" si="18"/>
        <v>0</v>
      </c>
      <c r="N110" s="76">
        <f t="shared" si="18"/>
        <v>0</v>
      </c>
      <c r="O110" s="90">
        <f t="shared" si="18"/>
        <v>889</v>
      </c>
      <c r="P110" s="76">
        <f t="shared" si="18"/>
        <v>0</v>
      </c>
      <c r="Q110" s="90">
        <f t="shared" si="18"/>
        <v>447</v>
      </c>
      <c r="R110" s="76">
        <f t="shared" si="18"/>
        <v>0</v>
      </c>
      <c r="S110" s="140">
        <f t="shared" si="18"/>
        <v>363</v>
      </c>
      <c r="T110" s="119">
        <f t="shared" si="18"/>
        <v>0</v>
      </c>
      <c r="U110" s="226">
        <f t="shared" si="18"/>
        <v>512</v>
      </c>
      <c r="V110" s="76">
        <f t="shared" si="18"/>
        <v>0</v>
      </c>
      <c r="W110" s="76">
        <f t="shared" si="18"/>
        <v>0</v>
      </c>
      <c r="X110" s="76">
        <f t="shared" si="18"/>
        <v>3471</v>
      </c>
      <c r="Y110" s="76">
        <f t="shared" si="18"/>
        <v>630</v>
      </c>
      <c r="Z110" s="192">
        <f>SUM(X110+Y110)</f>
        <v>4101</v>
      </c>
    </row>
  </sheetData>
  <sortState ref="C81:Z108">
    <sortCondition descending="1" ref="Z81:Z108"/>
  </sortState>
  <pageMargins left="0.7" right="0.7" top="0.78740157499999996" bottom="0.78740157499999996" header="0.3" footer="0.3"/>
  <pageSetup paperSize="9"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tabulka bodování</vt:lpstr>
      <vt:lpstr>Výsledky BTM B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2020-03-11T12:39:26Z</dcterms:modified>
</cp:coreProperties>
</file>