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520" windowHeight="12795" activeTab="3"/>
  </bookViews>
  <sheets>
    <sheet name="POHÁR VYSOČINY" sheetId="9" r:id="rId1"/>
    <sheet name="ÚČAST" sheetId="10" r:id="rId2"/>
    <sheet name="BTM A U11-13" sheetId="5" r:id="rId3"/>
    <sheet name="BTM U15" sheetId="11" r:id="rId4"/>
    <sheet name="BTM A U17-U19" sheetId="7" r:id="rId5"/>
    <sheet name="BTM B" sheetId="8" r:id="rId6"/>
    <sheet name="List2" sheetId="2" r:id="rId7"/>
    <sheet name="List3" sheetId="3" r:id="rId8"/>
  </sheets>
  <calcPr calcId="125725"/>
</workbook>
</file>

<file path=xl/calcChain.xml><?xml version="1.0" encoding="utf-8"?>
<calcChain xmlns="http://schemas.openxmlformats.org/spreadsheetml/2006/main">
  <c r="I29" i="11"/>
  <c r="I28"/>
  <c r="G28"/>
  <c r="F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O36" i="10" l="1"/>
  <c r="K36"/>
  <c r="J36"/>
  <c r="I36"/>
  <c r="H36"/>
  <c r="E36"/>
  <c r="N35"/>
  <c r="M35"/>
  <c r="L35"/>
  <c r="F35"/>
  <c r="F36" s="1"/>
  <c r="N34"/>
  <c r="M34"/>
  <c r="L34"/>
  <c r="M33"/>
  <c r="L33"/>
  <c r="G33"/>
  <c r="G36" s="1"/>
  <c r="M32"/>
  <c r="M36" s="1"/>
  <c r="L32"/>
  <c r="N32" s="1"/>
  <c r="M31"/>
  <c r="L31"/>
  <c r="L36" s="1"/>
  <c r="D31"/>
  <c r="D36" s="1"/>
  <c r="M27"/>
  <c r="L27"/>
  <c r="K27"/>
  <c r="J27"/>
  <c r="I27"/>
  <c r="H27"/>
  <c r="G27"/>
  <c r="F27"/>
  <c r="E27"/>
  <c r="D27"/>
  <c r="N28" s="1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O28" s="1"/>
  <c r="N8"/>
  <c r="N27" s="1"/>
  <c r="O27" s="1"/>
  <c r="N37" l="1"/>
  <c r="N31"/>
  <c r="N33"/>
  <c r="N36" l="1"/>
  <c r="O25" i="9" l="1"/>
  <c r="N25"/>
  <c r="M25"/>
  <c r="L25"/>
  <c r="K25"/>
  <c r="J25"/>
  <c r="I25"/>
  <c r="H25"/>
  <c r="G25"/>
  <c r="F25"/>
  <c r="E25"/>
  <c r="D25"/>
  <c r="P26" s="1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25" s="1"/>
  <c r="I48" i="8"/>
  <c r="I50" s="1"/>
  <c r="H48"/>
  <c r="H50" s="1"/>
  <c r="G48"/>
  <c r="G50" s="1"/>
  <c r="F48"/>
  <c r="F50" s="1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48" s="1"/>
  <c r="J50" s="1"/>
  <c r="I14"/>
  <c r="H14"/>
  <c r="G14"/>
  <c r="F14"/>
  <c r="J14" s="1"/>
  <c r="J13"/>
  <c r="J12"/>
  <c r="J11"/>
  <c r="J10"/>
  <c r="J9"/>
  <c r="J8"/>
  <c r="J7"/>
  <c r="J6"/>
  <c r="J5"/>
  <c r="J15" s="1"/>
  <c r="J4"/>
  <c r="J49" l="1"/>
  <c r="H47" i="7" l="1"/>
  <c r="G47"/>
  <c r="F47"/>
  <c r="I47" s="1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48" l="1"/>
  <c r="I36" i="5" l="1"/>
  <c r="H36"/>
  <c r="G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36" s="1"/>
</calcChain>
</file>

<file path=xl/sharedStrings.xml><?xml version="1.0" encoding="utf-8"?>
<sst xmlns="http://schemas.openxmlformats.org/spreadsheetml/2006/main" count="644" uniqueCount="270">
  <si>
    <t>Pohár VYSOČINY</t>
  </si>
  <si>
    <t>BTM  B</t>
  </si>
  <si>
    <t>A - U 11,13</t>
  </si>
  <si>
    <t>A - U 17,19</t>
  </si>
  <si>
    <t>BTM B</t>
  </si>
  <si>
    <t>A - U 15</t>
  </si>
  <si>
    <t>A -U 11,13</t>
  </si>
  <si>
    <t>A -U 17,19</t>
  </si>
  <si>
    <t xml:space="preserve">Body za </t>
  </si>
  <si>
    <t>CELKEM</t>
  </si>
  <si>
    <t xml:space="preserve">Pořadí </t>
  </si>
  <si>
    <t>Oddíl</t>
  </si>
  <si>
    <t>Luka 11.9.</t>
  </si>
  <si>
    <t>Ji 18.9.</t>
  </si>
  <si>
    <t>H.B. 25.9.</t>
  </si>
  <si>
    <t>VB 28.9.</t>
  </si>
  <si>
    <t>Po 9.10.</t>
  </si>
  <si>
    <t>Hu 16.10.</t>
  </si>
  <si>
    <t>Luka 28.10.</t>
  </si>
  <si>
    <t>Polná 28.10.</t>
  </si>
  <si>
    <t>Hu 6.11.</t>
  </si>
  <si>
    <t>účast</t>
  </si>
  <si>
    <t>body</t>
  </si>
  <si>
    <t>1.</t>
  </si>
  <si>
    <t>HB Ostrov</t>
  </si>
  <si>
    <t>2.</t>
  </si>
  <si>
    <t>Kamenice</t>
  </si>
  <si>
    <t>3.</t>
  </si>
  <si>
    <t>Humpolec</t>
  </si>
  <si>
    <t>4.</t>
  </si>
  <si>
    <t>Jiskra HB</t>
  </si>
  <si>
    <t>5.</t>
  </si>
  <si>
    <t>Polná</t>
  </si>
  <si>
    <t>6.</t>
  </si>
  <si>
    <t>Stařeč</t>
  </si>
  <si>
    <t>7.</t>
  </si>
  <si>
    <t>SK Jihlava</t>
  </si>
  <si>
    <t>8.</t>
  </si>
  <si>
    <t>V. Bíteš</t>
  </si>
  <si>
    <t>9.</t>
  </si>
  <si>
    <t>Chotěboř</t>
  </si>
  <si>
    <t>10.</t>
  </si>
  <si>
    <t>Žďár n.S.</t>
  </si>
  <si>
    <t>11.</t>
  </si>
  <si>
    <t>SVČ Humpolec</t>
  </si>
  <si>
    <t>12.</t>
  </si>
  <si>
    <t>SDH Bochovice</t>
  </si>
  <si>
    <t>13.</t>
  </si>
  <si>
    <t>Ledeč</t>
  </si>
  <si>
    <t>14.</t>
  </si>
  <si>
    <t>Přibyslav</t>
  </si>
  <si>
    <t>15.</t>
  </si>
  <si>
    <t>Třešť</t>
  </si>
  <si>
    <t>16.</t>
  </si>
  <si>
    <t>Oslavice</t>
  </si>
  <si>
    <t>17.</t>
  </si>
  <si>
    <t>Luka n.J.</t>
  </si>
  <si>
    <t>18.</t>
  </si>
  <si>
    <t>Nové Město</t>
  </si>
  <si>
    <t>19.</t>
  </si>
  <si>
    <t>Škrdlovice</t>
  </si>
  <si>
    <t>Celkem</t>
  </si>
  <si>
    <t>Třebíč</t>
  </si>
  <si>
    <t>Žďár</t>
  </si>
  <si>
    <t>Pelhřimov</t>
  </si>
  <si>
    <t>Jihlava</t>
  </si>
  <si>
    <t>H.Brod</t>
  </si>
  <si>
    <t>Účast podle okresů:</t>
  </si>
  <si>
    <t>Luka n.J</t>
  </si>
  <si>
    <t>V.Bíteš</t>
  </si>
  <si>
    <t>účast x 10</t>
  </si>
  <si>
    <t>Okres</t>
  </si>
  <si>
    <t>Účast</t>
  </si>
  <si>
    <t>Účast na turnajích podle oddílů:</t>
  </si>
  <si>
    <t>BTM A - kat. U - 11, 13</t>
  </si>
  <si>
    <t>Pořadí</t>
  </si>
  <si>
    <t>Příjmení</t>
  </si>
  <si>
    <t>Jméno</t>
  </si>
  <si>
    <t>ročník</t>
  </si>
  <si>
    <t>Ji. 18.9.</t>
  </si>
  <si>
    <t>KAMARÁD</t>
  </si>
  <si>
    <t xml:space="preserve">Štěpán </t>
  </si>
  <si>
    <t xml:space="preserve">ŠRÁMEK </t>
  </si>
  <si>
    <t>Matěj</t>
  </si>
  <si>
    <t>Ostrov H.B.</t>
  </si>
  <si>
    <t>OBOŘIL</t>
  </si>
  <si>
    <t>Adam</t>
  </si>
  <si>
    <t>Velká Bíteš</t>
  </si>
  <si>
    <t>MUŠKOVÁ</t>
  </si>
  <si>
    <t>Agáta</t>
  </si>
  <si>
    <t xml:space="preserve">KAMARÁDOVÁ </t>
  </si>
  <si>
    <t>Helena</t>
  </si>
  <si>
    <t>David</t>
  </si>
  <si>
    <t>MARTINU</t>
  </si>
  <si>
    <t>Karolína</t>
  </si>
  <si>
    <t xml:space="preserve">Muška </t>
  </si>
  <si>
    <t>Dominik</t>
  </si>
  <si>
    <t xml:space="preserve">Vožická </t>
  </si>
  <si>
    <t>Eliška</t>
  </si>
  <si>
    <t>TRUTNA</t>
  </si>
  <si>
    <t>Šimon</t>
  </si>
  <si>
    <t>BLAŽKOVÁ</t>
  </si>
  <si>
    <t>Štěpánka</t>
  </si>
  <si>
    <t>SLAVÍK</t>
  </si>
  <si>
    <t>Ondřej</t>
  </si>
  <si>
    <t>DOLEŽAL</t>
  </si>
  <si>
    <t>Antonín</t>
  </si>
  <si>
    <t>SEDMÍK</t>
  </si>
  <si>
    <t>Matyáš</t>
  </si>
  <si>
    <t>Svobodová</t>
  </si>
  <si>
    <t>Simona</t>
  </si>
  <si>
    <t>KUHTREIBER</t>
  </si>
  <si>
    <t>Marian</t>
  </si>
  <si>
    <t>KOPEČNÝ</t>
  </si>
  <si>
    <t>Martin</t>
  </si>
  <si>
    <t>NECID</t>
  </si>
  <si>
    <t xml:space="preserve">RANECKÝ </t>
  </si>
  <si>
    <t>Jakub</t>
  </si>
  <si>
    <t>20.</t>
  </si>
  <si>
    <t>BUČEK</t>
  </si>
  <si>
    <t>21.</t>
  </si>
  <si>
    <t xml:space="preserve">PŘIDAL </t>
  </si>
  <si>
    <t>22.</t>
  </si>
  <si>
    <t>VOMELA</t>
  </si>
  <si>
    <t>Vojtěch</t>
  </si>
  <si>
    <t>23.</t>
  </si>
  <si>
    <t>VEČEREK</t>
  </si>
  <si>
    <t>24.</t>
  </si>
  <si>
    <t>ANDĚL</t>
  </si>
  <si>
    <t>Teodor</t>
  </si>
  <si>
    <t>25.</t>
  </si>
  <si>
    <t>HOLUB</t>
  </si>
  <si>
    <t>Marek</t>
  </si>
  <si>
    <t>26.</t>
  </si>
  <si>
    <t>CUNDER</t>
  </si>
  <si>
    <t>Jan</t>
  </si>
  <si>
    <t>27.</t>
  </si>
  <si>
    <t>HLADÍK</t>
  </si>
  <si>
    <t>Jiří</t>
  </si>
  <si>
    <t>28.</t>
  </si>
  <si>
    <t>KROTKÁ</t>
  </si>
  <si>
    <t>Šárka</t>
  </si>
  <si>
    <t>29.</t>
  </si>
  <si>
    <t>Radim</t>
  </si>
  <si>
    <t>BTM A  U - 15</t>
  </si>
  <si>
    <t>Poř.</t>
  </si>
  <si>
    <t>Příjmení, jméno</t>
  </si>
  <si>
    <t>Rok nar.</t>
  </si>
  <si>
    <t>Kunc Jan</t>
  </si>
  <si>
    <t>2010</t>
  </si>
  <si>
    <t>Staněk Štěpán</t>
  </si>
  <si>
    <t>Ostrov HB</t>
  </si>
  <si>
    <t>Řezníček Tomáš</t>
  </si>
  <si>
    <t>2008</t>
  </si>
  <si>
    <t>Rambousek Jan</t>
  </si>
  <si>
    <t>Vožická Eliška</t>
  </si>
  <si>
    <t>2009</t>
  </si>
  <si>
    <t>Muška Dominik</t>
  </si>
  <si>
    <t>Janů Veronika</t>
  </si>
  <si>
    <t>Muška Jan</t>
  </si>
  <si>
    <t>Roll Marek</t>
  </si>
  <si>
    <t>Rudík Šimon</t>
  </si>
  <si>
    <t>Vacek Pavel</t>
  </si>
  <si>
    <t>Urban Tomáš</t>
  </si>
  <si>
    <t>Kopečná Adéla</t>
  </si>
  <si>
    <t>Urban Jan</t>
  </si>
  <si>
    <t>Muhlfeitová Sára</t>
  </si>
  <si>
    <t>BTM A  U - 17, 19</t>
  </si>
  <si>
    <t>HB 25.9.</t>
  </si>
  <si>
    <t>Po 28.10.</t>
  </si>
  <si>
    <t>Joksch Jakub</t>
  </si>
  <si>
    <t>2003</t>
  </si>
  <si>
    <t>Hájek Jaroslav</t>
  </si>
  <si>
    <t>Jaroš Jáchym</t>
  </si>
  <si>
    <t>Pokorný Radim</t>
  </si>
  <si>
    <t>Beránek Petr</t>
  </si>
  <si>
    <t>2004</t>
  </si>
  <si>
    <t>Pražáková Kateřina</t>
  </si>
  <si>
    <t>Kuncová Michaela</t>
  </si>
  <si>
    <t>Bauer Jan</t>
  </si>
  <si>
    <t>Pražáková Lucie</t>
  </si>
  <si>
    <t>Joksch David</t>
  </si>
  <si>
    <t>2006</t>
  </si>
  <si>
    <t>Kocman Erik</t>
  </si>
  <si>
    <t>2005</t>
  </si>
  <si>
    <t>Vavřička Richard</t>
  </si>
  <si>
    <t>Roh Tomáš</t>
  </si>
  <si>
    <t>Palán Tomáš</t>
  </si>
  <si>
    <t>Janáčková Lucie</t>
  </si>
  <si>
    <t>Pazderka Patrik</t>
  </si>
  <si>
    <t>Horký Aleš</t>
  </si>
  <si>
    <t>2007</t>
  </si>
  <si>
    <t>Hons David</t>
  </si>
  <si>
    <t xml:space="preserve">Lempera Lukáš </t>
  </si>
  <si>
    <t>Motáček Tomáš</t>
  </si>
  <si>
    <t>Jelínek Adam</t>
  </si>
  <si>
    <t>Veselý Jakub</t>
  </si>
  <si>
    <t>Ruč Tomáš</t>
  </si>
  <si>
    <t>Feitová Nikola</t>
  </si>
  <si>
    <t>30.</t>
  </si>
  <si>
    <t>31.</t>
  </si>
  <si>
    <t>Ouřada Jonáš</t>
  </si>
  <si>
    <t>32.</t>
  </si>
  <si>
    <t>Janáček David</t>
  </si>
  <si>
    <t>33.</t>
  </si>
  <si>
    <t>Janáček Daniel</t>
  </si>
  <si>
    <t>34.</t>
  </si>
  <si>
    <t>Žáček Michal</t>
  </si>
  <si>
    <t>35.</t>
  </si>
  <si>
    <t>Blažek Filip</t>
  </si>
  <si>
    <t>36.</t>
  </si>
  <si>
    <t>37.</t>
  </si>
  <si>
    <t>Bartůšek Lukáš</t>
  </si>
  <si>
    <t>38.</t>
  </si>
  <si>
    <t>Martinů Marek</t>
  </si>
  <si>
    <t>39.</t>
  </si>
  <si>
    <t>Melichar Ondřej</t>
  </si>
  <si>
    <t>40.</t>
  </si>
  <si>
    <t>Mutina Václav</t>
  </si>
  <si>
    <t>BTM B - kat. U 15</t>
  </si>
  <si>
    <t>V Bíteš 28.9.</t>
  </si>
  <si>
    <t>Hump 16.10.</t>
  </si>
  <si>
    <t>Trutna Tomáš</t>
  </si>
  <si>
    <t>Alexa Tomáš</t>
  </si>
  <si>
    <t>Koch Ondřej</t>
  </si>
  <si>
    <t>Škoda Jiří</t>
  </si>
  <si>
    <t>9</t>
  </si>
  <si>
    <t>Krejčí Adam</t>
  </si>
  <si>
    <t>10</t>
  </si>
  <si>
    <t>Chovancová Alžběta</t>
  </si>
  <si>
    <t>BTM B kat. U 11, 13</t>
  </si>
  <si>
    <t>Trutna Šimon</t>
  </si>
  <si>
    <t>Slavík Ondřej</t>
  </si>
  <si>
    <t>2011</t>
  </si>
  <si>
    <t>Doležal Antonín</t>
  </si>
  <si>
    <t>Švec Jan</t>
  </si>
  <si>
    <t>Martinů Karolína</t>
  </si>
  <si>
    <t>2012</t>
  </si>
  <si>
    <t>Hejkal Filip</t>
  </si>
  <si>
    <t>Mušková Agáta</t>
  </si>
  <si>
    <t>Pokorná Karolína</t>
  </si>
  <si>
    <t>Kühtreiber Marian</t>
  </si>
  <si>
    <t>Čapková Hana</t>
  </si>
  <si>
    <t>Kopečný Martin</t>
  </si>
  <si>
    <t>2013</t>
  </si>
  <si>
    <t>Vacek Filip</t>
  </si>
  <si>
    <t>Obořil Adam</t>
  </si>
  <si>
    <t>Machovec Jan</t>
  </si>
  <si>
    <t>Obořil David</t>
  </si>
  <si>
    <t>Hnízdil Matyáš</t>
  </si>
  <si>
    <t>Hnízdil Šimon</t>
  </si>
  <si>
    <t>Studnička Ondřej</t>
  </si>
  <si>
    <t>Fikarová Tereza</t>
  </si>
  <si>
    <t>Necid Matěj</t>
  </si>
  <si>
    <t>Prokop Marek</t>
  </si>
  <si>
    <t>H.Brod Jiskra</t>
  </si>
  <si>
    <t>Bošek Tomáš</t>
  </si>
  <si>
    <t>Stejskal Petr</t>
  </si>
  <si>
    <t>Ranecký Jakub</t>
  </si>
  <si>
    <t>Tomečko Josef</t>
  </si>
  <si>
    <t>Petrik Tobiáš</t>
  </si>
  <si>
    <t>Spáčil Jan</t>
  </si>
  <si>
    <t>Drška Michal</t>
  </si>
  <si>
    <t>Drška Nikolas</t>
  </si>
  <si>
    <t>2021 - 2020</t>
  </si>
  <si>
    <t>POHÁR VYSOČINY 2021 - 2020</t>
  </si>
  <si>
    <t>Po 12.12.</t>
  </si>
  <si>
    <t>Sedláčková Nela</t>
  </si>
  <si>
    <t>Vlašim</t>
  </si>
  <si>
    <t>Kokrda Matěj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</si>
</sst>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8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6" fillId="0" borderId="0"/>
  </cellStyleXfs>
  <cellXfs count="25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2" borderId="0" xfId="0" applyFill="1" applyBorder="1"/>
    <xf numFmtId="0" fontId="4" fillId="2" borderId="22" xfId="0" applyFont="1" applyFill="1" applyBorder="1"/>
    <xf numFmtId="49" fontId="6" fillId="2" borderId="23" xfId="1" applyNumberFormat="1" applyFont="1" applyFill="1" applyBorder="1" applyAlignment="1"/>
    <xf numFmtId="0" fontId="0" fillId="2" borderId="24" xfId="0" applyFill="1" applyBorder="1" applyAlignment="1">
      <alignment horizontal="left"/>
    </xf>
    <xf numFmtId="0" fontId="0" fillId="2" borderId="24" xfId="0" applyFill="1" applyBorder="1"/>
    <xf numFmtId="49" fontId="6" fillId="2" borderId="25" xfId="2" applyNumberFormat="1" applyFont="1" applyFill="1" applyBorder="1" applyAlignment="1">
      <alignment horizontal="left"/>
    </xf>
    <xf numFmtId="0" fontId="0" fillId="2" borderId="25" xfId="0" applyFill="1" applyBorder="1"/>
    <xf numFmtId="49" fontId="6" fillId="2" borderId="25" xfId="2" applyNumberFormat="1" applyFont="1" applyFill="1" applyBorder="1" applyAlignment="1"/>
    <xf numFmtId="0" fontId="6" fillId="2" borderId="25" xfId="1" applyFont="1" applyFill="1" applyBorder="1" applyAlignment="1">
      <alignment horizontal="left"/>
    </xf>
    <xf numFmtId="49" fontId="6" fillId="2" borderId="25" xfId="3" applyNumberFormat="1" applyFont="1" applyFill="1" applyBorder="1" applyAlignment="1">
      <alignment horizontal="left"/>
    </xf>
    <xf numFmtId="0" fontId="4" fillId="2" borderId="20" xfId="0" applyFont="1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26" xfId="0" applyFill="1" applyBorder="1"/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0" fillId="4" borderId="10" xfId="0" applyFill="1" applyBorder="1" applyAlignment="1">
      <alignment horizontal="center" vertical="center"/>
    </xf>
    <xf numFmtId="49" fontId="6" fillId="4" borderId="9" xfId="2" applyNumberFormat="1" applyFont="1" applyFill="1" applyBorder="1" applyAlignment="1"/>
    <xf numFmtId="0" fontId="4" fillId="0" borderId="0" xfId="0" applyFont="1" applyAlignment="1">
      <alignment horizontal="center"/>
    </xf>
    <xf numFmtId="0" fontId="0" fillId="5" borderId="10" xfId="0" applyFill="1" applyBorder="1" applyAlignment="1">
      <alignment horizontal="center" vertical="center"/>
    </xf>
    <xf numFmtId="49" fontId="6" fillId="5" borderId="9" xfId="2" applyNumberFormat="1" applyFont="1" applyFill="1" applyBorder="1" applyAlignment="1"/>
    <xf numFmtId="0" fontId="0" fillId="6" borderId="10" xfId="0" applyFill="1" applyBorder="1" applyAlignment="1">
      <alignment horizontal="center" vertical="center"/>
    </xf>
    <xf numFmtId="0" fontId="6" fillId="7" borderId="9" xfId="1" applyFont="1" applyFill="1" applyBorder="1" applyAlignment="1">
      <alignment horizontal="left"/>
    </xf>
    <xf numFmtId="0" fontId="0" fillId="8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9" fontId="6" fillId="3" borderId="9" xfId="1" applyNumberFormat="1" applyFont="1" applyFill="1" applyBorder="1" applyAlignment="1"/>
    <xf numFmtId="0" fontId="4" fillId="0" borderId="0" xfId="0" applyFont="1"/>
    <xf numFmtId="0" fontId="8" fillId="0" borderId="0" xfId="0" applyFont="1"/>
    <xf numFmtId="0" fontId="4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49" fontId="6" fillId="9" borderId="9" xfId="2" applyNumberFormat="1" applyFont="1" applyFill="1" applyBorder="1" applyAlignment="1"/>
    <xf numFmtId="0" fontId="9" fillId="10" borderId="10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49" fontId="6" fillId="10" borderId="9" xfId="3" applyNumberFormat="1" applyFont="1" applyFill="1" applyBorder="1" applyAlignment="1">
      <alignment horizontal="left"/>
    </xf>
    <xf numFmtId="0" fontId="9" fillId="11" borderId="10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9" xfId="0" applyFill="1" applyBorder="1"/>
    <xf numFmtId="0" fontId="9" fillId="12" borderId="10" xfId="0" applyFont="1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9" xfId="0" applyFill="1" applyBorder="1"/>
    <xf numFmtId="0" fontId="0" fillId="12" borderId="10" xfId="0" applyFill="1" applyBorder="1"/>
    <xf numFmtId="0" fontId="9" fillId="13" borderId="10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9" xfId="0" applyFill="1" applyBorder="1"/>
    <xf numFmtId="0" fontId="0" fillId="13" borderId="10" xfId="0" applyFill="1" applyBorder="1"/>
    <xf numFmtId="0" fontId="9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9" xfId="0" applyFill="1" applyBorder="1"/>
    <xf numFmtId="0" fontId="9" fillId="15" borderId="10" xfId="0" applyFon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49" fontId="6" fillId="15" borderId="9" xfId="2" applyNumberFormat="1" applyFont="1" applyFill="1" applyBorder="1" applyAlignment="1"/>
    <xf numFmtId="0" fontId="9" fillId="4" borderId="10" xfId="0" applyFont="1" applyFill="1" applyBorder="1" applyAlignment="1">
      <alignment horizontal="center" vertical="center"/>
    </xf>
    <xf numFmtId="49" fontId="6" fillId="4" borderId="10" xfId="2" applyNumberFormat="1" applyFont="1" applyFill="1" applyBorder="1" applyAlignment="1"/>
    <xf numFmtId="0" fontId="6" fillId="4" borderId="10" xfId="2" applyFont="1" applyFill="1" applyBorder="1" applyAlignment="1">
      <alignment horizontal="left"/>
    </xf>
    <xf numFmtId="0" fontId="9" fillId="16" borderId="10" xfId="0" applyFont="1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49" fontId="6" fillId="16" borderId="9" xfId="2" applyNumberFormat="1" applyFont="1" applyFill="1" applyBorder="1" applyAlignment="1"/>
    <xf numFmtId="49" fontId="6" fillId="14" borderId="9" xfId="2" applyNumberFormat="1" applyFont="1" applyFill="1" applyBorder="1" applyAlignment="1"/>
    <xf numFmtId="0" fontId="6" fillId="14" borderId="9" xfId="2" applyFont="1" applyFill="1" applyBorder="1" applyAlignment="1">
      <alignment horizontal="left"/>
    </xf>
    <xf numFmtId="0" fontId="9" fillId="18" borderId="10" xfId="0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6" fillId="18" borderId="9" xfId="1" applyFont="1" applyFill="1" applyBorder="1" applyAlignment="1">
      <alignment horizontal="left"/>
    </xf>
    <xf numFmtId="0" fontId="9" fillId="5" borderId="1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9" fontId="6" fillId="3" borderId="9" xfId="2" applyNumberFormat="1" applyFont="1" applyFill="1" applyBorder="1" applyAlignment="1"/>
    <xf numFmtId="0" fontId="9" fillId="19" borderId="10" xfId="0" applyFont="1" applyFill="1" applyBorder="1" applyAlignment="1">
      <alignment horizontal="center" vertical="center"/>
    </xf>
    <xf numFmtId="0" fontId="0" fillId="19" borderId="10" xfId="0" applyFill="1" applyBorder="1" applyAlignment="1">
      <alignment horizontal="center" vertical="center"/>
    </xf>
    <xf numFmtId="0" fontId="0" fillId="19" borderId="9" xfId="0" applyFill="1" applyBorder="1"/>
    <xf numFmtId="0" fontId="9" fillId="6" borderId="10" xfId="0" applyFont="1" applyFill="1" applyBorder="1" applyAlignment="1">
      <alignment horizontal="center" vertical="center"/>
    </xf>
    <xf numFmtId="0" fontId="9" fillId="20" borderId="10" xfId="0" applyFont="1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49" fontId="6" fillId="20" borderId="9" xfId="2" applyNumberFormat="1" applyFont="1" applyFill="1" applyBorder="1" applyAlignment="1">
      <alignment horizontal="left"/>
    </xf>
    <xf numFmtId="0" fontId="9" fillId="21" borderId="10" xfId="0" applyFont="1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49" fontId="6" fillId="21" borderId="9" xfId="2" applyNumberFormat="1" applyFont="1" applyFill="1" applyBorder="1" applyAlignment="1">
      <alignment horizontal="left"/>
    </xf>
    <xf numFmtId="0" fontId="9" fillId="22" borderId="10" xfId="0" applyFont="1" applyFill="1" applyBorder="1" applyAlignment="1">
      <alignment horizontal="center" vertical="center"/>
    </xf>
    <xf numFmtId="0" fontId="0" fillId="22" borderId="10" xfId="0" applyFill="1" applyBorder="1" applyAlignment="1">
      <alignment horizontal="center" vertical="center"/>
    </xf>
    <xf numFmtId="49" fontId="6" fillId="22" borderId="9" xfId="1" applyNumberFormat="1" applyFont="1" applyFill="1" applyBorder="1" applyAlignment="1"/>
    <xf numFmtId="0" fontId="4" fillId="0" borderId="10" xfId="0" applyFont="1" applyBorder="1"/>
    <xf numFmtId="0" fontId="9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10" fillId="0" borderId="0" xfId="0" applyFont="1"/>
    <xf numFmtId="0" fontId="11" fillId="2" borderId="0" xfId="0" applyFont="1" applyFill="1"/>
    <xf numFmtId="0" fontId="0" fillId="2" borderId="0" xfId="0" applyFill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/>
    <xf numFmtId="0" fontId="4" fillId="0" borderId="28" xfId="0" applyFont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27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0" fillId="2" borderId="32" xfId="0" applyFill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0" fillId="0" borderId="35" xfId="0" applyBorder="1"/>
    <xf numFmtId="0" fontId="0" fillId="2" borderId="10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4" fillId="0" borderId="35" xfId="0" applyFont="1" applyBorder="1"/>
    <xf numFmtId="0" fontId="6" fillId="2" borderId="35" xfId="2" applyFont="1" applyFill="1" applyBorder="1" applyAlignment="1">
      <alignment horizontal="left"/>
    </xf>
    <xf numFmtId="0" fontId="0" fillId="2" borderId="10" xfId="0" applyFill="1" applyBorder="1"/>
    <xf numFmtId="0" fontId="12" fillId="2" borderId="35" xfId="2" applyFont="1" applyFill="1" applyBorder="1" applyAlignment="1">
      <alignment horizontal="left"/>
    </xf>
    <xf numFmtId="0" fontId="13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13" fillId="2" borderId="9" xfId="0" applyFont="1" applyFill="1" applyBorder="1"/>
    <xf numFmtId="0" fontId="6" fillId="2" borderId="35" xfId="2" applyFont="1" applyFill="1" applyBorder="1" applyAlignment="1"/>
    <xf numFmtId="0" fontId="1" fillId="2" borderId="10" xfId="0" applyFont="1" applyFill="1" applyBorder="1" applyAlignment="1">
      <alignment horizontal="center"/>
    </xf>
    <xf numFmtId="49" fontId="6" fillId="2" borderId="10" xfId="2" applyNumberFormat="1" applyFont="1" applyFill="1" applyBorder="1" applyAlignment="1">
      <alignment horizontal="left"/>
    </xf>
    <xf numFmtId="49" fontId="6" fillId="2" borderId="10" xfId="2" applyNumberFormat="1" applyFont="1" applyFill="1" applyBorder="1" applyAlignment="1">
      <alignment horizontal="center"/>
    </xf>
    <xf numFmtId="0" fontId="13" fillId="2" borderId="35" xfId="0" applyFont="1" applyFill="1" applyBorder="1"/>
    <xf numFmtId="0" fontId="4" fillId="0" borderId="36" xfId="0" applyFont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15" fillId="0" borderId="0" xfId="0" applyFont="1" applyBorder="1"/>
    <xf numFmtId="49" fontId="6" fillId="0" borderId="9" xfId="4" applyNumberFormat="1" applyFont="1" applyFill="1" applyBorder="1" applyAlignment="1">
      <alignment horizontal="center" vertical="center"/>
    </xf>
    <xf numFmtId="49" fontId="6" fillId="2" borderId="10" xfId="5" applyNumberFormat="1" applyFont="1" applyFill="1" applyBorder="1"/>
    <xf numFmtId="49" fontId="6" fillId="2" borderId="10" xfId="5" applyNumberFormat="1" applyFont="1" applyFill="1" applyBorder="1" applyAlignment="1">
      <alignment horizontal="center"/>
    </xf>
    <xf numFmtId="0" fontId="6" fillId="2" borderId="9" xfId="6" applyFont="1" applyFill="1" applyBorder="1" applyAlignment="1">
      <alignment horizontal="left"/>
    </xf>
    <xf numFmtId="0" fontId="6" fillId="2" borderId="10" xfId="5" applyFont="1" applyFill="1" applyBorder="1" applyAlignment="1">
      <alignment horizontal="left"/>
    </xf>
    <xf numFmtId="0" fontId="6" fillId="2" borderId="10" xfId="5" quotePrefix="1" applyNumberFormat="1" applyFont="1" applyFill="1" applyBorder="1" applyAlignment="1">
      <alignment horizontal="center"/>
    </xf>
    <xf numFmtId="49" fontId="6" fillId="2" borderId="9" xfId="5" applyNumberFormat="1" applyFont="1" applyFill="1" applyBorder="1" applyAlignment="1">
      <alignment horizontal="left"/>
    </xf>
    <xf numFmtId="0" fontId="6" fillId="2" borderId="10" xfId="5" applyFont="1" applyFill="1" applyBorder="1" applyAlignment="1"/>
    <xf numFmtId="0" fontId="6" fillId="2" borderId="10" xfId="5" applyFont="1" applyFill="1" applyBorder="1" applyAlignment="1">
      <alignment horizontal="center"/>
    </xf>
    <xf numFmtId="49" fontId="6" fillId="2" borderId="10" xfId="3" applyNumberFormat="1" applyFont="1" applyFill="1" applyBorder="1" applyAlignment="1">
      <alignment horizontal="left"/>
    </xf>
    <xf numFmtId="49" fontId="6" fillId="2" borderId="10" xfId="3" applyNumberFormat="1" applyFont="1" applyFill="1" applyBorder="1" applyAlignment="1">
      <alignment horizontal="center"/>
    </xf>
    <xf numFmtId="49" fontId="6" fillId="2" borderId="9" xfId="3" applyNumberFormat="1" applyFont="1" applyFill="1" applyBorder="1" applyAlignment="1">
      <alignment horizontal="left"/>
    </xf>
    <xf numFmtId="0" fontId="0" fillId="2" borderId="9" xfId="0" applyFill="1" applyBorder="1"/>
    <xf numFmtId="0" fontId="6" fillId="2" borderId="10" xfId="6" applyFont="1" applyFill="1" applyBorder="1" applyAlignment="1">
      <alignment horizontal="left"/>
    </xf>
    <xf numFmtId="0" fontId="6" fillId="2" borderId="10" xfId="6" applyFont="1" applyFill="1" applyBorder="1" applyAlignment="1">
      <alignment horizontal="center"/>
    </xf>
    <xf numFmtId="49" fontId="6" fillId="2" borderId="9" xfId="4" applyNumberFormat="1" applyFont="1" applyFill="1" applyBorder="1" applyAlignment="1">
      <alignment horizontal="left" vertical="center"/>
    </xf>
    <xf numFmtId="49" fontId="6" fillId="2" borderId="10" xfId="5" applyNumberFormat="1" applyFont="1" applyFill="1" applyBorder="1" applyAlignment="1">
      <alignment horizontal="left"/>
    </xf>
    <xf numFmtId="49" fontId="6" fillId="2" borderId="10" xfId="4" applyNumberFormat="1" applyFont="1" applyFill="1" applyBorder="1" applyAlignment="1">
      <alignment horizontal="center" vertical="center"/>
    </xf>
    <xf numFmtId="49" fontId="6" fillId="2" borderId="9" xfId="5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2" borderId="41" xfId="0" applyFont="1" applyFill="1" applyBorder="1"/>
    <xf numFmtId="0" fontId="0" fillId="0" borderId="41" xfId="0" applyBorder="1"/>
    <xf numFmtId="0" fontId="4" fillId="2" borderId="10" xfId="0" applyFont="1" applyFill="1" applyBorder="1"/>
    <xf numFmtId="0" fontId="4" fillId="0" borderId="10" xfId="0" applyFont="1" applyFill="1" applyBorder="1"/>
    <xf numFmtId="49" fontId="12" fillId="2" borderId="10" xfId="5" applyNumberFormat="1" applyFont="1" applyFill="1" applyBorder="1" applyAlignment="1">
      <alignment horizontal="left"/>
    </xf>
    <xf numFmtId="49" fontId="12" fillId="2" borderId="10" xfId="4" applyNumberFormat="1" applyFont="1" applyFill="1" applyBorder="1" applyAlignment="1">
      <alignment horizontal="center" vertical="center"/>
    </xf>
    <xf numFmtId="49" fontId="12" fillId="2" borderId="9" xfId="5" applyNumberFormat="1" applyFont="1" applyFill="1" applyBorder="1" applyAlignment="1"/>
    <xf numFmtId="0" fontId="12" fillId="2" borderId="10" xfId="5" applyFont="1" applyFill="1" applyBorder="1" applyAlignment="1"/>
    <xf numFmtId="0" fontId="12" fillId="2" borderId="10" xfId="5" applyFont="1" applyFill="1" applyBorder="1" applyAlignment="1">
      <alignment horizontal="center"/>
    </xf>
    <xf numFmtId="0" fontId="18" fillId="2" borderId="10" xfId="5" applyFont="1" applyFill="1" applyBorder="1" applyAlignment="1">
      <alignment horizontal="left"/>
    </xf>
    <xf numFmtId="49" fontId="6" fillId="0" borderId="10" xfId="5" applyNumberFormat="1" applyFont="1" applyFill="1" applyBorder="1" applyAlignment="1">
      <alignment horizontal="center"/>
    </xf>
    <xf numFmtId="0" fontId="18" fillId="0" borderId="9" xfId="5" applyFont="1" applyFill="1" applyBorder="1" applyAlignment="1"/>
    <xf numFmtId="0" fontId="6" fillId="0" borderId="10" xfId="7" applyFont="1" applyBorder="1" applyAlignment="1">
      <alignment horizontal="center"/>
    </xf>
    <xf numFmtId="0" fontId="4" fillId="2" borderId="9" xfId="0" applyFont="1" applyFill="1" applyBorder="1"/>
    <xf numFmtId="0" fontId="18" fillId="2" borderId="10" xfId="5" applyFont="1" applyFill="1" applyBorder="1"/>
    <xf numFmtId="0" fontId="6" fillId="0" borderId="10" xfId="5" applyFont="1" applyFill="1" applyBorder="1" applyAlignment="1">
      <alignment horizontal="center"/>
    </xf>
    <xf numFmtId="0" fontId="18" fillId="0" borderId="9" xfId="5" applyFont="1" applyFill="1" applyBorder="1" applyAlignment="1">
      <alignment horizontal="left"/>
    </xf>
    <xf numFmtId="49" fontId="6" fillId="0" borderId="10" xfId="3" applyNumberFormat="1" applyFont="1" applyFill="1" applyBorder="1" applyAlignment="1">
      <alignment horizontal="center"/>
    </xf>
    <xf numFmtId="49" fontId="6" fillId="0" borderId="10" xfId="4" applyNumberFormat="1" applyFont="1" applyFill="1" applyBorder="1" applyAlignment="1">
      <alignment horizontal="center" vertical="center"/>
    </xf>
    <xf numFmtId="0" fontId="18" fillId="0" borderId="10" xfId="5" applyFont="1" applyFill="1" applyBorder="1" applyAlignment="1"/>
    <xf numFmtId="0" fontId="18" fillId="0" borderId="10" xfId="5" applyFont="1" applyFill="1" applyBorder="1" applyAlignment="1">
      <alignment horizontal="left"/>
    </xf>
    <xf numFmtId="0" fontId="19" fillId="2" borderId="10" xfId="7" applyFont="1" applyFill="1" applyBorder="1"/>
    <xf numFmtId="49" fontId="12" fillId="0" borderId="10" xfId="4" applyNumberFormat="1" applyFont="1" applyFill="1" applyBorder="1" applyAlignment="1">
      <alignment horizontal="center" vertical="center"/>
    </xf>
    <xf numFmtId="0" fontId="19" fillId="0" borderId="10" xfId="5" applyFont="1" applyFill="1" applyBorder="1"/>
    <xf numFmtId="49" fontId="18" fillId="2" borderId="10" xfId="4" applyNumberFormat="1" applyFont="1" applyFill="1" applyBorder="1" applyAlignment="1">
      <alignment horizontal="left" vertical="center"/>
    </xf>
    <xf numFmtId="49" fontId="18" fillId="0" borderId="10" xfId="4" applyNumberFormat="1" applyFont="1" applyFill="1" applyBorder="1" applyAlignment="1">
      <alignment vertical="center"/>
    </xf>
    <xf numFmtId="0" fontId="9" fillId="2" borderId="0" xfId="0" applyFont="1" applyFill="1" applyBorder="1"/>
    <xf numFmtId="0" fontId="0" fillId="2" borderId="0" xfId="0" applyFill="1" applyAlignment="1">
      <alignment horizontal="right"/>
    </xf>
    <xf numFmtId="0" fontId="6" fillId="2" borderId="10" xfId="5" applyNumberFormat="1" applyFont="1" applyFill="1" applyBorder="1" applyAlignment="1" applyProtection="1">
      <alignment horizontal="center" vertical="center"/>
      <protection locked="0"/>
    </xf>
    <xf numFmtId="0" fontId="6" fillId="2" borderId="10" xfId="5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49" fontId="6" fillId="2" borderId="10" xfId="6" applyNumberFormat="1" applyFont="1" applyFill="1" applyBorder="1" applyAlignment="1">
      <alignment horizontal="left"/>
    </xf>
    <xf numFmtId="49" fontId="6" fillId="2" borderId="10" xfId="6" applyNumberFormat="1" applyFont="1" applyFill="1" applyBorder="1" applyAlignment="1">
      <alignment horizontal="center"/>
    </xf>
    <xf numFmtId="0" fontId="6" fillId="2" borderId="9" xfId="5" applyFont="1" applyFill="1" applyBorder="1" applyAlignment="1">
      <alignment horizontal="left"/>
    </xf>
    <xf numFmtId="0" fontId="6" fillId="2" borderId="0" xfId="5" applyNumberFormat="1" applyFont="1" applyFill="1" applyBorder="1" applyAlignment="1">
      <alignment horizontal="center"/>
    </xf>
    <xf numFmtId="49" fontId="6" fillId="2" borderId="9" xfId="6" applyNumberFormat="1" applyFont="1" applyFill="1" applyBorder="1" applyAlignment="1"/>
    <xf numFmtId="0" fontId="6" fillId="2" borderId="10" xfId="5" applyNumberFormat="1" applyFont="1" applyFill="1" applyBorder="1" applyAlignment="1" applyProtection="1">
      <alignment horizontal="center" vertical="center"/>
    </xf>
    <xf numFmtId="49" fontId="6" fillId="2" borderId="0" xfId="6" applyNumberFormat="1" applyFont="1" applyFill="1" applyBorder="1" applyAlignment="1">
      <alignment horizontal="left"/>
    </xf>
    <xf numFmtId="49" fontId="6" fillId="2" borderId="0" xfId="6" applyNumberFormat="1" applyFont="1" applyFill="1" applyBorder="1" applyAlignment="1">
      <alignment horizontal="center"/>
    </xf>
    <xf numFmtId="0" fontId="6" fillId="2" borderId="0" xfId="5" applyFont="1" applyFill="1" applyBorder="1" applyAlignment="1">
      <alignment horizontal="left"/>
    </xf>
    <xf numFmtId="1" fontId="4" fillId="2" borderId="10" xfId="0" applyNumberFormat="1" applyFont="1" applyFill="1" applyBorder="1" applyAlignment="1">
      <alignment horizontal="center"/>
    </xf>
    <xf numFmtId="49" fontId="6" fillId="2" borderId="0" xfId="5" applyNumberFormat="1" applyFont="1" applyFill="1" applyBorder="1" applyAlignment="1">
      <alignment horizontal="center" vertical="center"/>
    </xf>
    <xf numFmtId="49" fontId="20" fillId="2" borderId="0" xfId="6" applyNumberFormat="1" applyFont="1" applyFill="1" applyAlignment="1">
      <alignment horizontal="left"/>
    </xf>
    <xf numFmtId="49" fontId="6" fillId="2" borderId="0" xfId="6" applyNumberFormat="1" applyFont="1" applyFill="1" applyAlignment="1">
      <alignment horizontal="left"/>
    </xf>
    <xf numFmtId="49" fontId="6" fillId="2" borderId="0" xfId="6" applyNumberFormat="1" applyFont="1" applyFill="1" applyAlignment="1"/>
    <xf numFmtId="0" fontId="6" fillId="2" borderId="0" xfId="6" applyFont="1" applyFill="1" applyBorder="1" applyAlignment="1">
      <alignment horizontal="center"/>
    </xf>
    <xf numFmtId="49" fontId="12" fillId="2" borderId="10" xfId="5" applyNumberFormat="1" applyFon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49" fontId="6" fillId="2" borderId="10" xfId="6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0" fillId="2" borderId="0" xfId="0" applyNumberFormat="1" applyFill="1"/>
    <xf numFmtId="1" fontId="0" fillId="2" borderId="0" xfId="0" applyNumberFormat="1" applyFill="1"/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6" fillId="2" borderId="24" xfId="2" applyNumberFormat="1" applyFont="1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49" fontId="6" fillId="8" borderId="9" xfId="4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10" xfId="0" applyFont="1" applyBorder="1" applyAlignment="1"/>
    <xf numFmtId="0" fontId="0" fillId="0" borderId="10" xfId="0" applyBorder="1" applyAlignment="1"/>
    <xf numFmtId="0" fontId="0" fillId="0" borderId="9" xfId="0" applyBorder="1"/>
    <xf numFmtId="49" fontId="6" fillId="23" borderId="9" xfId="4" applyNumberFormat="1" applyFont="1" applyFill="1" applyBorder="1" applyAlignment="1">
      <alignment horizontal="center" vertical="center"/>
    </xf>
    <xf numFmtId="0" fontId="6" fillId="23" borderId="10" xfId="5" applyFont="1" applyFill="1" applyBorder="1" applyAlignment="1"/>
    <xf numFmtId="0" fontId="6" fillId="23" borderId="10" xfId="5" applyFont="1" applyFill="1" applyBorder="1" applyAlignment="1">
      <alignment horizontal="center"/>
    </xf>
    <xf numFmtId="49" fontId="6" fillId="23" borderId="10" xfId="5" applyNumberFormat="1" applyFont="1" applyFill="1" applyBorder="1" applyAlignment="1"/>
    <xf numFmtId="0" fontId="0" fillId="23" borderId="10" xfId="0" applyFill="1" applyBorder="1" applyAlignment="1">
      <alignment horizontal="center"/>
    </xf>
    <xf numFmtId="0" fontId="0" fillId="23" borderId="10" xfId="0" applyFill="1" applyBorder="1" applyAlignment="1"/>
    <xf numFmtId="0" fontId="4" fillId="23" borderId="10" xfId="0" applyFont="1" applyFill="1" applyBorder="1" applyAlignment="1">
      <alignment horizontal="center"/>
    </xf>
    <xf numFmtId="49" fontId="6" fillId="2" borderId="10" xfId="5" applyNumberFormat="1" applyFont="1" applyFill="1" applyBorder="1" applyAlignment="1"/>
    <xf numFmtId="3" fontId="4" fillId="2" borderId="1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/>
    <xf numFmtId="3" fontId="4" fillId="0" borderId="10" xfId="0" applyNumberFormat="1" applyFont="1" applyFill="1" applyBorder="1" applyAlignment="1">
      <alignment horizontal="center"/>
    </xf>
  </cellXfs>
  <cellStyles count="8">
    <cellStyle name="normální" xfId="0" builtinId="0"/>
    <cellStyle name="normální_List1" xfId="4"/>
    <cellStyle name="normální_List1 2" xfId="3"/>
    <cellStyle name="normální_REGISTROVANÁ MLÁDEŽ         1.10.2011 2011-2012" xfId="2"/>
    <cellStyle name="normální_REGISTROVANÁ MLÁDEŽ         1.10.2011 2011-2012 2" xfId="5"/>
    <cellStyle name="normální_Seznam-hráči" xfId="1"/>
    <cellStyle name="normální_Seznam-hráči 2" xfId="6"/>
    <cellStyle name="normální_VZOR -TITULNÍ STRANA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6"/>
  <sheetViews>
    <sheetView workbookViewId="0">
      <selection activeCell="N17" sqref="N17"/>
    </sheetView>
  </sheetViews>
  <sheetFormatPr defaultRowHeight="15"/>
  <cols>
    <col min="1" max="1" width="1.140625" style="1" customWidth="1"/>
    <col min="2" max="2" width="6.85546875" style="1" customWidth="1"/>
    <col min="3" max="3" width="13.42578125" style="1" customWidth="1"/>
    <col min="4" max="4" width="9.140625" style="1"/>
    <col min="5" max="5" width="10" style="1" customWidth="1"/>
    <col min="6" max="6" width="9.85546875" style="1" customWidth="1"/>
    <col min="7" max="7" width="9.140625" style="1"/>
    <col min="8" max="8" width="8.28515625" style="1" customWidth="1"/>
    <col min="9" max="9" width="9.140625" style="1"/>
    <col min="10" max="11" width="9.140625" style="1" hidden="1" customWidth="1"/>
    <col min="12" max="13" width="10" style="1" customWidth="1"/>
    <col min="14" max="14" width="9" style="1" customWidth="1"/>
    <col min="15" max="15" width="9.140625" style="1" customWidth="1"/>
    <col min="16" max="16384" width="9.140625" style="1"/>
  </cols>
  <sheetData>
    <row r="2" spans="2:16" ht="21">
      <c r="B2" s="2" t="s">
        <v>0</v>
      </c>
      <c r="E2" s="3" t="s">
        <v>264</v>
      </c>
    </row>
    <row r="3" spans="2:16" ht="15.75" thickBot="1"/>
    <row r="4" spans="2:16" ht="15.75" thickBot="1">
      <c r="D4" s="4" t="s">
        <v>1</v>
      </c>
      <c r="E4" s="5" t="s">
        <v>2</v>
      </c>
      <c r="F4" s="5" t="s">
        <v>3</v>
      </c>
      <c r="G4" s="5" t="s">
        <v>4</v>
      </c>
      <c r="H4" s="6" t="s">
        <v>5</v>
      </c>
      <c r="I4" s="5" t="s">
        <v>4</v>
      </c>
      <c r="J4" s="6"/>
      <c r="K4" s="6"/>
      <c r="L4" s="5" t="s">
        <v>6</v>
      </c>
      <c r="M4" s="7" t="s">
        <v>7</v>
      </c>
      <c r="N4" s="5" t="s">
        <v>5</v>
      </c>
      <c r="O4" s="8" t="s">
        <v>8</v>
      </c>
      <c r="P4" s="8" t="s">
        <v>9</v>
      </c>
    </row>
    <row r="5" spans="2:16" ht="15.75" thickBot="1">
      <c r="B5" s="39" t="s">
        <v>10</v>
      </c>
      <c r="C5" s="30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0" t="s">
        <v>16</v>
      </c>
      <c r="I5" s="11" t="s">
        <v>17</v>
      </c>
      <c r="J5" s="10"/>
      <c r="K5" s="10"/>
      <c r="L5" s="12" t="s">
        <v>18</v>
      </c>
      <c r="M5" s="13" t="s">
        <v>19</v>
      </c>
      <c r="N5" s="11" t="s">
        <v>20</v>
      </c>
      <c r="O5" s="8" t="s">
        <v>21</v>
      </c>
      <c r="P5" s="8" t="s">
        <v>22</v>
      </c>
    </row>
    <row r="6" spans="2:16">
      <c r="B6" s="40" t="s">
        <v>23</v>
      </c>
      <c r="C6" s="31" t="s">
        <v>24</v>
      </c>
      <c r="D6" s="14">
        <v>458</v>
      </c>
      <c r="E6" s="14">
        <v>1133</v>
      </c>
      <c r="F6" s="14"/>
      <c r="G6" s="14">
        <v>360</v>
      </c>
      <c r="H6" s="14">
        <v>665</v>
      </c>
      <c r="I6" s="14">
        <v>141</v>
      </c>
      <c r="J6" s="14"/>
      <c r="K6" s="14"/>
      <c r="L6" s="15">
        <v>666</v>
      </c>
      <c r="M6" s="15">
        <v>390</v>
      </c>
      <c r="N6" s="14">
        <v>335</v>
      </c>
      <c r="O6" s="234">
        <v>310</v>
      </c>
      <c r="P6" s="16">
        <f t="shared" ref="P6:P24" si="0">SUM(D6:O6)</f>
        <v>4458</v>
      </c>
    </row>
    <row r="7" spans="2:16">
      <c r="B7" s="41" t="s">
        <v>25</v>
      </c>
      <c r="C7" s="32" t="s">
        <v>26</v>
      </c>
      <c r="D7" s="17">
        <v>563</v>
      </c>
      <c r="E7" s="17">
        <v>138</v>
      </c>
      <c r="F7" s="17"/>
      <c r="G7" s="17">
        <v>458</v>
      </c>
      <c r="H7" s="17">
        <v>130</v>
      </c>
      <c r="I7" s="17">
        <v>318</v>
      </c>
      <c r="J7" s="17"/>
      <c r="K7" s="17"/>
      <c r="L7" s="18">
        <v>872</v>
      </c>
      <c r="M7" s="18">
        <v>98</v>
      </c>
      <c r="N7" s="17">
        <v>272</v>
      </c>
      <c r="O7" s="235">
        <v>270</v>
      </c>
      <c r="P7" s="19">
        <f t="shared" si="0"/>
        <v>3119</v>
      </c>
    </row>
    <row r="8" spans="2:16">
      <c r="B8" s="41" t="s">
        <v>27</v>
      </c>
      <c r="C8" s="33" t="s">
        <v>28</v>
      </c>
      <c r="D8" s="17">
        <v>159</v>
      </c>
      <c r="E8" s="17"/>
      <c r="F8" s="17">
        <v>598</v>
      </c>
      <c r="G8" s="17"/>
      <c r="H8" s="17">
        <v>439</v>
      </c>
      <c r="I8" s="17">
        <v>325</v>
      </c>
      <c r="J8" s="17"/>
      <c r="K8" s="17"/>
      <c r="L8" s="18"/>
      <c r="M8" s="18">
        <v>646</v>
      </c>
      <c r="N8" s="17">
        <v>276</v>
      </c>
      <c r="O8" s="235">
        <v>310</v>
      </c>
      <c r="P8" s="19">
        <f t="shared" si="0"/>
        <v>2753</v>
      </c>
    </row>
    <row r="9" spans="2:16">
      <c r="B9" s="41" t="s">
        <v>29</v>
      </c>
      <c r="C9" s="35" t="s">
        <v>32</v>
      </c>
      <c r="D9" s="17"/>
      <c r="E9" s="17"/>
      <c r="F9" s="17">
        <v>272</v>
      </c>
      <c r="G9" s="17"/>
      <c r="H9" s="17">
        <v>730</v>
      </c>
      <c r="I9" s="17"/>
      <c r="J9" s="17"/>
      <c r="K9" s="17"/>
      <c r="L9" s="18">
        <v>329</v>
      </c>
      <c r="M9" s="18">
        <v>761</v>
      </c>
      <c r="N9" s="17">
        <v>350</v>
      </c>
      <c r="O9" s="235">
        <v>180</v>
      </c>
      <c r="P9" s="19">
        <f t="shared" si="0"/>
        <v>2622</v>
      </c>
    </row>
    <row r="10" spans="2:16">
      <c r="B10" s="41" t="s">
        <v>31</v>
      </c>
      <c r="C10" s="236" t="s">
        <v>30</v>
      </c>
      <c r="D10" s="17">
        <v>147</v>
      </c>
      <c r="E10" s="17"/>
      <c r="F10" s="17">
        <v>860</v>
      </c>
      <c r="G10" s="17">
        <v>153</v>
      </c>
      <c r="H10" s="17"/>
      <c r="I10" s="17">
        <v>271</v>
      </c>
      <c r="J10" s="17"/>
      <c r="K10" s="17"/>
      <c r="L10" s="18">
        <v>146</v>
      </c>
      <c r="M10" s="18">
        <v>505</v>
      </c>
      <c r="N10" s="17">
        <v>293</v>
      </c>
      <c r="O10" s="235">
        <v>220</v>
      </c>
      <c r="P10" s="19">
        <f t="shared" si="0"/>
        <v>2595</v>
      </c>
    </row>
    <row r="11" spans="2:16">
      <c r="B11" s="41" t="s">
        <v>33</v>
      </c>
      <c r="C11" s="35" t="s">
        <v>36</v>
      </c>
      <c r="D11" s="17"/>
      <c r="E11" s="17"/>
      <c r="F11" s="17">
        <v>284</v>
      </c>
      <c r="G11" s="17">
        <v>100</v>
      </c>
      <c r="H11" s="17">
        <v>170</v>
      </c>
      <c r="I11" s="17">
        <v>100</v>
      </c>
      <c r="J11" s="17"/>
      <c r="K11" s="17"/>
      <c r="L11" s="18">
        <v>346</v>
      </c>
      <c r="M11" s="18">
        <v>134</v>
      </c>
      <c r="N11" s="17">
        <v>360</v>
      </c>
      <c r="O11" s="235">
        <v>110</v>
      </c>
      <c r="P11" s="19">
        <f t="shared" si="0"/>
        <v>1604</v>
      </c>
    </row>
    <row r="12" spans="2:16">
      <c r="B12" s="41" t="s">
        <v>35</v>
      </c>
      <c r="C12" s="36" t="s">
        <v>34</v>
      </c>
      <c r="D12" s="17">
        <v>221</v>
      </c>
      <c r="E12" s="17"/>
      <c r="F12" s="17">
        <v>256</v>
      </c>
      <c r="G12" s="17">
        <v>305</v>
      </c>
      <c r="H12" s="17"/>
      <c r="I12" s="17"/>
      <c r="J12" s="17"/>
      <c r="K12" s="17"/>
      <c r="L12" s="18"/>
      <c r="M12" s="18">
        <v>262</v>
      </c>
      <c r="N12" s="17"/>
      <c r="O12" s="235">
        <v>110</v>
      </c>
      <c r="P12" s="19">
        <f t="shared" si="0"/>
        <v>1154</v>
      </c>
    </row>
    <row r="13" spans="2:16">
      <c r="B13" s="41" t="s">
        <v>37</v>
      </c>
      <c r="C13" s="33" t="s">
        <v>38</v>
      </c>
      <c r="D13" s="17"/>
      <c r="E13" s="17">
        <v>325</v>
      </c>
      <c r="F13" s="17"/>
      <c r="G13" s="17">
        <v>248</v>
      </c>
      <c r="H13" s="17"/>
      <c r="I13" s="17"/>
      <c r="J13" s="17"/>
      <c r="K13" s="17"/>
      <c r="L13" s="18">
        <v>470</v>
      </c>
      <c r="M13" s="18"/>
      <c r="N13" s="17"/>
      <c r="O13" s="235">
        <v>80</v>
      </c>
      <c r="P13" s="19">
        <f t="shared" si="0"/>
        <v>1123</v>
      </c>
    </row>
    <row r="14" spans="2:16">
      <c r="B14" s="41" t="s">
        <v>39</v>
      </c>
      <c r="C14" s="37" t="s">
        <v>40</v>
      </c>
      <c r="D14" s="17"/>
      <c r="E14" s="17"/>
      <c r="F14" s="17">
        <v>485</v>
      </c>
      <c r="G14" s="17"/>
      <c r="H14" s="17"/>
      <c r="I14" s="17"/>
      <c r="J14" s="17"/>
      <c r="K14" s="17"/>
      <c r="L14" s="18"/>
      <c r="M14" s="18">
        <v>475</v>
      </c>
      <c r="N14" s="17"/>
      <c r="O14" s="235">
        <v>60</v>
      </c>
      <c r="P14" s="19">
        <f t="shared" si="0"/>
        <v>1020</v>
      </c>
    </row>
    <row r="15" spans="2:16">
      <c r="B15" s="41" t="s">
        <v>41</v>
      </c>
      <c r="C15" s="33" t="s">
        <v>50</v>
      </c>
      <c r="D15" s="17"/>
      <c r="E15" s="17">
        <v>200</v>
      </c>
      <c r="F15" s="17"/>
      <c r="G15" s="17"/>
      <c r="H15" s="17"/>
      <c r="I15" s="17"/>
      <c r="J15" s="17"/>
      <c r="K15" s="17"/>
      <c r="L15" s="18">
        <v>342</v>
      </c>
      <c r="M15" s="18"/>
      <c r="N15" s="17"/>
      <c r="O15" s="235">
        <v>30</v>
      </c>
      <c r="P15" s="19">
        <f t="shared" si="0"/>
        <v>572</v>
      </c>
    </row>
    <row r="16" spans="2:16">
      <c r="B16" s="41" t="s">
        <v>43</v>
      </c>
      <c r="C16" s="34" t="s">
        <v>42</v>
      </c>
      <c r="D16" s="17"/>
      <c r="E16" s="17"/>
      <c r="F16" s="17">
        <v>155</v>
      </c>
      <c r="G16" s="17"/>
      <c r="H16" s="17">
        <v>180</v>
      </c>
      <c r="I16" s="17"/>
      <c r="J16" s="17"/>
      <c r="K16" s="17"/>
      <c r="L16" s="18"/>
      <c r="M16" s="18"/>
      <c r="N16" s="17">
        <v>160</v>
      </c>
      <c r="O16" s="235">
        <v>30</v>
      </c>
      <c r="P16" s="19">
        <f t="shared" si="0"/>
        <v>525</v>
      </c>
    </row>
    <row r="17" spans="1:16">
      <c r="B17" s="41" t="s">
        <v>45</v>
      </c>
      <c r="C17" s="35" t="s">
        <v>60</v>
      </c>
      <c r="D17" s="17"/>
      <c r="E17" s="17"/>
      <c r="F17" s="17"/>
      <c r="G17" s="17"/>
      <c r="H17" s="17"/>
      <c r="I17" s="17"/>
      <c r="J17" s="17"/>
      <c r="K17" s="17"/>
      <c r="L17" s="17"/>
      <c r="M17" s="18">
        <v>290</v>
      </c>
      <c r="N17" s="17"/>
      <c r="O17" s="235">
        <v>30</v>
      </c>
      <c r="P17" s="19">
        <f t="shared" si="0"/>
        <v>320</v>
      </c>
    </row>
    <row r="18" spans="1:16">
      <c r="B18" s="41" t="s">
        <v>47</v>
      </c>
      <c r="C18" s="35" t="s">
        <v>44</v>
      </c>
      <c r="D18" s="17"/>
      <c r="E18" s="17"/>
      <c r="F18" s="17"/>
      <c r="G18" s="17"/>
      <c r="H18" s="17"/>
      <c r="I18" s="17">
        <v>259</v>
      </c>
      <c r="J18" s="17"/>
      <c r="K18" s="17"/>
      <c r="L18" s="17"/>
      <c r="M18" s="18"/>
      <c r="N18" s="17"/>
      <c r="O18" s="235">
        <v>40</v>
      </c>
      <c r="P18" s="19">
        <f t="shared" si="0"/>
        <v>299</v>
      </c>
    </row>
    <row r="19" spans="1:16">
      <c r="B19" s="41" t="s">
        <v>49</v>
      </c>
      <c r="C19" s="35" t="s">
        <v>46</v>
      </c>
      <c r="D19" s="17"/>
      <c r="E19" s="17"/>
      <c r="F19" s="17"/>
      <c r="G19" s="17"/>
      <c r="H19" s="17"/>
      <c r="I19" s="17">
        <v>243</v>
      </c>
      <c r="J19" s="17"/>
      <c r="K19" s="17"/>
      <c r="L19" s="17"/>
      <c r="M19" s="18"/>
      <c r="N19" s="17"/>
      <c r="O19" s="235">
        <v>30</v>
      </c>
      <c r="P19" s="19">
        <f t="shared" si="0"/>
        <v>273</v>
      </c>
    </row>
    <row r="20" spans="1:16">
      <c r="B20" s="41" t="s">
        <v>51</v>
      </c>
      <c r="C20" s="35" t="s">
        <v>48</v>
      </c>
      <c r="D20" s="17"/>
      <c r="E20" s="17"/>
      <c r="F20" s="17">
        <v>236</v>
      </c>
      <c r="G20" s="17"/>
      <c r="H20" s="17"/>
      <c r="I20" s="17"/>
      <c r="J20" s="17"/>
      <c r="K20" s="17"/>
      <c r="L20" s="17"/>
      <c r="M20" s="18"/>
      <c r="N20" s="17"/>
      <c r="O20" s="235">
        <v>20</v>
      </c>
      <c r="P20" s="19">
        <f t="shared" si="0"/>
        <v>256</v>
      </c>
    </row>
    <row r="21" spans="1:16">
      <c r="B21" s="41" t="s">
        <v>53</v>
      </c>
      <c r="C21" s="35" t="s">
        <v>54</v>
      </c>
      <c r="D21" s="17"/>
      <c r="E21" s="17"/>
      <c r="F21" s="17"/>
      <c r="G21" s="17">
        <v>67</v>
      </c>
      <c r="H21" s="17"/>
      <c r="I21" s="17"/>
      <c r="J21" s="17"/>
      <c r="K21" s="17"/>
      <c r="L21" s="17">
        <v>128</v>
      </c>
      <c r="M21" s="18"/>
      <c r="N21" s="17"/>
      <c r="O21" s="235">
        <v>20</v>
      </c>
      <c r="P21" s="19">
        <f t="shared" si="0"/>
        <v>215</v>
      </c>
    </row>
    <row r="22" spans="1:16">
      <c r="B22" s="41" t="s">
        <v>55</v>
      </c>
      <c r="C22" s="38" t="s">
        <v>52</v>
      </c>
      <c r="D22" s="17"/>
      <c r="E22" s="17"/>
      <c r="F22" s="17">
        <v>165</v>
      </c>
      <c r="G22" s="17"/>
      <c r="H22" s="17"/>
      <c r="I22" s="17"/>
      <c r="J22" s="17"/>
      <c r="K22" s="17"/>
      <c r="L22" s="17"/>
      <c r="M22" s="18"/>
      <c r="N22" s="17"/>
      <c r="O22" s="235">
        <v>10</v>
      </c>
      <c r="P22" s="19">
        <f t="shared" si="0"/>
        <v>175</v>
      </c>
    </row>
    <row r="23" spans="1:16">
      <c r="B23" s="41" t="s">
        <v>57</v>
      </c>
      <c r="C23" s="35" t="s">
        <v>58</v>
      </c>
      <c r="D23" s="17"/>
      <c r="E23" s="17"/>
      <c r="F23" s="17"/>
      <c r="G23" s="17"/>
      <c r="H23" s="17"/>
      <c r="I23" s="17"/>
      <c r="J23" s="17"/>
      <c r="K23" s="17"/>
      <c r="L23" s="17"/>
      <c r="M23" s="18">
        <v>138</v>
      </c>
      <c r="N23" s="17"/>
      <c r="O23" s="235">
        <v>10</v>
      </c>
      <c r="P23" s="19">
        <f t="shared" si="0"/>
        <v>148</v>
      </c>
    </row>
    <row r="24" spans="1:16" ht="15.75" thickBot="1">
      <c r="B24" s="42" t="s">
        <v>59</v>
      </c>
      <c r="C24" s="20" t="s">
        <v>56</v>
      </c>
      <c r="D24" s="21"/>
      <c r="E24" s="21"/>
      <c r="F24" s="21"/>
      <c r="G24" s="21"/>
      <c r="H24" s="21"/>
      <c r="I24" s="21"/>
      <c r="J24" s="21"/>
      <c r="K24" s="21"/>
      <c r="L24" s="21">
        <v>112</v>
      </c>
      <c r="M24" s="22"/>
      <c r="N24" s="23"/>
      <c r="O24" s="237">
        <v>10</v>
      </c>
      <c r="P24" s="24">
        <f t="shared" si="0"/>
        <v>122</v>
      </c>
    </row>
    <row r="25" spans="1:16" ht="15.75" thickBot="1">
      <c r="A25" s="29"/>
      <c r="B25" s="29"/>
      <c r="C25" s="9" t="s">
        <v>61</v>
      </c>
      <c r="D25" s="25">
        <f>SUM(D6:D24)</f>
        <v>1548</v>
      </c>
      <c r="E25" s="25">
        <f t="shared" ref="E25:K25" si="1">SUM(E6:E24)</f>
        <v>1796</v>
      </c>
      <c r="F25" s="25">
        <f t="shared" si="1"/>
        <v>3311</v>
      </c>
      <c r="G25" s="25">
        <f t="shared" si="1"/>
        <v>1691</v>
      </c>
      <c r="H25" s="25">
        <f t="shared" si="1"/>
        <v>2314</v>
      </c>
      <c r="I25" s="25">
        <f t="shared" si="1"/>
        <v>1657</v>
      </c>
      <c r="J25" s="25">
        <f t="shared" si="1"/>
        <v>0</v>
      </c>
      <c r="K25" s="25">
        <f t="shared" si="1"/>
        <v>0</v>
      </c>
      <c r="L25" s="25">
        <f>SUM(L6:L24)</f>
        <v>3411</v>
      </c>
      <c r="M25" s="25">
        <f>SUM(M6:M24)</f>
        <v>3699</v>
      </c>
      <c r="N25" s="11">
        <f>SUM(N6:N24)</f>
        <v>2046</v>
      </c>
      <c r="O25" s="26">
        <f>SUM(O6:O24)</f>
        <v>1880</v>
      </c>
      <c r="P25" s="27">
        <f>SUM(P6:P24)</f>
        <v>23353</v>
      </c>
    </row>
    <row r="26" spans="1:16" ht="15.75" thickBot="1">
      <c r="B26" s="29"/>
      <c r="P26" s="28">
        <f>SUM(D25:O25)</f>
        <v>23353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O37"/>
  <sheetViews>
    <sheetView zoomScaleNormal="100" workbookViewId="0">
      <selection activeCell="O8" sqref="O8:O26"/>
    </sheetView>
  </sheetViews>
  <sheetFormatPr defaultRowHeight="15"/>
  <cols>
    <col min="1" max="1" width="4" customWidth="1"/>
    <col min="2" max="2" width="14" customWidth="1"/>
    <col min="3" max="3" width="10.42578125" customWidth="1"/>
    <col min="9" max="9" width="9.28515625" customWidth="1"/>
    <col min="10" max="10" width="9.5703125" customWidth="1"/>
    <col min="11" max="11" width="10" customWidth="1"/>
    <col min="12" max="12" width="8" customWidth="1"/>
    <col min="13" max="13" width="2" bestFit="1" customWidth="1"/>
  </cols>
  <sheetData>
    <row r="2" spans="1:15" ht="21">
      <c r="B2" s="118" t="s">
        <v>265</v>
      </c>
    </row>
    <row r="4" spans="1:15">
      <c r="B4" s="57" t="s">
        <v>73</v>
      </c>
    </row>
    <row r="6" spans="1:15" ht="15.75">
      <c r="D6" s="116" t="s">
        <v>1</v>
      </c>
      <c r="E6" s="116" t="s">
        <v>6</v>
      </c>
      <c r="F6" s="116" t="s">
        <v>7</v>
      </c>
      <c r="G6" s="116" t="s">
        <v>4</v>
      </c>
      <c r="H6" s="117" t="s">
        <v>5</v>
      </c>
      <c r="I6" s="116" t="s">
        <v>4</v>
      </c>
      <c r="J6" s="116" t="s">
        <v>6</v>
      </c>
      <c r="K6" s="116" t="s">
        <v>7</v>
      </c>
      <c r="L6" s="45" t="s">
        <v>5</v>
      </c>
      <c r="M6" s="45"/>
      <c r="N6" s="114" t="s">
        <v>72</v>
      </c>
      <c r="O6" s="113" t="s">
        <v>8</v>
      </c>
    </row>
    <row r="7" spans="1:15" s="56" customFormat="1" ht="15.75">
      <c r="B7" s="113" t="s">
        <v>11</v>
      </c>
      <c r="C7" s="113" t="s">
        <v>71</v>
      </c>
      <c r="D7" s="44" t="s">
        <v>12</v>
      </c>
      <c r="E7" s="44" t="s">
        <v>13</v>
      </c>
      <c r="F7" s="44" t="s">
        <v>14</v>
      </c>
      <c r="G7" s="44" t="s">
        <v>15</v>
      </c>
      <c r="H7" s="113" t="s">
        <v>16</v>
      </c>
      <c r="I7" s="44" t="s">
        <v>17</v>
      </c>
      <c r="J7" s="115" t="s">
        <v>18</v>
      </c>
      <c r="K7" s="115" t="s">
        <v>19</v>
      </c>
      <c r="L7" s="113" t="s">
        <v>20</v>
      </c>
      <c r="M7" s="113"/>
      <c r="N7" s="114" t="s">
        <v>9</v>
      </c>
      <c r="O7" s="113" t="s">
        <v>70</v>
      </c>
    </row>
    <row r="8" spans="1:15" ht="15.75">
      <c r="A8">
        <v>1</v>
      </c>
      <c r="B8" s="112" t="s">
        <v>24</v>
      </c>
      <c r="C8" s="112" t="s">
        <v>66</v>
      </c>
      <c r="D8" s="111">
        <v>5</v>
      </c>
      <c r="E8" s="111">
        <v>7</v>
      </c>
      <c r="F8" s="111"/>
      <c r="G8" s="111">
        <v>4</v>
      </c>
      <c r="H8" s="111">
        <v>4</v>
      </c>
      <c r="I8" s="111">
        <v>2</v>
      </c>
      <c r="J8" s="111">
        <v>4</v>
      </c>
      <c r="K8" s="111">
        <v>3</v>
      </c>
      <c r="L8" s="111">
        <v>2</v>
      </c>
      <c r="M8" s="111"/>
      <c r="N8" s="110">
        <f t="shared" ref="N8:N26" si="0">SUM(D8:M8)</f>
        <v>31</v>
      </c>
      <c r="O8" s="60">
        <f t="shared" ref="O8:O27" si="1">SUM(N8*10)</f>
        <v>310</v>
      </c>
    </row>
    <row r="9" spans="1:15" ht="15.75">
      <c r="A9">
        <v>2</v>
      </c>
      <c r="B9" s="109" t="s">
        <v>26</v>
      </c>
      <c r="C9" s="109" t="s">
        <v>65</v>
      </c>
      <c r="D9" s="108">
        <v>7</v>
      </c>
      <c r="E9" s="108">
        <v>1</v>
      </c>
      <c r="F9" s="108"/>
      <c r="G9" s="108">
        <v>6</v>
      </c>
      <c r="H9" s="108">
        <v>1</v>
      </c>
      <c r="I9" s="108">
        <v>4</v>
      </c>
      <c r="J9" s="108">
        <v>7</v>
      </c>
      <c r="K9" s="108">
        <v>1</v>
      </c>
      <c r="L9" s="108">
        <v>2</v>
      </c>
      <c r="M9" s="108"/>
      <c r="N9" s="107">
        <f t="shared" si="0"/>
        <v>29</v>
      </c>
      <c r="O9" s="60">
        <f t="shared" si="1"/>
        <v>290</v>
      </c>
    </row>
    <row r="10" spans="1:15" ht="15.75">
      <c r="A10">
        <v>3</v>
      </c>
      <c r="B10" s="106" t="s">
        <v>30</v>
      </c>
      <c r="C10" s="106" t="s">
        <v>66</v>
      </c>
      <c r="D10" s="105">
        <v>2</v>
      </c>
      <c r="E10" s="105"/>
      <c r="F10" s="105">
        <v>7</v>
      </c>
      <c r="G10" s="105">
        <v>2</v>
      </c>
      <c r="H10" s="105"/>
      <c r="I10" s="105">
        <v>4</v>
      </c>
      <c r="J10" s="105">
        <v>1</v>
      </c>
      <c r="K10" s="105">
        <v>4</v>
      </c>
      <c r="L10" s="105">
        <v>2</v>
      </c>
      <c r="M10" s="105"/>
      <c r="N10" s="104">
        <f t="shared" si="0"/>
        <v>22</v>
      </c>
      <c r="O10" s="60">
        <f t="shared" si="1"/>
        <v>220</v>
      </c>
    </row>
    <row r="11" spans="1:15" ht="15.75">
      <c r="A11">
        <v>4</v>
      </c>
      <c r="B11" s="52" t="s">
        <v>28</v>
      </c>
      <c r="C11" s="52" t="s">
        <v>64</v>
      </c>
      <c r="D11" s="51">
        <v>2</v>
      </c>
      <c r="E11" s="51"/>
      <c r="F11" s="51">
        <v>4</v>
      </c>
      <c r="G11" s="51"/>
      <c r="H11" s="51">
        <v>3</v>
      </c>
      <c r="I11" s="51">
        <v>6</v>
      </c>
      <c r="J11" s="51"/>
      <c r="K11" s="51">
        <v>4</v>
      </c>
      <c r="L11" s="51">
        <v>2</v>
      </c>
      <c r="M11" s="51"/>
      <c r="N11" s="103">
        <f t="shared" si="0"/>
        <v>21</v>
      </c>
      <c r="O11" s="60">
        <f t="shared" si="1"/>
        <v>210</v>
      </c>
    </row>
    <row r="12" spans="1:15" ht="15.75">
      <c r="A12">
        <v>5</v>
      </c>
      <c r="B12" s="102" t="s">
        <v>32</v>
      </c>
      <c r="C12" s="102" t="s">
        <v>65</v>
      </c>
      <c r="D12" s="101"/>
      <c r="E12" s="101"/>
      <c r="F12" s="101">
        <v>2</v>
      </c>
      <c r="G12" s="101"/>
      <c r="H12" s="101">
        <v>5</v>
      </c>
      <c r="I12" s="101"/>
      <c r="J12" s="101">
        <v>3</v>
      </c>
      <c r="K12" s="101">
        <v>6</v>
      </c>
      <c r="L12" s="101">
        <v>2</v>
      </c>
      <c r="M12" s="101"/>
      <c r="N12" s="100">
        <f t="shared" si="0"/>
        <v>18</v>
      </c>
      <c r="O12" s="60">
        <f t="shared" si="1"/>
        <v>180</v>
      </c>
    </row>
    <row r="13" spans="1:15" ht="15.75">
      <c r="A13">
        <v>6</v>
      </c>
      <c r="B13" s="99" t="s">
        <v>34</v>
      </c>
      <c r="C13" s="99" t="s">
        <v>62</v>
      </c>
      <c r="D13" s="54">
        <v>3</v>
      </c>
      <c r="E13" s="54"/>
      <c r="F13" s="54">
        <v>2</v>
      </c>
      <c r="G13" s="54">
        <v>4</v>
      </c>
      <c r="H13" s="54"/>
      <c r="I13" s="54"/>
      <c r="J13" s="54"/>
      <c r="K13" s="54">
        <v>2</v>
      </c>
      <c r="L13" s="54"/>
      <c r="M13" s="54"/>
      <c r="N13" s="98">
        <f t="shared" si="0"/>
        <v>11</v>
      </c>
      <c r="O13" s="60">
        <f t="shared" si="1"/>
        <v>110</v>
      </c>
    </row>
    <row r="14" spans="1:15" ht="15.75">
      <c r="A14">
        <v>7</v>
      </c>
      <c r="B14" s="238" t="s">
        <v>36</v>
      </c>
      <c r="C14" s="238" t="s">
        <v>36</v>
      </c>
      <c r="D14" s="53"/>
      <c r="E14" s="53"/>
      <c r="F14" s="53">
        <v>2</v>
      </c>
      <c r="G14" s="53">
        <v>1</v>
      </c>
      <c r="H14" s="53">
        <v>1</v>
      </c>
      <c r="I14" s="53">
        <v>1</v>
      </c>
      <c r="J14" s="53">
        <v>3</v>
      </c>
      <c r="K14" s="53">
        <v>1</v>
      </c>
      <c r="L14" s="53">
        <v>2</v>
      </c>
      <c r="M14" s="53"/>
      <c r="N14" s="97">
        <f t="shared" si="0"/>
        <v>11</v>
      </c>
      <c r="O14" s="60">
        <f t="shared" si="1"/>
        <v>110</v>
      </c>
    </row>
    <row r="15" spans="1:15" ht="15.75">
      <c r="A15">
        <v>8</v>
      </c>
      <c r="B15" s="50" t="s">
        <v>69</v>
      </c>
      <c r="C15" s="50" t="s">
        <v>63</v>
      </c>
      <c r="D15" s="49"/>
      <c r="E15" s="49">
        <v>2</v>
      </c>
      <c r="F15" s="49"/>
      <c r="G15" s="49">
        <v>3</v>
      </c>
      <c r="H15" s="49"/>
      <c r="I15" s="49"/>
      <c r="J15" s="49">
        <v>3</v>
      </c>
      <c r="K15" s="49"/>
      <c r="L15" s="49"/>
      <c r="M15" s="49"/>
      <c r="N15" s="96">
        <f t="shared" si="0"/>
        <v>8</v>
      </c>
      <c r="O15" s="60">
        <f t="shared" si="1"/>
        <v>80</v>
      </c>
    </row>
    <row r="16" spans="1:15" ht="15.75">
      <c r="A16">
        <v>9</v>
      </c>
      <c r="B16" s="95" t="s">
        <v>40</v>
      </c>
      <c r="C16" s="95" t="s">
        <v>66</v>
      </c>
      <c r="D16" s="94"/>
      <c r="E16" s="94"/>
      <c r="F16" s="94">
        <v>3</v>
      </c>
      <c r="G16" s="94"/>
      <c r="H16" s="94"/>
      <c r="I16" s="94"/>
      <c r="J16" s="94"/>
      <c r="K16" s="94">
        <v>3</v>
      </c>
      <c r="L16" s="94"/>
      <c r="M16" s="94"/>
      <c r="N16" s="93">
        <f t="shared" si="0"/>
        <v>6</v>
      </c>
      <c r="O16" s="60">
        <f t="shared" si="1"/>
        <v>60</v>
      </c>
    </row>
    <row r="17" spans="1:15" ht="15.75">
      <c r="A17">
        <v>10</v>
      </c>
      <c r="B17" s="92" t="s">
        <v>44</v>
      </c>
      <c r="C17" s="91" t="s">
        <v>64</v>
      </c>
      <c r="D17" s="80"/>
      <c r="E17" s="80"/>
      <c r="F17" s="80"/>
      <c r="G17" s="80"/>
      <c r="H17" s="80"/>
      <c r="I17" s="80">
        <v>4</v>
      </c>
      <c r="J17" s="80"/>
      <c r="K17" s="80"/>
      <c r="L17" s="80"/>
      <c r="M17" s="80"/>
      <c r="N17" s="79">
        <f t="shared" si="0"/>
        <v>4</v>
      </c>
      <c r="O17" s="60">
        <f t="shared" si="1"/>
        <v>40</v>
      </c>
    </row>
    <row r="18" spans="1:15" ht="15.75">
      <c r="A18">
        <v>11</v>
      </c>
      <c r="B18" s="90" t="s">
        <v>50</v>
      </c>
      <c r="C18" s="90" t="s">
        <v>66</v>
      </c>
      <c r="D18" s="89"/>
      <c r="E18" s="89">
        <v>1</v>
      </c>
      <c r="F18" s="89"/>
      <c r="G18" s="89"/>
      <c r="H18" s="89"/>
      <c r="I18" s="89"/>
      <c r="J18" s="89">
        <v>2</v>
      </c>
      <c r="K18" s="89"/>
      <c r="L18" s="89"/>
      <c r="M18" s="89"/>
      <c r="N18" s="88">
        <f t="shared" si="0"/>
        <v>3</v>
      </c>
      <c r="O18" s="60">
        <f t="shared" si="1"/>
        <v>30</v>
      </c>
    </row>
    <row r="19" spans="1:15" ht="15.75">
      <c r="A19">
        <v>12</v>
      </c>
      <c r="B19" s="87" t="s">
        <v>46</v>
      </c>
      <c r="C19" s="86" t="s">
        <v>62</v>
      </c>
      <c r="D19" s="46"/>
      <c r="E19" s="46"/>
      <c r="F19" s="46"/>
      <c r="G19" s="46"/>
      <c r="H19" s="46"/>
      <c r="I19" s="46">
        <v>3</v>
      </c>
      <c r="J19" s="46"/>
      <c r="K19" s="46"/>
      <c r="L19" s="46"/>
      <c r="M19" s="46"/>
      <c r="N19" s="85">
        <f t="shared" si="0"/>
        <v>3</v>
      </c>
      <c r="O19" s="60">
        <f t="shared" si="1"/>
        <v>30</v>
      </c>
    </row>
    <row r="20" spans="1:15" ht="15.75">
      <c r="A20">
        <v>13</v>
      </c>
      <c r="B20" s="84" t="s">
        <v>60</v>
      </c>
      <c r="C20" s="84" t="s">
        <v>63</v>
      </c>
      <c r="D20" s="83"/>
      <c r="E20" s="83"/>
      <c r="F20" s="83"/>
      <c r="G20" s="83"/>
      <c r="H20" s="83"/>
      <c r="I20" s="83"/>
      <c r="J20" s="83"/>
      <c r="K20" s="83">
        <v>3</v>
      </c>
      <c r="L20" s="83"/>
      <c r="M20" s="83"/>
      <c r="N20" s="82">
        <f t="shared" si="0"/>
        <v>3</v>
      </c>
      <c r="O20" s="60">
        <f t="shared" si="1"/>
        <v>30</v>
      </c>
    </row>
    <row r="21" spans="1:15" ht="15.75">
      <c r="A21">
        <v>14</v>
      </c>
      <c r="B21" s="81" t="s">
        <v>48</v>
      </c>
      <c r="C21" s="81" t="s">
        <v>66</v>
      </c>
      <c r="D21" s="80"/>
      <c r="E21" s="80"/>
      <c r="F21" s="80">
        <v>2</v>
      </c>
      <c r="G21" s="80"/>
      <c r="H21" s="80"/>
      <c r="I21" s="80"/>
      <c r="J21" s="80"/>
      <c r="K21" s="80"/>
      <c r="L21" s="80"/>
      <c r="M21" s="80"/>
      <c r="N21" s="79">
        <f t="shared" si="0"/>
        <v>2</v>
      </c>
      <c r="O21" s="60">
        <f t="shared" si="1"/>
        <v>20</v>
      </c>
    </row>
    <row r="22" spans="1:15" ht="15.75">
      <c r="A22">
        <v>15</v>
      </c>
      <c r="B22" s="78" t="s">
        <v>54</v>
      </c>
      <c r="C22" s="77" t="s">
        <v>63</v>
      </c>
      <c r="D22" s="76"/>
      <c r="E22" s="76"/>
      <c r="F22" s="76"/>
      <c r="G22" s="76">
        <v>1</v>
      </c>
      <c r="H22" s="76"/>
      <c r="I22" s="76"/>
      <c r="J22" s="76">
        <v>1</v>
      </c>
      <c r="K22" s="76"/>
      <c r="L22" s="76"/>
      <c r="M22" s="76"/>
      <c r="N22" s="75">
        <f t="shared" si="0"/>
        <v>2</v>
      </c>
      <c r="O22" s="60">
        <f t="shared" si="1"/>
        <v>20</v>
      </c>
    </row>
    <row r="23" spans="1:15" ht="15.75">
      <c r="A23">
        <v>16</v>
      </c>
      <c r="B23" s="74" t="s">
        <v>63</v>
      </c>
      <c r="C23" s="73" t="s">
        <v>63</v>
      </c>
      <c r="D23" s="72"/>
      <c r="E23" s="72"/>
      <c r="F23" s="72">
        <v>1</v>
      </c>
      <c r="G23" s="72"/>
      <c r="H23" s="72">
        <v>1</v>
      </c>
      <c r="I23" s="72"/>
      <c r="J23" s="72"/>
      <c r="K23" s="72"/>
      <c r="L23" s="72">
        <v>1</v>
      </c>
      <c r="M23" s="72"/>
      <c r="N23" s="71">
        <f t="shared" si="0"/>
        <v>3</v>
      </c>
      <c r="O23" s="60">
        <f t="shared" si="1"/>
        <v>30</v>
      </c>
    </row>
    <row r="24" spans="1:15" ht="15.75">
      <c r="A24">
        <v>17</v>
      </c>
      <c r="B24" s="70" t="s">
        <v>68</v>
      </c>
      <c r="C24" s="70" t="s">
        <v>65</v>
      </c>
      <c r="D24" s="69"/>
      <c r="E24" s="69"/>
      <c r="F24" s="69"/>
      <c r="G24" s="69"/>
      <c r="H24" s="69"/>
      <c r="I24" s="69"/>
      <c r="J24" s="69">
        <v>1</v>
      </c>
      <c r="K24" s="69"/>
      <c r="L24" s="69"/>
      <c r="M24" s="69"/>
      <c r="N24" s="68">
        <f t="shared" si="0"/>
        <v>1</v>
      </c>
      <c r="O24" s="60">
        <f t="shared" si="1"/>
        <v>10</v>
      </c>
    </row>
    <row r="25" spans="1:15" ht="15.75">
      <c r="A25">
        <v>18</v>
      </c>
      <c r="B25" s="67" t="s">
        <v>52</v>
      </c>
      <c r="C25" s="67" t="s">
        <v>65</v>
      </c>
      <c r="D25" s="66"/>
      <c r="E25" s="66"/>
      <c r="F25" s="66">
        <v>1</v>
      </c>
      <c r="G25" s="66"/>
      <c r="H25" s="66"/>
      <c r="I25" s="66"/>
      <c r="J25" s="66"/>
      <c r="K25" s="66"/>
      <c r="L25" s="66"/>
      <c r="M25" s="66"/>
      <c r="N25" s="65">
        <f t="shared" si="0"/>
        <v>1</v>
      </c>
      <c r="O25" s="60">
        <f t="shared" si="1"/>
        <v>10</v>
      </c>
    </row>
    <row r="26" spans="1:15" ht="15.75">
      <c r="A26">
        <v>19</v>
      </c>
      <c r="B26" s="64" t="s">
        <v>58</v>
      </c>
      <c r="C26" s="64" t="s">
        <v>63</v>
      </c>
      <c r="D26" s="63"/>
      <c r="E26" s="63"/>
      <c r="F26" s="63"/>
      <c r="G26" s="63"/>
      <c r="H26" s="63"/>
      <c r="I26" s="63"/>
      <c r="J26" s="63"/>
      <c r="K26" s="63">
        <v>1</v>
      </c>
      <c r="L26" s="63"/>
      <c r="M26" s="63"/>
      <c r="N26" s="62">
        <f t="shared" si="0"/>
        <v>1</v>
      </c>
      <c r="O26" s="60">
        <f t="shared" si="1"/>
        <v>10</v>
      </c>
    </row>
    <row r="27" spans="1:15" ht="15.75">
      <c r="D27" s="239">
        <f t="shared" ref="D27:M27" si="2">SUM(D8:D26)</f>
        <v>19</v>
      </c>
      <c r="E27" s="239">
        <f t="shared" si="2"/>
        <v>11</v>
      </c>
      <c r="F27" s="239">
        <f>SUM(F8:F26)</f>
        <v>24</v>
      </c>
      <c r="G27" s="239">
        <f t="shared" si="2"/>
        <v>21</v>
      </c>
      <c r="H27" s="239">
        <f t="shared" si="2"/>
        <v>15</v>
      </c>
      <c r="I27" s="239">
        <f t="shared" si="2"/>
        <v>24</v>
      </c>
      <c r="J27" s="239">
        <f>SUM(J8:J26)</f>
        <v>25</v>
      </c>
      <c r="K27" s="239">
        <f t="shared" si="2"/>
        <v>28</v>
      </c>
      <c r="L27" s="239">
        <f t="shared" si="2"/>
        <v>13</v>
      </c>
      <c r="M27" s="60">
        <f t="shared" si="2"/>
        <v>0</v>
      </c>
      <c r="N27" s="61">
        <f>SUM(N8:N26)</f>
        <v>180</v>
      </c>
      <c r="O27" s="60">
        <f t="shared" si="1"/>
        <v>1800</v>
      </c>
    </row>
    <row r="28" spans="1:15" ht="15.75">
      <c r="N28" s="59">
        <f>SUM(D27:M27)</f>
        <v>180</v>
      </c>
      <c r="O28" s="58">
        <f>SUM(O8:O26)</f>
        <v>1800</v>
      </c>
    </row>
    <row r="29" spans="1:15">
      <c r="B29" s="57" t="s">
        <v>67</v>
      </c>
      <c r="C29" s="56"/>
    </row>
    <row r="30" spans="1:15">
      <c r="B30" s="56"/>
      <c r="C30" s="56"/>
    </row>
    <row r="31" spans="1:15">
      <c r="B31" s="48" t="s">
        <v>23</v>
      </c>
      <c r="C31" s="55" t="s">
        <v>66</v>
      </c>
      <c r="D31" s="54">
        <f>SUM(D8+D10+D17+D19+D23)</f>
        <v>7</v>
      </c>
      <c r="E31" s="54">
        <v>8</v>
      </c>
      <c r="F31" s="54">
        <v>12</v>
      </c>
      <c r="G31" s="54">
        <v>6</v>
      </c>
      <c r="H31" s="54">
        <v>4</v>
      </c>
      <c r="I31" s="54">
        <v>6</v>
      </c>
      <c r="J31" s="54">
        <v>7</v>
      </c>
      <c r="K31" s="54">
        <v>10</v>
      </c>
      <c r="L31" s="54">
        <f>SUM(L8+L10+L17+L19+L23)</f>
        <v>5</v>
      </c>
      <c r="M31" s="54">
        <f>SUM(M8+M10+M17+M19+M23)</f>
        <v>0</v>
      </c>
      <c r="N31" s="54">
        <f>SUM(D31:M31)</f>
        <v>65</v>
      </c>
      <c r="O31" s="54">
        <v>600</v>
      </c>
    </row>
    <row r="32" spans="1:15">
      <c r="B32" s="48" t="s">
        <v>25</v>
      </c>
      <c r="C32" s="238" t="s">
        <v>65</v>
      </c>
      <c r="D32" s="53">
        <v>7</v>
      </c>
      <c r="E32" s="53">
        <v>1</v>
      </c>
      <c r="F32" s="53">
        <v>5</v>
      </c>
      <c r="G32" s="53">
        <v>7</v>
      </c>
      <c r="H32" s="53">
        <v>7</v>
      </c>
      <c r="I32" s="53">
        <v>5</v>
      </c>
      <c r="J32" s="53">
        <v>14</v>
      </c>
      <c r="K32" s="53">
        <v>8</v>
      </c>
      <c r="L32" s="53">
        <f>SUM(L9+L13+L15+L21)</f>
        <v>2</v>
      </c>
      <c r="M32" s="53">
        <f>SUM(M9+M13+M15+M21)</f>
        <v>0</v>
      </c>
      <c r="N32" s="53">
        <f>SUM(D32:M32)</f>
        <v>56</v>
      </c>
      <c r="O32" s="53">
        <v>540</v>
      </c>
    </row>
    <row r="33" spans="2:15">
      <c r="B33" s="48" t="s">
        <v>27</v>
      </c>
      <c r="C33" s="52" t="s">
        <v>64</v>
      </c>
      <c r="D33" s="51">
        <v>2</v>
      </c>
      <c r="E33" s="51">
        <v>0</v>
      </c>
      <c r="F33" s="51">
        <v>4</v>
      </c>
      <c r="G33" s="51">
        <f>SUM(G11+G16)</f>
        <v>0</v>
      </c>
      <c r="H33" s="51">
        <v>3</v>
      </c>
      <c r="I33" s="51">
        <v>10</v>
      </c>
      <c r="J33" s="51">
        <v>0</v>
      </c>
      <c r="K33" s="51">
        <v>4</v>
      </c>
      <c r="L33" s="51">
        <f>SUM(L11+L16)</f>
        <v>2</v>
      </c>
      <c r="M33" s="51">
        <f>SUM(M11+M16)</f>
        <v>0</v>
      </c>
      <c r="N33" s="51">
        <f>SUM(D33:M33)</f>
        <v>25</v>
      </c>
      <c r="O33" s="51">
        <v>230</v>
      </c>
    </row>
    <row r="34" spans="2:15">
      <c r="B34" s="48" t="s">
        <v>29</v>
      </c>
      <c r="C34" s="50" t="s">
        <v>63</v>
      </c>
      <c r="D34" s="49">
        <v>0</v>
      </c>
      <c r="E34" s="49">
        <v>2</v>
      </c>
      <c r="F34" s="49">
        <v>1</v>
      </c>
      <c r="G34" s="49">
        <v>4</v>
      </c>
      <c r="H34" s="49">
        <v>1</v>
      </c>
      <c r="I34" s="49">
        <v>0</v>
      </c>
      <c r="J34" s="49">
        <v>4</v>
      </c>
      <c r="K34" s="49">
        <v>4</v>
      </c>
      <c r="L34" s="49">
        <f>SUM(L13+L19+L21)</f>
        <v>0</v>
      </c>
      <c r="M34" s="49">
        <f>SUM(M13+M19+M21)</f>
        <v>0</v>
      </c>
      <c r="N34" s="49">
        <f>SUM(D34:M34)</f>
        <v>16</v>
      </c>
      <c r="O34" s="49">
        <v>160</v>
      </c>
    </row>
    <row r="35" spans="2:15">
      <c r="B35" s="48" t="s">
        <v>31</v>
      </c>
      <c r="C35" s="47" t="s">
        <v>62</v>
      </c>
      <c r="D35" s="46">
        <v>3</v>
      </c>
      <c r="E35" s="46">
        <v>0</v>
      </c>
      <c r="F35" s="46">
        <f>SUM(F13+F19)</f>
        <v>2</v>
      </c>
      <c r="G35" s="46">
        <v>4</v>
      </c>
      <c r="H35" s="46">
        <v>0</v>
      </c>
      <c r="I35" s="46">
        <v>3</v>
      </c>
      <c r="J35" s="46">
        <v>0</v>
      </c>
      <c r="K35" s="46">
        <v>2</v>
      </c>
      <c r="L35" s="46">
        <f>SUM(L13+L19)</f>
        <v>0</v>
      </c>
      <c r="M35" s="46">
        <f>SUM(M13+M19)</f>
        <v>0</v>
      </c>
      <c r="N35" s="46">
        <f>SUM(D35:M35)</f>
        <v>14</v>
      </c>
      <c r="O35" s="46">
        <v>140</v>
      </c>
    </row>
    <row r="36" spans="2:15">
      <c r="C36" s="45" t="s">
        <v>61</v>
      </c>
      <c r="D36" s="44">
        <f>SUM(D31:D35)</f>
        <v>19</v>
      </c>
      <c r="E36" s="44">
        <f t="shared" ref="E36:M36" si="3">SUM(E31:E35)</f>
        <v>11</v>
      </c>
      <c r="F36" s="44">
        <f t="shared" si="3"/>
        <v>24</v>
      </c>
      <c r="G36" s="44">
        <f t="shared" si="3"/>
        <v>21</v>
      </c>
      <c r="H36" s="44">
        <f t="shared" si="3"/>
        <v>15</v>
      </c>
      <c r="I36" s="44">
        <f t="shared" si="3"/>
        <v>24</v>
      </c>
      <c r="J36" s="44">
        <f t="shared" si="3"/>
        <v>25</v>
      </c>
      <c r="K36" s="44">
        <f t="shared" si="3"/>
        <v>28</v>
      </c>
      <c r="L36" s="44">
        <f t="shared" si="3"/>
        <v>9</v>
      </c>
      <c r="M36" s="44">
        <f t="shared" si="3"/>
        <v>0</v>
      </c>
      <c r="N36" s="44">
        <f>SUM(N31:N35)</f>
        <v>176</v>
      </c>
      <c r="O36" s="44">
        <f>SUM(O31:O35)</f>
        <v>1670</v>
      </c>
    </row>
    <row r="37" spans="2:15">
      <c r="N37" s="43">
        <f>SUM(D36:M36)</f>
        <v>176</v>
      </c>
    </row>
  </sheetData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6"/>
  <sheetViews>
    <sheetView workbookViewId="0">
      <selection activeCell="N24" sqref="N24"/>
    </sheetView>
  </sheetViews>
  <sheetFormatPr defaultRowHeight="15"/>
  <cols>
    <col min="1" max="1" width="2.7109375" style="1" customWidth="1"/>
    <col min="2" max="2" width="6.5703125" style="1" customWidth="1"/>
    <col min="3" max="3" width="23.42578125" style="1" customWidth="1"/>
    <col min="4" max="4" width="9.140625" style="1"/>
    <col min="5" max="6" width="12.140625" style="1" customWidth="1"/>
    <col min="7" max="7" width="9.7109375" style="120" customWidth="1"/>
    <col min="8" max="8" width="11" style="120" customWidth="1"/>
    <col min="9" max="10" width="9.140625" style="120"/>
    <col min="11" max="15" width="9.140625" style="1"/>
    <col min="16" max="16" width="17.140625" style="1" customWidth="1"/>
    <col min="17" max="16384" width="9.140625" style="1"/>
  </cols>
  <sheetData>
    <row r="2" spans="2:10" ht="18.75">
      <c r="C2" s="119" t="s">
        <v>74</v>
      </c>
    </row>
    <row r="4" spans="2:10" hidden="1"/>
    <row r="5" spans="2:10" ht="15.75" thickBot="1"/>
    <row r="6" spans="2:10" ht="15.75" thickBot="1">
      <c r="B6" s="121" t="s">
        <v>75</v>
      </c>
      <c r="C6" s="122" t="s">
        <v>76</v>
      </c>
      <c r="D6" s="122" t="s">
        <v>77</v>
      </c>
      <c r="E6" s="123" t="s">
        <v>78</v>
      </c>
      <c r="F6" s="122" t="s">
        <v>11</v>
      </c>
      <c r="G6" s="123" t="s">
        <v>79</v>
      </c>
      <c r="H6" s="123" t="s">
        <v>18</v>
      </c>
      <c r="I6" s="124"/>
      <c r="J6" s="125" t="s">
        <v>9</v>
      </c>
    </row>
    <row r="7" spans="2:10">
      <c r="B7" s="126" t="s">
        <v>23</v>
      </c>
      <c r="C7" s="127" t="s">
        <v>80</v>
      </c>
      <c r="D7" s="128" t="s">
        <v>81</v>
      </c>
      <c r="E7" s="129">
        <v>2009</v>
      </c>
      <c r="F7" s="128" t="s">
        <v>50</v>
      </c>
      <c r="G7" s="130">
        <v>200</v>
      </c>
      <c r="H7" s="131">
        <v>200</v>
      </c>
      <c r="I7" s="132"/>
      <c r="J7" s="133">
        <f t="shared" ref="J7:J35" si="0">SUM(G7:I7)</f>
        <v>400</v>
      </c>
    </row>
    <row r="8" spans="2:10">
      <c r="B8" s="126" t="s">
        <v>25</v>
      </c>
      <c r="C8" s="134" t="s">
        <v>82</v>
      </c>
      <c r="D8" s="45" t="s">
        <v>83</v>
      </c>
      <c r="E8" s="43">
        <v>2009</v>
      </c>
      <c r="F8" s="45" t="s">
        <v>84</v>
      </c>
      <c r="G8" s="135">
        <v>170</v>
      </c>
      <c r="H8" s="136">
        <v>190</v>
      </c>
      <c r="I8" s="18"/>
      <c r="J8" s="19">
        <f t="shared" si="0"/>
        <v>360</v>
      </c>
    </row>
    <row r="9" spans="2:10">
      <c r="B9" s="126" t="s">
        <v>27</v>
      </c>
      <c r="C9" s="134" t="s">
        <v>85</v>
      </c>
      <c r="D9" s="45" t="s">
        <v>86</v>
      </c>
      <c r="E9" s="43">
        <v>2009</v>
      </c>
      <c r="F9" s="45" t="s">
        <v>87</v>
      </c>
      <c r="G9" s="135">
        <v>165</v>
      </c>
      <c r="H9" s="136">
        <v>165</v>
      </c>
      <c r="I9" s="18"/>
      <c r="J9" s="19">
        <f t="shared" si="0"/>
        <v>330</v>
      </c>
    </row>
    <row r="10" spans="2:10">
      <c r="B10" s="126" t="s">
        <v>29</v>
      </c>
      <c r="C10" s="134" t="s">
        <v>88</v>
      </c>
      <c r="D10" s="45" t="s">
        <v>89</v>
      </c>
      <c r="E10" s="43">
        <v>2011</v>
      </c>
      <c r="F10" s="45" t="s">
        <v>84</v>
      </c>
      <c r="G10" s="135">
        <v>146</v>
      </c>
      <c r="H10" s="136">
        <v>180</v>
      </c>
      <c r="I10" s="18"/>
      <c r="J10" s="19">
        <f t="shared" si="0"/>
        <v>326</v>
      </c>
    </row>
    <row r="11" spans="2:10">
      <c r="B11" s="126" t="s">
        <v>31</v>
      </c>
      <c r="C11" s="137" t="s">
        <v>90</v>
      </c>
      <c r="D11" s="113" t="s">
        <v>91</v>
      </c>
      <c r="E11" s="44">
        <v>2012</v>
      </c>
      <c r="F11" s="113" t="s">
        <v>84</v>
      </c>
      <c r="G11" s="135">
        <v>155</v>
      </c>
      <c r="H11" s="136">
        <v>170</v>
      </c>
      <c r="I11" s="18"/>
      <c r="J11" s="19">
        <f t="shared" si="0"/>
        <v>325</v>
      </c>
    </row>
    <row r="12" spans="2:10">
      <c r="B12" s="126" t="s">
        <v>33</v>
      </c>
      <c r="C12" s="134" t="s">
        <v>85</v>
      </c>
      <c r="D12" s="45" t="s">
        <v>92</v>
      </c>
      <c r="E12" s="43">
        <v>2009</v>
      </c>
      <c r="F12" s="45" t="s">
        <v>87</v>
      </c>
      <c r="G12" s="135">
        <v>160</v>
      </c>
      <c r="H12" s="136">
        <v>155</v>
      </c>
      <c r="I12" s="18"/>
      <c r="J12" s="19">
        <f t="shared" si="0"/>
        <v>315</v>
      </c>
    </row>
    <row r="13" spans="2:10">
      <c r="B13" s="126" t="s">
        <v>35</v>
      </c>
      <c r="C13" s="137" t="s">
        <v>93</v>
      </c>
      <c r="D13" s="113" t="s">
        <v>94</v>
      </c>
      <c r="E13" s="44">
        <v>2012</v>
      </c>
      <c r="F13" s="113" t="s">
        <v>26</v>
      </c>
      <c r="G13" s="135">
        <v>138</v>
      </c>
      <c r="H13" s="136">
        <v>130</v>
      </c>
      <c r="I13" s="18"/>
      <c r="J13" s="19">
        <f t="shared" si="0"/>
        <v>268</v>
      </c>
    </row>
    <row r="14" spans="2:10">
      <c r="B14" s="126" t="s">
        <v>37</v>
      </c>
      <c r="C14" s="138" t="s">
        <v>95</v>
      </c>
      <c r="D14" s="139" t="s">
        <v>96</v>
      </c>
      <c r="E14" s="17">
        <v>2009</v>
      </c>
      <c r="F14" s="139" t="s">
        <v>84</v>
      </c>
      <c r="G14" s="17">
        <v>190</v>
      </c>
      <c r="H14" s="17"/>
      <c r="I14" s="18"/>
      <c r="J14" s="19">
        <f t="shared" si="0"/>
        <v>190</v>
      </c>
    </row>
    <row r="15" spans="2:10">
      <c r="B15" s="126" t="s">
        <v>39</v>
      </c>
      <c r="C15" s="140" t="s">
        <v>97</v>
      </c>
      <c r="D15" s="141" t="s">
        <v>98</v>
      </c>
      <c r="E15" s="142">
        <v>2009</v>
      </c>
      <c r="F15" s="143" t="s">
        <v>84</v>
      </c>
      <c r="G15" s="18">
        <v>180</v>
      </c>
      <c r="H15" s="17"/>
      <c r="I15" s="18"/>
      <c r="J15" s="19">
        <f t="shared" si="0"/>
        <v>180</v>
      </c>
    </row>
    <row r="16" spans="2:10">
      <c r="B16" s="126" t="s">
        <v>41</v>
      </c>
      <c r="C16" s="134" t="s">
        <v>99</v>
      </c>
      <c r="D16" s="45" t="s">
        <v>100</v>
      </c>
      <c r="E16" s="43">
        <v>2010</v>
      </c>
      <c r="F16" s="45" t="s">
        <v>26</v>
      </c>
      <c r="G16" s="43"/>
      <c r="H16" s="136">
        <v>160</v>
      </c>
      <c r="I16" s="18"/>
      <c r="J16" s="19">
        <f t="shared" si="0"/>
        <v>160</v>
      </c>
    </row>
    <row r="17" spans="2:10">
      <c r="B17" s="126" t="s">
        <v>43</v>
      </c>
      <c r="C17" s="137" t="s">
        <v>101</v>
      </c>
      <c r="D17" s="113" t="s">
        <v>102</v>
      </c>
      <c r="E17" s="44">
        <v>2010</v>
      </c>
      <c r="F17" s="113" t="s">
        <v>87</v>
      </c>
      <c r="G17" s="43"/>
      <c r="H17" s="136">
        <v>150</v>
      </c>
      <c r="I17" s="18"/>
      <c r="J17" s="19">
        <f t="shared" si="0"/>
        <v>150</v>
      </c>
    </row>
    <row r="18" spans="2:10">
      <c r="B18" s="126" t="s">
        <v>45</v>
      </c>
      <c r="C18" s="144" t="s">
        <v>103</v>
      </c>
      <c r="D18" s="139" t="s">
        <v>104</v>
      </c>
      <c r="E18" s="17">
        <v>2011</v>
      </c>
      <c r="F18" s="139" t="s">
        <v>84</v>
      </c>
      <c r="G18" s="17">
        <v>150</v>
      </c>
      <c r="H18" s="145"/>
      <c r="I18" s="18"/>
      <c r="J18" s="19">
        <f t="shared" si="0"/>
        <v>150</v>
      </c>
    </row>
    <row r="19" spans="2:10">
      <c r="B19" s="126" t="s">
        <v>47</v>
      </c>
      <c r="C19" s="134" t="s">
        <v>105</v>
      </c>
      <c r="D19" s="45" t="s">
        <v>106</v>
      </c>
      <c r="E19" s="43">
        <v>2010</v>
      </c>
      <c r="F19" s="146" t="s">
        <v>30</v>
      </c>
      <c r="G19" s="147"/>
      <c r="H19" s="136">
        <v>146</v>
      </c>
      <c r="I19" s="18"/>
      <c r="J19" s="19">
        <f t="shared" si="0"/>
        <v>146</v>
      </c>
    </row>
    <row r="20" spans="2:10">
      <c r="B20" s="126" t="s">
        <v>49</v>
      </c>
      <c r="C20" s="134" t="s">
        <v>107</v>
      </c>
      <c r="D20" s="45" t="s">
        <v>108</v>
      </c>
      <c r="E20" s="43">
        <v>2011</v>
      </c>
      <c r="F20" s="45" t="s">
        <v>50</v>
      </c>
      <c r="G20" s="43"/>
      <c r="H20" s="136">
        <v>142</v>
      </c>
      <c r="I20" s="18"/>
      <c r="J20" s="19">
        <f t="shared" si="0"/>
        <v>142</v>
      </c>
    </row>
    <row r="21" spans="2:10">
      <c r="B21" s="126" t="s">
        <v>51</v>
      </c>
      <c r="C21" s="148" t="s">
        <v>109</v>
      </c>
      <c r="D21" s="141" t="s">
        <v>110</v>
      </c>
      <c r="E21" s="142">
        <v>2011</v>
      </c>
      <c r="F21" s="141" t="s">
        <v>84</v>
      </c>
      <c r="G21" s="17">
        <v>142</v>
      </c>
      <c r="H21" s="17"/>
      <c r="I21" s="18"/>
      <c r="J21" s="19">
        <f t="shared" si="0"/>
        <v>142</v>
      </c>
    </row>
    <row r="22" spans="2:10">
      <c r="B22" s="126" t="s">
        <v>53</v>
      </c>
      <c r="C22" s="134" t="s">
        <v>111</v>
      </c>
      <c r="D22" s="45" t="s">
        <v>112</v>
      </c>
      <c r="E22" s="43">
        <v>2010</v>
      </c>
      <c r="F22" s="45" t="s">
        <v>26</v>
      </c>
      <c r="G22" s="43"/>
      <c r="H22" s="136">
        <v>138</v>
      </c>
      <c r="I22" s="18"/>
      <c r="J22" s="19">
        <f t="shared" si="0"/>
        <v>138</v>
      </c>
    </row>
    <row r="23" spans="2:10">
      <c r="B23" s="126" t="s">
        <v>55</v>
      </c>
      <c r="C23" s="134" t="s">
        <v>113</v>
      </c>
      <c r="D23" s="45" t="s">
        <v>114</v>
      </c>
      <c r="E23" s="43">
        <v>2013</v>
      </c>
      <c r="F23" s="45" t="s">
        <v>26</v>
      </c>
      <c r="G23" s="43"/>
      <c r="H23" s="136">
        <v>134</v>
      </c>
      <c r="I23" s="18"/>
      <c r="J23" s="19">
        <f t="shared" si="0"/>
        <v>134</v>
      </c>
    </row>
    <row r="24" spans="2:10">
      <c r="B24" s="126" t="s">
        <v>57</v>
      </c>
      <c r="C24" s="134" t="s">
        <v>115</v>
      </c>
      <c r="D24" s="45" t="s">
        <v>83</v>
      </c>
      <c r="E24" s="43">
        <v>2010</v>
      </c>
      <c r="F24" s="45" t="s">
        <v>54</v>
      </c>
      <c r="G24" s="43"/>
      <c r="H24" s="136">
        <v>128</v>
      </c>
      <c r="I24" s="18"/>
      <c r="J24" s="19">
        <f t="shared" si="0"/>
        <v>128</v>
      </c>
    </row>
    <row r="25" spans="2:10">
      <c r="B25" s="126" t="s">
        <v>59</v>
      </c>
      <c r="C25" s="134" t="s">
        <v>116</v>
      </c>
      <c r="D25" s="45" t="s">
        <v>117</v>
      </c>
      <c r="E25" s="43">
        <v>2014</v>
      </c>
      <c r="F25" s="45" t="s">
        <v>84</v>
      </c>
      <c r="G25" s="43"/>
      <c r="H25" s="136">
        <v>126</v>
      </c>
      <c r="I25" s="18"/>
      <c r="J25" s="19">
        <f t="shared" si="0"/>
        <v>126</v>
      </c>
    </row>
    <row r="26" spans="2:10">
      <c r="B26" s="126" t="s">
        <v>118</v>
      </c>
      <c r="C26" s="134" t="s">
        <v>119</v>
      </c>
      <c r="D26" s="45" t="s">
        <v>96</v>
      </c>
      <c r="E26" s="43">
        <v>2010</v>
      </c>
      <c r="F26" s="45" t="s">
        <v>36</v>
      </c>
      <c r="G26" s="43"/>
      <c r="H26" s="136">
        <v>122</v>
      </c>
      <c r="I26" s="18"/>
      <c r="J26" s="19">
        <f t="shared" si="0"/>
        <v>122</v>
      </c>
    </row>
    <row r="27" spans="2:10">
      <c r="B27" s="126" t="s">
        <v>120</v>
      </c>
      <c r="C27" s="134" t="s">
        <v>121</v>
      </c>
      <c r="D27" s="45" t="s">
        <v>106</v>
      </c>
      <c r="E27" s="43">
        <v>2010</v>
      </c>
      <c r="F27" s="45" t="s">
        <v>36</v>
      </c>
      <c r="G27" s="43"/>
      <c r="H27" s="136">
        <v>118</v>
      </c>
      <c r="I27" s="18"/>
      <c r="J27" s="19">
        <f t="shared" si="0"/>
        <v>118</v>
      </c>
    </row>
    <row r="28" spans="2:10">
      <c r="B28" s="126" t="s">
        <v>122</v>
      </c>
      <c r="C28" s="134" t="s">
        <v>123</v>
      </c>
      <c r="D28" s="45" t="s">
        <v>124</v>
      </c>
      <c r="E28" s="43">
        <v>2011</v>
      </c>
      <c r="F28" s="45" t="s">
        <v>32</v>
      </c>
      <c r="G28" s="43"/>
      <c r="H28" s="136">
        <v>115</v>
      </c>
      <c r="I28" s="18"/>
      <c r="J28" s="19">
        <f t="shared" si="0"/>
        <v>115</v>
      </c>
    </row>
    <row r="29" spans="2:10">
      <c r="B29" s="126" t="s">
        <v>125</v>
      </c>
      <c r="C29" s="134" t="s">
        <v>126</v>
      </c>
      <c r="D29" s="45" t="s">
        <v>92</v>
      </c>
      <c r="E29" s="43">
        <v>2011</v>
      </c>
      <c r="F29" s="45" t="s">
        <v>56</v>
      </c>
      <c r="G29" s="43"/>
      <c r="H29" s="136">
        <v>112</v>
      </c>
      <c r="I29" s="18"/>
      <c r="J29" s="19">
        <f t="shared" si="0"/>
        <v>112</v>
      </c>
    </row>
    <row r="30" spans="2:10">
      <c r="B30" s="126" t="s">
        <v>127</v>
      </c>
      <c r="C30" s="134" t="s">
        <v>128</v>
      </c>
      <c r="D30" s="45" t="s">
        <v>129</v>
      </c>
      <c r="E30" s="43">
        <v>2011</v>
      </c>
      <c r="F30" s="45" t="s">
        <v>32</v>
      </c>
      <c r="G30" s="43"/>
      <c r="H30" s="136">
        <v>110</v>
      </c>
      <c r="I30" s="18"/>
      <c r="J30" s="19">
        <f t="shared" si="0"/>
        <v>110</v>
      </c>
    </row>
    <row r="31" spans="2:10">
      <c r="B31" s="126" t="s">
        <v>130</v>
      </c>
      <c r="C31" s="134" t="s">
        <v>131</v>
      </c>
      <c r="D31" s="45" t="s">
        <v>132</v>
      </c>
      <c r="E31" s="43">
        <v>2012</v>
      </c>
      <c r="F31" s="45" t="s">
        <v>26</v>
      </c>
      <c r="G31" s="43"/>
      <c r="H31" s="136">
        <v>108</v>
      </c>
      <c r="I31" s="18"/>
      <c r="J31" s="19">
        <f t="shared" si="0"/>
        <v>108</v>
      </c>
    </row>
    <row r="32" spans="2:10">
      <c r="B32" s="126" t="s">
        <v>133</v>
      </c>
      <c r="C32" s="134" t="s">
        <v>134</v>
      </c>
      <c r="D32" s="45" t="s">
        <v>135</v>
      </c>
      <c r="E32" s="43">
        <v>2012</v>
      </c>
      <c r="F32" s="45" t="s">
        <v>36</v>
      </c>
      <c r="G32" s="43"/>
      <c r="H32" s="136">
        <v>106</v>
      </c>
      <c r="I32" s="18"/>
      <c r="J32" s="19">
        <f t="shared" si="0"/>
        <v>106</v>
      </c>
    </row>
    <row r="33" spans="1:12">
      <c r="B33" s="126" t="s">
        <v>136</v>
      </c>
      <c r="C33" s="134" t="s">
        <v>137</v>
      </c>
      <c r="D33" s="45" t="s">
        <v>138</v>
      </c>
      <c r="E33" s="43">
        <v>2013</v>
      </c>
      <c r="F33" s="45" t="s">
        <v>32</v>
      </c>
      <c r="G33" s="43"/>
      <c r="H33" s="136">
        <v>104</v>
      </c>
      <c r="I33" s="18"/>
      <c r="J33" s="19">
        <f t="shared" si="0"/>
        <v>104</v>
      </c>
    </row>
    <row r="34" spans="1:12">
      <c r="B34" s="126" t="s">
        <v>139</v>
      </c>
      <c r="C34" s="137" t="s">
        <v>140</v>
      </c>
      <c r="D34" s="113" t="s">
        <v>141</v>
      </c>
      <c r="E34" s="44">
        <v>2011</v>
      </c>
      <c r="F34" s="113" t="s">
        <v>26</v>
      </c>
      <c r="G34" s="43"/>
      <c r="H34" s="136">
        <v>102</v>
      </c>
      <c r="I34" s="18"/>
      <c r="J34" s="19">
        <f t="shared" si="0"/>
        <v>102</v>
      </c>
    </row>
    <row r="35" spans="1:12" ht="15.75" thickBot="1">
      <c r="B35" s="149" t="s">
        <v>142</v>
      </c>
      <c r="C35" s="150" t="s">
        <v>111</v>
      </c>
      <c r="D35" s="151" t="s">
        <v>143</v>
      </c>
      <c r="E35" s="152">
        <v>2013</v>
      </c>
      <c r="F35" s="151" t="s">
        <v>26</v>
      </c>
      <c r="G35" s="152"/>
      <c r="H35" s="153">
        <v>100</v>
      </c>
      <c r="I35" s="154"/>
      <c r="J35" s="155">
        <f t="shared" si="0"/>
        <v>100</v>
      </c>
    </row>
    <row r="36" spans="1:12" ht="15.75" thickBot="1">
      <c r="A36" s="29"/>
      <c r="B36" s="156"/>
      <c r="C36" s="29"/>
      <c r="D36" s="29"/>
      <c r="E36" s="157"/>
      <c r="F36" s="29"/>
      <c r="G36" s="27">
        <f t="shared" ref="G36:I36" si="1">SUM(G7:G35)</f>
        <v>1796</v>
      </c>
      <c r="H36" s="27">
        <f t="shared" si="1"/>
        <v>3411</v>
      </c>
      <c r="I36" s="27">
        <f t="shared" si="1"/>
        <v>0</v>
      </c>
      <c r="J36" s="27">
        <f>SUM(J7:J35)</f>
        <v>5207</v>
      </c>
      <c r="K36" s="29"/>
      <c r="L36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I49"/>
  <sheetViews>
    <sheetView tabSelected="1" workbookViewId="0">
      <selection activeCell="H6" sqref="H6"/>
    </sheetView>
  </sheetViews>
  <sheetFormatPr defaultRowHeight="15"/>
  <cols>
    <col min="2" max="2" width="7" customWidth="1"/>
    <col min="3" max="3" width="21.28515625" customWidth="1"/>
    <col min="5" max="5" width="11.28515625" customWidth="1"/>
    <col min="6" max="6" width="10.140625" customWidth="1"/>
    <col min="7" max="7" width="8.5703125" style="181" customWidth="1"/>
    <col min="8" max="8" width="9.140625" style="240"/>
    <col min="9" max="9" width="9.140625" style="48"/>
  </cols>
  <sheetData>
    <row r="3" spans="2:9" ht="23.25">
      <c r="B3" s="158"/>
      <c r="C3" s="159" t="s">
        <v>144</v>
      </c>
      <c r="D3" s="160"/>
    </row>
    <row r="6" spans="2:9" s="56" customFormat="1">
      <c r="B6" s="44" t="s">
        <v>145</v>
      </c>
      <c r="C6" s="113" t="s">
        <v>146</v>
      </c>
      <c r="D6" s="44" t="s">
        <v>147</v>
      </c>
      <c r="E6" s="113" t="s">
        <v>11</v>
      </c>
      <c r="F6" s="44" t="s">
        <v>16</v>
      </c>
      <c r="G6" s="44" t="s">
        <v>20</v>
      </c>
      <c r="H6" s="241" t="s">
        <v>266</v>
      </c>
      <c r="I6" s="44" t="s">
        <v>9</v>
      </c>
    </row>
    <row r="7" spans="2:9">
      <c r="B7" s="161" t="s">
        <v>23</v>
      </c>
      <c r="C7" s="162" t="s">
        <v>148</v>
      </c>
      <c r="D7" s="163" t="s">
        <v>149</v>
      </c>
      <c r="E7" s="164" t="s">
        <v>32</v>
      </c>
      <c r="F7" s="43">
        <v>200</v>
      </c>
      <c r="G7" s="17">
        <v>200</v>
      </c>
      <c r="H7" s="242"/>
      <c r="I7" s="44">
        <f t="shared" ref="I7:I28" si="0">SUM(F7:H7)</f>
        <v>400</v>
      </c>
    </row>
    <row r="8" spans="2:9">
      <c r="B8" s="161" t="s">
        <v>25</v>
      </c>
      <c r="C8" s="162" t="s">
        <v>152</v>
      </c>
      <c r="D8" s="163" t="s">
        <v>153</v>
      </c>
      <c r="E8" s="167" t="s">
        <v>42</v>
      </c>
      <c r="F8" s="43">
        <v>180</v>
      </c>
      <c r="G8" s="17">
        <v>160</v>
      </c>
      <c r="H8" s="242"/>
      <c r="I8" s="44">
        <f t="shared" si="0"/>
        <v>340</v>
      </c>
    </row>
    <row r="9" spans="2:9">
      <c r="B9" s="161" t="s">
        <v>27</v>
      </c>
      <c r="C9" s="168" t="s">
        <v>154</v>
      </c>
      <c r="D9" s="169">
        <v>2008</v>
      </c>
      <c r="E9" s="243" t="s">
        <v>36</v>
      </c>
      <c r="F9" s="43">
        <v>170</v>
      </c>
      <c r="G9" s="17">
        <v>170</v>
      </c>
      <c r="H9" s="242"/>
      <c r="I9" s="44">
        <f t="shared" si="0"/>
        <v>340</v>
      </c>
    </row>
    <row r="10" spans="2:9">
      <c r="B10" s="161" t="s">
        <v>29</v>
      </c>
      <c r="C10" s="165" t="s">
        <v>157</v>
      </c>
      <c r="D10" s="169">
        <v>2009</v>
      </c>
      <c r="E10" s="174" t="s">
        <v>151</v>
      </c>
      <c r="F10" s="43">
        <v>160</v>
      </c>
      <c r="G10" s="17">
        <v>180</v>
      </c>
      <c r="H10" s="242"/>
      <c r="I10" s="44">
        <f t="shared" si="0"/>
        <v>340</v>
      </c>
    </row>
    <row r="11" spans="2:9">
      <c r="B11" s="161" t="s">
        <v>31</v>
      </c>
      <c r="C11" s="139" t="s">
        <v>159</v>
      </c>
      <c r="D11" s="17">
        <v>2007</v>
      </c>
      <c r="E11" s="173" t="s">
        <v>151</v>
      </c>
      <c r="F11" s="43">
        <v>150</v>
      </c>
      <c r="G11" s="17">
        <v>155</v>
      </c>
      <c r="H11" s="242"/>
      <c r="I11" s="44">
        <f t="shared" si="0"/>
        <v>305</v>
      </c>
    </row>
    <row r="12" spans="2:9">
      <c r="B12" s="161" t="s">
        <v>33</v>
      </c>
      <c r="C12" s="174" t="s">
        <v>160</v>
      </c>
      <c r="D12" s="175">
        <v>2008</v>
      </c>
      <c r="E12" s="176" t="s">
        <v>28</v>
      </c>
      <c r="F12" s="43">
        <v>146</v>
      </c>
      <c r="G12" s="17">
        <v>146</v>
      </c>
      <c r="H12" s="242"/>
      <c r="I12" s="44">
        <f t="shared" si="0"/>
        <v>292</v>
      </c>
    </row>
    <row r="13" spans="2:9">
      <c r="B13" s="161" t="s">
        <v>35</v>
      </c>
      <c r="C13" s="177" t="s">
        <v>162</v>
      </c>
      <c r="D13" s="178" t="s">
        <v>156</v>
      </c>
      <c r="E13" s="176" t="s">
        <v>28</v>
      </c>
      <c r="F13" s="43">
        <v>138</v>
      </c>
      <c r="G13" s="17">
        <v>130</v>
      </c>
      <c r="H13" s="242"/>
      <c r="I13" s="44">
        <f t="shared" si="0"/>
        <v>268</v>
      </c>
    </row>
    <row r="14" spans="2:9">
      <c r="B14" s="161" t="s">
        <v>37</v>
      </c>
      <c r="C14" s="177" t="s">
        <v>164</v>
      </c>
      <c r="D14" s="178" t="s">
        <v>153</v>
      </c>
      <c r="E14" s="179" t="s">
        <v>26</v>
      </c>
      <c r="F14" s="43">
        <v>130</v>
      </c>
      <c r="G14" s="17">
        <v>134</v>
      </c>
      <c r="H14" s="242"/>
      <c r="I14" s="44">
        <f t="shared" si="0"/>
        <v>264</v>
      </c>
    </row>
    <row r="15" spans="2:9">
      <c r="B15" s="161" t="s">
        <v>39</v>
      </c>
      <c r="C15" s="165" t="s">
        <v>150</v>
      </c>
      <c r="D15" s="166">
        <v>2008</v>
      </c>
      <c r="E15" s="164" t="s">
        <v>151</v>
      </c>
      <c r="F15" s="43">
        <v>190</v>
      </c>
      <c r="G15" s="17"/>
      <c r="H15" s="242"/>
      <c r="I15" s="44">
        <f t="shared" si="0"/>
        <v>190</v>
      </c>
    </row>
    <row r="16" spans="2:9">
      <c r="B16" s="161" t="s">
        <v>41</v>
      </c>
      <c r="C16" s="168" t="s">
        <v>194</v>
      </c>
      <c r="D16" s="169">
        <v>2008</v>
      </c>
      <c r="E16" s="179" t="s">
        <v>36</v>
      </c>
      <c r="F16" s="43"/>
      <c r="G16" s="17">
        <v>190</v>
      </c>
      <c r="H16" s="242"/>
      <c r="I16" s="44">
        <f t="shared" si="0"/>
        <v>190</v>
      </c>
    </row>
    <row r="17" spans="2:9">
      <c r="B17" s="161" t="s">
        <v>43</v>
      </c>
      <c r="C17" s="170" t="s">
        <v>155</v>
      </c>
      <c r="D17" s="171" t="s">
        <v>156</v>
      </c>
      <c r="E17" s="172" t="s">
        <v>151</v>
      </c>
      <c r="F17" s="43">
        <v>165</v>
      </c>
      <c r="G17" s="17"/>
      <c r="H17" s="242"/>
      <c r="I17" s="44">
        <f t="shared" si="0"/>
        <v>165</v>
      </c>
    </row>
    <row r="18" spans="2:9">
      <c r="B18" s="161" t="s">
        <v>45</v>
      </c>
      <c r="C18" s="168" t="s">
        <v>197</v>
      </c>
      <c r="D18" s="169">
        <v>2008</v>
      </c>
      <c r="E18" s="179" t="s">
        <v>30</v>
      </c>
      <c r="F18" s="43"/>
      <c r="G18" s="17">
        <v>165</v>
      </c>
      <c r="H18" s="242"/>
      <c r="I18" s="44">
        <f t="shared" si="0"/>
        <v>165</v>
      </c>
    </row>
    <row r="19" spans="2:9">
      <c r="B19" s="161" t="s">
        <v>47</v>
      </c>
      <c r="C19" s="139" t="s">
        <v>158</v>
      </c>
      <c r="D19" s="17">
        <v>2008</v>
      </c>
      <c r="E19" s="173" t="s">
        <v>28</v>
      </c>
      <c r="F19" s="43">
        <v>155</v>
      </c>
      <c r="G19" s="17"/>
      <c r="H19" s="242"/>
      <c r="I19" s="44">
        <f t="shared" si="0"/>
        <v>155</v>
      </c>
    </row>
    <row r="20" spans="2:9">
      <c r="B20" s="161" t="s">
        <v>49</v>
      </c>
      <c r="C20" s="168" t="s">
        <v>178</v>
      </c>
      <c r="D20" s="169">
        <v>2007</v>
      </c>
      <c r="E20" s="179" t="s">
        <v>32</v>
      </c>
      <c r="F20" s="43"/>
      <c r="G20" s="17">
        <v>150</v>
      </c>
      <c r="H20" s="242"/>
      <c r="I20" s="44">
        <f t="shared" si="0"/>
        <v>150</v>
      </c>
    </row>
    <row r="21" spans="2:9">
      <c r="B21" s="161" t="s">
        <v>51</v>
      </c>
      <c r="C21" s="165" t="s">
        <v>161</v>
      </c>
      <c r="D21" s="166">
        <v>2007</v>
      </c>
      <c r="E21" s="164" t="s">
        <v>32</v>
      </c>
      <c r="F21" s="43">
        <v>142</v>
      </c>
      <c r="G21" s="17"/>
      <c r="H21" s="242"/>
      <c r="I21" s="44">
        <f t="shared" si="0"/>
        <v>142</v>
      </c>
    </row>
    <row r="22" spans="2:9">
      <c r="B22" s="244" t="s">
        <v>53</v>
      </c>
      <c r="C22" s="245" t="s">
        <v>267</v>
      </c>
      <c r="D22" s="246">
        <v>2010</v>
      </c>
      <c r="E22" s="247" t="s">
        <v>268</v>
      </c>
      <c r="F22" s="248"/>
      <c r="G22" s="248">
        <v>142</v>
      </c>
      <c r="H22" s="249"/>
      <c r="I22" s="250">
        <f t="shared" si="0"/>
        <v>142</v>
      </c>
    </row>
    <row r="23" spans="2:9">
      <c r="B23" s="161" t="s">
        <v>55</v>
      </c>
      <c r="C23" s="168" t="s">
        <v>214</v>
      </c>
      <c r="D23" s="169">
        <v>2007</v>
      </c>
      <c r="E23" s="251" t="s">
        <v>26</v>
      </c>
      <c r="F23" s="43"/>
      <c r="G23" s="17">
        <v>138</v>
      </c>
      <c r="H23" s="242"/>
      <c r="I23" s="44">
        <f t="shared" si="0"/>
        <v>138</v>
      </c>
    </row>
    <row r="24" spans="2:9">
      <c r="B24" s="161" t="s">
        <v>57</v>
      </c>
      <c r="C24" s="165" t="s">
        <v>163</v>
      </c>
      <c r="D24" s="166">
        <v>2008</v>
      </c>
      <c r="E24" s="177" t="s">
        <v>32</v>
      </c>
      <c r="F24" s="43">
        <v>134</v>
      </c>
      <c r="G24" s="17"/>
      <c r="H24" s="242"/>
      <c r="I24" s="44">
        <f t="shared" si="0"/>
        <v>134</v>
      </c>
    </row>
    <row r="25" spans="2:9">
      <c r="B25" s="161" t="s">
        <v>59</v>
      </c>
      <c r="C25" s="139" t="s">
        <v>165</v>
      </c>
      <c r="D25" s="17">
        <v>2009</v>
      </c>
      <c r="E25" s="139" t="s">
        <v>32</v>
      </c>
      <c r="F25" s="43">
        <v>128</v>
      </c>
      <c r="G25" s="17"/>
      <c r="H25" s="242"/>
      <c r="I25" s="44">
        <f t="shared" si="0"/>
        <v>128</v>
      </c>
    </row>
    <row r="26" spans="2:9">
      <c r="B26" s="161" t="s">
        <v>118</v>
      </c>
      <c r="C26" s="168" t="s">
        <v>269</v>
      </c>
      <c r="D26" s="169">
        <v>2008</v>
      </c>
      <c r="E26" s="251" t="s">
        <v>30</v>
      </c>
      <c r="F26" s="43"/>
      <c r="G26" s="17">
        <v>128</v>
      </c>
      <c r="H26" s="242"/>
      <c r="I26" s="44">
        <f t="shared" si="0"/>
        <v>128</v>
      </c>
    </row>
    <row r="27" spans="2:9">
      <c r="B27" s="161" t="s">
        <v>120</v>
      </c>
      <c r="C27" s="168" t="s">
        <v>166</v>
      </c>
      <c r="D27" s="169">
        <v>2008</v>
      </c>
      <c r="E27" s="251" t="s">
        <v>32</v>
      </c>
      <c r="F27" s="43">
        <v>126</v>
      </c>
      <c r="G27" s="43"/>
      <c r="H27" s="242"/>
      <c r="I27" s="44">
        <f t="shared" si="0"/>
        <v>126</v>
      </c>
    </row>
    <row r="28" spans="2:9">
      <c r="F28" s="252">
        <f>SUM(F7:F27)</f>
        <v>2314</v>
      </c>
      <c r="G28" s="253">
        <f>SUM(G7:G27)</f>
        <v>2188</v>
      </c>
      <c r="H28" s="254"/>
      <c r="I28" s="253">
        <f t="shared" si="0"/>
        <v>4502</v>
      </c>
    </row>
    <row r="29" spans="2:9">
      <c r="F29" s="255"/>
      <c r="G29" s="256"/>
      <c r="H29" s="257"/>
      <c r="I29" s="258">
        <f>SUM(F28:H28)</f>
        <v>4502</v>
      </c>
    </row>
    <row r="31" spans="2:9">
      <c r="B31" s="181"/>
      <c r="C31" s="240"/>
      <c r="D31" s="48"/>
      <c r="G31"/>
      <c r="H31"/>
      <c r="I31"/>
    </row>
    <row r="32" spans="2:9">
      <c r="B32" s="181"/>
      <c r="C32" s="240"/>
      <c r="D32" s="48"/>
      <c r="G32"/>
      <c r="H32"/>
      <c r="I32"/>
    </row>
    <row r="33" spans="2:9">
      <c r="B33" s="181"/>
      <c r="C33" s="240"/>
      <c r="D33" s="48"/>
      <c r="G33"/>
      <c r="H33"/>
      <c r="I33"/>
    </row>
    <row r="34" spans="2:9">
      <c r="B34" s="181"/>
      <c r="C34" s="240"/>
      <c r="D34" s="48"/>
      <c r="G34"/>
      <c r="H34"/>
      <c r="I34"/>
    </row>
    <row r="35" spans="2:9">
      <c r="B35" s="181"/>
      <c r="C35" s="240"/>
      <c r="D35" s="48"/>
      <c r="G35"/>
      <c r="H35"/>
      <c r="I35"/>
    </row>
    <row r="36" spans="2:9">
      <c r="B36" s="181"/>
      <c r="C36" s="240"/>
      <c r="D36" s="48"/>
      <c r="G36"/>
      <c r="H36"/>
      <c r="I36"/>
    </row>
    <row r="37" spans="2:9">
      <c r="B37" s="181"/>
      <c r="C37" s="240"/>
      <c r="D37" s="48"/>
      <c r="G37"/>
      <c r="H37"/>
      <c r="I37"/>
    </row>
    <row r="38" spans="2:9">
      <c r="B38" s="181"/>
      <c r="C38" s="240"/>
      <c r="D38" s="48"/>
      <c r="G38"/>
      <c r="H38"/>
      <c r="I38"/>
    </row>
    <row r="39" spans="2:9">
      <c r="B39" s="181"/>
      <c r="C39" s="240"/>
      <c r="D39" s="48"/>
      <c r="G39"/>
      <c r="H39"/>
      <c r="I39"/>
    </row>
    <row r="40" spans="2:9">
      <c r="B40" s="181"/>
      <c r="C40" s="240"/>
      <c r="D40" s="48"/>
      <c r="G40"/>
      <c r="H40"/>
      <c r="I40"/>
    </row>
    <row r="41" spans="2:9">
      <c r="B41" s="181"/>
      <c r="C41" s="240"/>
      <c r="D41" s="48"/>
      <c r="G41"/>
      <c r="H41"/>
      <c r="I41"/>
    </row>
    <row r="42" spans="2:9">
      <c r="B42" s="181"/>
      <c r="C42" s="240"/>
      <c r="D42" s="48"/>
      <c r="G42"/>
      <c r="H42"/>
      <c r="I42"/>
    </row>
    <row r="43" spans="2:9">
      <c r="B43" s="181"/>
      <c r="C43" s="240"/>
      <c r="D43" s="48"/>
      <c r="G43"/>
      <c r="H43"/>
      <c r="I43"/>
    </row>
    <row r="44" spans="2:9">
      <c r="B44" s="181"/>
      <c r="C44" s="240"/>
      <c r="D44" s="48"/>
      <c r="G44"/>
      <c r="H44"/>
      <c r="I44"/>
    </row>
    <row r="45" spans="2:9">
      <c r="B45" s="181"/>
      <c r="C45" s="240"/>
      <c r="D45" s="48"/>
      <c r="G45"/>
      <c r="H45"/>
      <c r="I45"/>
    </row>
    <row r="46" spans="2:9">
      <c r="B46" s="181"/>
      <c r="C46" s="240"/>
      <c r="D46" s="48"/>
      <c r="G46"/>
      <c r="H46"/>
      <c r="I46"/>
    </row>
    <row r="47" spans="2:9">
      <c r="B47" s="181"/>
      <c r="C47" s="240"/>
      <c r="D47" s="48"/>
      <c r="G47"/>
      <c r="H47"/>
      <c r="I47"/>
    </row>
    <row r="48" spans="2:9">
      <c r="B48" s="181"/>
      <c r="C48" s="240"/>
      <c r="D48" s="48"/>
      <c r="G48"/>
      <c r="H48"/>
      <c r="I48"/>
    </row>
    <row r="49" spans="2:9">
      <c r="B49" s="181"/>
      <c r="C49" s="240"/>
      <c r="D49" s="48"/>
      <c r="G49"/>
      <c r="H49"/>
      <c r="I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48"/>
  <sheetViews>
    <sheetView workbookViewId="0">
      <selection activeCell="E23" sqref="E23"/>
    </sheetView>
  </sheetViews>
  <sheetFormatPr defaultRowHeight="15"/>
  <cols>
    <col min="1" max="1" width="4" customWidth="1"/>
    <col min="2" max="2" width="5.140625" style="181" customWidth="1"/>
    <col min="3" max="3" width="19.85546875" style="1" customWidth="1"/>
    <col min="5" max="5" width="12.28515625" customWidth="1"/>
    <col min="8" max="8" width="9.140625" style="181"/>
    <col min="9" max="9" width="9.140625" style="48"/>
  </cols>
  <sheetData>
    <row r="1" spans="2:9" ht="9.75" customHeight="1"/>
    <row r="2" spans="2:9" hidden="1"/>
    <row r="3" spans="2:9" ht="24" thickBot="1">
      <c r="C3" s="182" t="s">
        <v>167</v>
      </c>
      <c r="D3" s="183"/>
    </row>
    <row r="4" spans="2:9" ht="2.25" customHeight="1"/>
    <row r="6" spans="2:9" s="56" customFormat="1">
      <c r="B6" s="44" t="s">
        <v>145</v>
      </c>
      <c r="C6" s="184" t="s">
        <v>146</v>
      </c>
      <c r="D6" s="44" t="s">
        <v>147</v>
      </c>
      <c r="E6" s="113" t="s">
        <v>11</v>
      </c>
      <c r="F6" s="44" t="s">
        <v>168</v>
      </c>
      <c r="G6" s="185" t="s">
        <v>169</v>
      </c>
      <c r="H6" s="44"/>
      <c r="I6" s="44" t="s">
        <v>9</v>
      </c>
    </row>
    <row r="7" spans="2:9">
      <c r="B7" s="161" t="s">
        <v>23</v>
      </c>
      <c r="C7" s="162" t="s">
        <v>170</v>
      </c>
      <c r="D7" s="163" t="s">
        <v>171</v>
      </c>
      <c r="E7" s="164" t="s">
        <v>40</v>
      </c>
      <c r="F7" s="43">
        <v>200</v>
      </c>
      <c r="G7" s="43">
        <v>200</v>
      </c>
      <c r="H7" s="43"/>
      <c r="I7" s="44">
        <f t="shared" ref="I7:I47" si="0">SUM(F7:H7)</f>
        <v>400</v>
      </c>
    </row>
    <row r="8" spans="2:9">
      <c r="B8" s="161" t="s">
        <v>25</v>
      </c>
      <c r="C8" s="165" t="s">
        <v>172</v>
      </c>
      <c r="D8" s="166">
        <v>2003</v>
      </c>
      <c r="E8" s="164" t="s">
        <v>28</v>
      </c>
      <c r="F8" s="43">
        <v>190</v>
      </c>
      <c r="G8" s="43">
        <v>190</v>
      </c>
      <c r="H8" s="43"/>
      <c r="I8" s="44">
        <f t="shared" si="0"/>
        <v>380</v>
      </c>
    </row>
    <row r="9" spans="2:9">
      <c r="B9" s="161" t="s">
        <v>27</v>
      </c>
      <c r="C9" s="165" t="s">
        <v>173</v>
      </c>
      <c r="D9" s="169">
        <v>2005</v>
      </c>
      <c r="E9" s="164" t="s">
        <v>28</v>
      </c>
      <c r="F9" s="43">
        <v>160</v>
      </c>
      <c r="G9" s="43">
        <v>180</v>
      </c>
      <c r="H9" s="43"/>
      <c r="I9" s="44">
        <f t="shared" si="0"/>
        <v>340</v>
      </c>
    </row>
    <row r="10" spans="2:9">
      <c r="B10" s="161" t="s">
        <v>29</v>
      </c>
      <c r="C10" s="168" t="s">
        <v>174</v>
      </c>
      <c r="D10" s="169">
        <v>2003</v>
      </c>
      <c r="E10" s="164" t="s">
        <v>40</v>
      </c>
      <c r="F10" s="43">
        <v>170</v>
      </c>
      <c r="G10" s="43">
        <v>160</v>
      </c>
      <c r="H10" s="43"/>
      <c r="I10" s="44">
        <f t="shared" si="0"/>
        <v>330</v>
      </c>
    </row>
    <row r="11" spans="2:9">
      <c r="B11" s="161" t="s">
        <v>31</v>
      </c>
      <c r="C11" s="139" t="s">
        <v>148</v>
      </c>
      <c r="D11" s="17">
        <v>2010</v>
      </c>
      <c r="E11" s="173" t="s">
        <v>32</v>
      </c>
      <c r="F11" s="43">
        <v>150</v>
      </c>
      <c r="G11" s="43">
        <v>155</v>
      </c>
      <c r="H11" s="43"/>
      <c r="I11" s="44">
        <f t="shared" si="0"/>
        <v>305</v>
      </c>
    </row>
    <row r="12" spans="2:9">
      <c r="B12" s="161" t="s">
        <v>33</v>
      </c>
      <c r="C12" s="170" t="s">
        <v>175</v>
      </c>
      <c r="D12" s="171" t="s">
        <v>176</v>
      </c>
      <c r="E12" s="167" t="s">
        <v>30</v>
      </c>
      <c r="F12" s="43">
        <v>118</v>
      </c>
      <c r="G12" s="43">
        <v>165</v>
      </c>
      <c r="H12" s="43"/>
      <c r="I12" s="44">
        <f t="shared" si="0"/>
        <v>283</v>
      </c>
    </row>
    <row r="13" spans="2:9">
      <c r="B13" s="161" t="s">
        <v>35</v>
      </c>
      <c r="C13" s="186" t="s">
        <v>177</v>
      </c>
      <c r="D13" s="187" t="s">
        <v>171</v>
      </c>
      <c r="E13" s="188" t="s">
        <v>34</v>
      </c>
      <c r="F13" s="43">
        <v>130</v>
      </c>
      <c r="G13" s="43">
        <v>150</v>
      </c>
      <c r="H13" s="43"/>
      <c r="I13" s="44">
        <f t="shared" si="0"/>
        <v>280</v>
      </c>
    </row>
    <row r="14" spans="2:9">
      <c r="B14" s="161" t="s">
        <v>37</v>
      </c>
      <c r="C14" s="141" t="s">
        <v>178</v>
      </c>
      <c r="D14" s="142">
        <v>2007</v>
      </c>
      <c r="E14" s="143" t="s">
        <v>32</v>
      </c>
      <c r="F14" s="43">
        <v>122</v>
      </c>
      <c r="G14" s="43">
        <v>122</v>
      </c>
      <c r="H14" s="43"/>
      <c r="I14" s="44">
        <f t="shared" si="0"/>
        <v>244</v>
      </c>
    </row>
    <row r="15" spans="2:9">
      <c r="B15" s="161" t="s">
        <v>39</v>
      </c>
      <c r="C15" s="165" t="s">
        <v>179</v>
      </c>
      <c r="D15" s="166">
        <v>2004</v>
      </c>
      <c r="E15" s="167" t="s">
        <v>30</v>
      </c>
      <c r="F15" s="43">
        <v>134</v>
      </c>
      <c r="G15" s="43">
        <v>108</v>
      </c>
      <c r="H15" s="43"/>
      <c r="I15" s="44">
        <f t="shared" si="0"/>
        <v>242</v>
      </c>
    </row>
    <row r="16" spans="2:9">
      <c r="B16" s="161" t="s">
        <v>41</v>
      </c>
      <c r="C16" s="189" t="s">
        <v>180</v>
      </c>
      <c r="D16" s="190">
        <v>2005</v>
      </c>
      <c r="E16" s="188" t="s">
        <v>34</v>
      </c>
      <c r="F16" s="43">
        <v>126</v>
      </c>
      <c r="G16" s="43">
        <v>112</v>
      </c>
      <c r="H16" s="43"/>
      <c r="I16" s="44">
        <f t="shared" si="0"/>
        <v>238</v>
      </c>
    </row>
    <row r="17" spans="2:9">
      <c r="B17" s="161" t="s">
        <v>43</v>
      </c>
      <c r="C17" s="177" t="s">
        <v>181</v>
      </c>
      <c r="D17" s="178" t="s">
        <v>182</v>
      </c>
      <c r="E17" s="164" t="s">
        <v>40</v>
      </c>
      <c r="F17" s="43">
        <v>115</v>
      </c>
      <c r="G17" s="43">
        <v>115</v>
      </c>
      <c r="H17" s="43"/>
      <c r="I17" s="44">
        <f t="shared" si="0"/>
        <v>230</v>
      </c>
    </row>
    <row r="18" spans="2:9">
      <c r="B18" s="161" t="s">
        <v>45</v>
      </c>
      <c r="C18" s="162" t="s">
        <v>183</v>
      </c>
      <c r="D18" s="163" t="s">
        <v>184</v>
      </c>
      <c r="E18" s="167" t="s">
        <v>30</v>
      </c>
      <c r="F18" s="43">
        <v>112</v>
      </c>
      <c r="G18" s="43">
        <v>104</v>
      </c>
      <c r="H18" s="43"/>
      <c r="I18" s="44">
        <f t="shared" si="0"/>
        <v>216</v>
      </c>
    </row>
    <row r="19" spans="2:9">
      <c r="B19" s="161" t="s">
        <v>47</v>
      </c>
      <c r="C19" s="162" t="s">
        <v>185</v>
      </c>
      <c r="D19" s="163" t="s">
        <v>176</v>
      </c>
      <c r="E19" s="167" t="s">
        <v>30</v>
      </c>
      <c r="F19" s="43">
        <v>180</v>
      </c>
      <c r="G19" s="45"/>
      <c r="H19" s="43"/>
      <c r="I19" s="44">
        <f t="shared" si="0"/>
        <v>180</v>
      </c>
    </row>
    <row r="20" spans="2:9">
      <c r="B20" s="161" t="s">
        <v>49</v>
      </c>
      <c r="C20" s="191" t="s">
        <v>186</v>
      </c>
      <c r="D20" s="192" t="s">
        <v>184</v>
      </c>
      <c r="E20" s="193" t="s">
        <v>28</v>
      </c>
      <c r="F20" s="45"/>
      <c r="G20" s="194">
        <v>170</v>
      </c>
      <c r="H20" s="43"/>
      <c r="I20" s="44">
        <f t="shared" si="0"/>
        <v>170</v>
      </c>
    </row>
    <row r="21" spans="2:9">
      <c r="B21" s="161" t="s">
        <v>51</v>
      </c>
      <c r="C21" s="170" t="s">
        <v>187</v>
      </c>
      <c r="D21" s="171" t="s">
        <v>184</v>
      </c>
      <c r="E21" s="172" t="s">
        <v>52</v>
      </c>
      <c r="F21" s="43">
        <v>165</v>
      </c>
      <c r="G21" s="45"/>
      <c r="H21" s="43"/>
      <c r="I21" s="44">
        <f t="shared" si="0"/>
        <v>165</v>
      </c>
    </row>
    <row r="22" spans="2:9">
      <c r="B22" s="161" t="s">
        <v>53</v>
      </c>
      <c r="C22" s="184" t="s">
        <v>188</v>
      </c>
      <c r="D22" s="180">
        <v>2004</v>
      </c>
      <c r="E22" s="195" t="s">
        <v>63</v>
      </c>
      <c r="F22" s="43">
        <v>155</v>
      </c>
      <c r="G22" s="45"/>
      <c r="H22" s="43"/>
      <c r="I22" s="44">
        <f t="shared" si="0"/>
        <v>155</v>
      </c>
    </row>
    <row r="23" spans="2:9">
      <c r="B23" s="161" t="s">
        <v>55</v>
      </c>
      <c r="C23" s="174" t="s">
        <v>154</v>
      </c>
      <c r="D23" s="175">
        <v>2008</v>
      </c>
      <c r="E23" s="45" t="s">
        <v>36</v>
      </c>
      <c r="F23" s="43">
        <v>146</v>
      </c>
      <c r="G23" s="45"/>
      <c r="H23" s="43"/>
      <c r="I23" s="44">
        <f t="shared" si="0"/>
        <v>146</v>
      </c>
    </row>
    <row r="24" spans="2:9">
      <c r="B24" s="161" t="s">
        <v>57</v>
      </c>
      <c r="C24" s="196" t="s">
        <v>157</v>
      </c>
      <c r="D24" s="197">
        <v>2008</v>
      </c>
      <c r="E24" s="198" t="s">
        <v>151</v>
      </c>
      <c r="F24" s="45"/>
      <c r="G24" s="43">
        <v>146</v>
      </c>
      <c r="H24" s="43"/>
      <c r="I24" s="44">
        <f t="shared" si="0"/>
        <v>146</v>
      </c>
    </row>
    <row r="25" spans="2:9">
      <c r="B25" s="161" t="s">
        <v>59</v>
      </c>
      <c r="C25" s="165" t="s">
        <v>189</v>
      </c>
      <c r="D25" s="166">
        <v>2004</v>
      </c>
      <c r="E25" s="164" t="s">
        <v>28</v>
      </c>
      <c r="F25" s="43">
        <v>142</v>
      </c>
      <c r="G25" s="45"/>
      <c r="H25" s="43"/>
      <c r="I25" s="44">
        <f t="shared" si="0"/>
        <v>142</v>
      </c>
    </row>
    <row r="26" spans="2:9">
      <c r="B26" s="161" t="s">
        <v>118</v>
      </c>
      <c r="C26" s="196" t="s">
        <v>190</v>
      </c>
      <c r="D26" s="199" t="s">
        <v>191</v>
      </c>
      <c r="E26" s="198" t="s">
        <v>32</v>
      </c>
      <c r="F26" s="45"/>
      <c r="G26" s="43">
        <v>142</v>
      </c>
      <c r="H26" s="43"/>
      <c r="I26" s="44">
        <f t="shared" si="0"/>
        <v>142</v>
      </c>
    </row>
    <row r="27" spans="2:9">
      <c r="B27" s="161" t="s">
        <v>120</v>
      </c>
      <c r="C27" s="177" t="s">
        <v>192</v>
      </c>
      <c r="D27" s="178" t="s">
        <v>182</v>
      </c>
      <c r="E27" s="45" t="s">
        <v>36</v>
      </c>
      <c r="F27" s="43">
        <v>138</v>
      </c>
      <c r="G27" s="45"/>
      <c r="H27" s="43"/>
      <c r="I27" s="44">
        <f t="shared" si="0"/>
        <v>138</v>
      </c>
    </row>
    <row r="28" spans="2:9">
      <c r="B28" s="161" t="s">
        <v>122</v>
      </c>
      <c r="C28" s="191" t="s">
        <v>193</v>
      </c>
      <c r="D28" s="197">
        <v>2010</v>
      </c>
      <c r="E28" s="193" t="s">
        <v>58</v>
      </c>
      <c r="F28" s="45"/>
      <c r="G28" s="43">
        <v>138</v>
      </c>
      <c r="H28" s="43"/>
      <c r="I28" s="44">
        <f t="shared" si="0"/>
        <v>138</v>
      </c>
    </row>
    <row r="29" spans="2:9">
      <c r="B29" s="161" t="s">
        <v>125</v>
      </c>
      <c r="C29" s="191" t="s">
        <v>194</v>
      </c>
      <c r="D29" s="197">
        <v>2005</v>
      </c>
      <c r="E29" s="45" t="s">
        <v>36</v>
      </c>
      <c r="F29" s="45"/>
      <c r="G29" s="43">
        <v>134</v>
      </c>
      <c r="H29" s="43"/>
      <c r="I29" s="44">
        <f t="shared" si="0"/>
        <v>134</v>
      </c>
    </row>
    <row r="30" spans="2:9">
      <c r="B30" s="161" t="s">
        <v>127</v>
      </c>
      <c r="C30" s="196" t="s">
        <v>195</v>
      </c>
      <c r="D30" s="192" t="s">
        <v>182</v>
      </c>
      <c r="E30" s="198" t="s">
        <v>32</v>
      </c>
      <c r="F30" s="45"/>
      <c r="G30" s="43">
        <v>130</v>
      </c>
      <c r="H30" s="43"/>
      <c r="I30" s="44">
        <f t="shared" si="0"/>
        <v>130</v>
      </c>
    </row>
    <row r="31" spans="2:9">
      <c r="B31" s="161" t="s">
        <v>130</v>
      </c>
      <c r="C31" s="139" t="s">
        <v>196</v>
      </c>
      <c r="D31" s="17">
        <v>2005</v>
      </c>
      <c r="E31" s="139" t="s">
        <v>48</v>
      </c>
      <c r="F31" s="43">
        <v>128</v>
      </c>
      <c r="G31" s="45"/>
      <c r="H31" s="43"/>
      <c r="I31" s="44">
        <f t="shared" si="0"/>
        <v>128</v>
      </c>
    </row>
    <row r="32" spans="2:9">
      <c r="B32" s="161" t="s">
        <v>133</v>
      </c>
      <c r="C32" s="191" t="s">
        <v>197</v>
      </c>
      <c r="D32" s="200" t="s">
        <v>153</v>
      </c>
      <c r="E32" s="201" t="s">
        <v>30</v>
      </c>
      <c r="F32" s="45"/>
      <c r="G32" s="43">
        <v>128</v>
      </c>
      <c r="H32" s="43"/>
      <c r="I32" s="44">
        <f t="shared" si="0"/>
        <v>128</v>
      </c>
    </row>
    <row r="33" spans="2:9">
      <c r="B33" s="161" t="s">
        <v>136</v>
      </c>
      <c r="C33" s="196" t="s">
        <v>159</v>
      </c>
      <c r="D33" s="200" t="s">
        <v>191</v>
      </c>
      <c r="E33" s="202" t="s">
        <v>151</v>
      </c>
      <c r="F33" s="45"/>
      <c r="G33" s="43">
        <v>126</v>
      </c>
      <c r="H33" s="43"/>
      <c r="I33" s="44">
        <f t="shared" si="0"/>
        <v>126</v>
      </c>
    </row>
    <row r="34" spans="2:9">
      <c r="B34" s="161" t="s">
        <v>139</v>
      </c>
      <c r="C34" s="203" t="s">
        <v>198</v>
      </c>
      <c r="D34" s="204" t="s">
        <v>153</v>
      </c>
      <c r="E34" s="205" t="s">
        <v>151</v>
      </c>
      <c r="F34" s="45"/>
      <c r="G34" s="43">
        <v>118</v>
      </c>
      <c r="H34" s="43"/>
      <c r="I34" s="44">
        <f t="shared" si="0"/>
        <v>118</v>
      </c>
    </row>
    <row r="35" spans="2:9">
      <c r="B35" s="161" t="s">
        <v>142</v>
      </c>
      <c r="C35" s="168" t="s">
        <v>197</v>
      </c>
      <c r="D35" s="175">
        <v>2008</v>
      </c>
      <c r="E35" s="177" t="s">
        <v>30</v>
      </c>
      <c r="F35" s="43">
        <v>110</v>
      </c>
      <c r="G35" s="45"/>
      <c r="H35" s="43"/>
      <c r="I35" s="44">
        <f t="shared" si="0"/>
        <v>110</v>
      </c>
    </row>
    <row r="36" spans="2:9">
      <c r="B36" s="161" t="s">
        <v>199</v>
      </c>
      <c r="C36" s="206" t="s">
        <v>163</v>
      </c>
      <c r="D36" s="43">
        <v>2003</v>
      </c>
      <c r="E36" s="207" t="s">
        <v>32</v>
      </c>
      <c r="F36" s="45"/>
      <c r="G36" s="43">
        <v>110</v>
      </c>
      <c r="H36" s="43"/>
      <c r="I36" s="44">
        <f t="shared" si="0"/>
        <v>110</v>
      </c>
    </row>
    <row r="37" spans="2:9">
      <c r="B37" s="161" t="s">
        <v>200</v>
      </c>
      <c r="C37" s="139" t="s">
        <v>201</v>
      </c>
      <c r="D37" s="17">
        <v>2006</v>
      </c>
      <c r="E37" s="139" t="s">
        <v>48</v>
      </c>
      <c r="F37" s="43">
        <v>108</v>
      </c>
      <c r="G37" s="45"/>
      <c r="H37" s="43"/>
      <c r="I37" s="44">
        <f t="shared" si="0"/>
        <v>108</v>
      </c>
    </row>
    <row r="38" spans="2:9">
      <c r="B38" s="161" t="s">
        <v>202</v>
      </c>
      <c r="C38" s="170" t="s">
        <v>203</v>
      </c>
      <c r="D38" s="171" t="s">
        <v>176</v>
      </c>
      <c r="E38" s="174" t="s">
        <v>28</v>
      </c>
      <c r="F38" s="43">
        <v>106</v>
      </c>
      <c r="G38" s="45"/>
      <c r="H38" s="43"/>
      <c r="I38" s="44">
        <f t="shared" si="0"/>
        <v>106</v>
      </c>
    </row>
    <row r="39" spans="2:9">
      <c r="B39" s="161" t="s">
        <v>204</v>
      </c>
      <c r="C39" s="196" t="s">
        <v>205</v>
      </c>
      <c r="D39" s="43">
        <v>2003</v>
      </c>
      <c r="E39" s="201" t="s">
        <v>28</v>
      </c>
      <c r="F39" s="45"/>
      <c r="G39" s="43">
        <v>106</v>
      </c>
      <c r="H39" s="43"/>
      <c r="I39" s="44">
        <f t="shared" si="0"/>
        <v>106</v>
      </c>
    </row>
    <row r="40" spans="2:9">
      <c r="B40" s="161" t="s">
        <v>206</v>
      </c>
      <c r="C40" s="162" t="s">
        <v>207</v>
      </c>
      <c r="D40" s="163" t="s">
        <v>182</v>
      </c>
      <c r="E40" s="177" t="s">
        <v>30</v>
      </c>
      <c r="F40" s="43">
        <v>104</v>
      </c>
      <c r="G40" s="45"/>
      <c r="H40" s="43"/>
      <c r="I40" s="44">
        <f t="shared" si="0"/>
        <v>104</v>
      </c>
    </row>
    <row r="41" spans="2:9">
      <c r="B41" s="161" t="s">
        <v>208</v>
      </c>
      <c r="C41" s="165" t="s">
        <v>209</v>
      </c>
      <c r="D41" s="166">
        <v>2006</v>
      </c>
      <c r="E41" s="177" t="s">
        <v>30</v>
      </c>
      <c r="F41" s="43">
        <v>102</v>
      </c>
      <c r="G41" s="45"/>
      <c r="H41" s="43"/>
      <c r="I41" s="44">
        <f t="shared" si="0"/>
        <v>102</v>
      </c>
    </row>
    <row r="42" spans="2:9">
      <c r="B42" s="161" t="s">
        <v>210</v>
      </c>
      <c r="C42" s="196" t="s">
        <v>161</v>
      </c>
      <c r="D42" s="43">
        <v>2005</v>
      </c>
      <c r="E42" s="201" t="s">
        <v>32</v>
      </c>
      <c r="F42" s="45"/>
      <c r="G42" s="43">
        <v>102</v>
      </c>
      <c r="H42" s="43"/>
      <c r="I42" s="44">
        <f t="shared" si="0"/>
        <v>102</v>
      </c>
    </row>
    <row r="43" spans="2:9">
      <c r="B43" s="161" t="s">
        <v>211</v>
      </c>
      <c r="C43" s="196" t="s">
        <v>212</v>
      </c>
      <c r="D43" s="43">
        <v>2005</v>
      </c>
      <c r="E43" s="201" t="s">
        <v>60</v>
      </c>
      <c r="F43" s="45"/>
      <c r="G43" s="194">
        <v>100</v>
      </c>
      <c r="H43" s="43"/>
      <c r="I43" s="44">
        <f t="shared" si="0"/>
        <v>100</v>
      </c>
    </row>
    <row r="44" spans="2:9">
      <c r="B44" s="161" t="s">
        <v>213</v>
      </c>
      <c r="C44" s="196" t="s">
        <v>214</v>
      </c>
      <c r="D44" s="43">
        <v>2006</v>
      </c>
      <c r="E44" s="201" t="s">
        <v>26</v>
      </c>
      <c r="F44" s="45"/>
      <c r="G44" s="194">
        <v>98</v>
      </c>
      <c r="H44" s="43"/>
      <c r="I44" s="44">
        <f t="shared" si="0"/>
        <v>98</v>
      </c>
    </row>
    <row r="45" spans="2:9">
      <c r="B45" s="161" t="s">
        <v>215</v>
      </c>
      <c r="C45" s="191" t="s">
        <v>216</v>
      </c>
      <c r="D45" s="192" t="s">
        <v>184</v>
      </c>
      <c r="E45" s="201" t="s">
        <v>60</v>
      </c>
      <c r="F45" s="45"/>
      <c r="G45" s="194">
        <v>96</v>
      </c>
      <c r="H45" s="43"/>
      <c r="I45" s="44">
        <f t="shared" si="0"/>
        <v>96</v>
      </c>
    </row>
    <row r="46" spans="2:9">
      <c r="B46" s="161" t="s">
        <v>217</v>
      </c>
      <c r="C46" s="196" t="s">
        <v>218</v>
      </c>
      <c r="D46" s="43">
        <v>2003</v>
      </c>
      <c r="E46" s="201" t="s">
        <v>60</v>
      </c>
      <c r="F46" s="45"/>
      <c r="G46" s="194">
        <v>94</v>
      </c>
      <c r="H46" s="43"/>
      <c r="I46" s="44">
        <f t="shared" si="0"/>
        <v>94</v>
      </c>
    </row>
    <row r="47" spans="2:9">
      <c r="F47" s="44">
        <f>SUM(F7:F46)</f>
        <v>3311</v>
      </c>
      <c r="G47" s="44">
        <f t="shared" ref="G47:H47" si="1">SUM(G7:G46)</f>
        <v>3699</v>
      </c>
      <c r="H47" s="44">
        <f t="shared" si="1"/>
        <v>0</v>
      </c>
      <c r="I47" s="44">
        <f t="shared" si="0"/>
        <v>7010</v>
      </c>
    </row>
    <row r="48" spans="2:9">
      <c r="I48" s="44">
        <f>SUM(F47:H47)</f>
        <v>7010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50"/>
  <sheetViews>
    <sheetView topLeftCell="B1" workbookViewId="0">
      <selection activeCell="B1" sqref="B1"/>
    </sheetView>
  </sheetViews>
  <sheetFormatPr defaultRowHeight="15"/>
  <cols>
    <col min="1" max="1" width="9.140625" style="1" hidden="1" customWidth="1"/>
    <col min="2" max="2" width="5.140625" style="1" customWidth="1"/>
    <col min="3" max="3" width="19.5703125" style="1" customWidth="1"/>
    <col min="4" max="4" width="9.28515625" style="1" customWidth="1"/>
    <col min="5" max="5" width="16.5703125" style="1" customWidth="1"/>
    <col min="6" max="6" width="10.42578125" style="1" customWidth="1"/>
    <col min="7" max="8" width="11.5703125" style="1" customWidth="1"/>
    <col min="9" max="9" width="0.42578125" style="1" customWidth="1"/>
    <col min="10" max="16384" width="9.140625" style="1"/>
  </cols>
  <sheetData>
    <row r="1" spans="2:17" ht="6.75" customHeight="1"/>
    <row r="2" spans="2:17" ht="18" customHeight="1">
      <c r="C2" s="208" t="s">
        <v>219</v>
      </c>
      <c r="D2" s="29"/>
      <c r="E2" s="29"/>
      <c r="F2" s="29"/>
      <c r="G2" s="29"/>
      <c r="H2" s="29"/>
      <c r="I2" s="29"/>
      <c r="J2" s="29"/>
      <c r="K2" s="29"/>
    </row>
    <row r="3" spans="2:17">
      <c r="B3" s="139" t="s">
        <v>145</v>
      </c>
      <c r="C3" s="139" t="s">
        <v>146</v>
      </c>
      <c r="D3" s="17" t="s">
        <v>147</v>
      </c>
      <c r="E3" s="139" t="s">
        <v>11</v>
      </c>
      <c r="F3" s="184" t="s">
        <v>12</v>
      </c>
      <c r="G3" s="184" t="s">
        <v>220</v>
      </c>
      <c r="H3" s="184" t="s">
        <v>221</v>
      </c>
      <c r="I3" s="184"/>
      <c r="J3" s="184" t="s">
        <v>9</v>
      </c>
      <c r="K3" s="29"/>
      <c r="L3" s="29"/>
      <c r="P3" s="209"/>
      <c r="Q3" s="209"/>
    </row>
    <row r="4" spans="2:17">
      <c r="B4" s="139" t="s">
        <v>23</v>
      </c>
      <c r="C4" s="165" t="s">
        <v>214</v>
      </c>
      <c r="D4" s="166">
        <v>2007</v>
      </c>
      <c r="E4" s="167" t="s">
        <v>26</v>
      </c>
      <c r="F4" s="210">
        <v>95</v>
      </c>
      <c r="G4" s="211">
        <v>90</v>
      </c>
      <c r="H4" s="211">
        <v>95</v>
      </c>
      <c r="I4" s="211"/>
      <c r="J4" s="212">
        <f t="shared" ref="J4:J14" si="0">SUM(F4+G4+H4+I4)</f>
        <v>280</v>
      </c>
      <c r="K4" s="29"/>
      <c r="L4" s="29"/>
      <c r="P4" s="209"/>
      <c r="Q4" s="209"/>
    </row>
    <row r="5" spans="2:17">
      <c r="B5" s="139" t="s">
        <v>25</v>
      </c>
      <c r="C5" s="213" t="s">
        <v>194</v>
      </c>
      <c r="D5" s="214" t="s">
        <v>153</v>
      </c>
      <c r="E5" s="215" t="s">
        <v>36</v>
      </c>
      <c r="F5" s="210"/>
      <c r="G5" s="211">
        <v>100</v>
      </c>
      <c r="H5" s="211">
        <v>100</v>
      </c>
      <c r="I5" s="211"/>
      <c r="J5" s="212">
        <f t="shared" si="0"/>
        <v>200</v>
      </c>
      <c r="K5" s="29"/>
      <c r="L5" s="216"/>
      <c r="P5" s="209"/>
      <c r="Q5" s="209"/>
    </row>
    <row r="6" spans="2:17">
      <c r="B6" s="139" t="s">
        <v>27</v>
      </c>
      <c r="C6" s="170" t="s">
        <v>159</v>
      </c>
      <c r="D6" s="171" t="s">
        <v>153</v>
      </c>
      <c r="E6" s="217" t="s">
        <v>24</v>
      </c>
      <c r="F6" s="218">
        <v>100</v>
      </c>
      <c r="G6" s="211">
        <v>95</v>
      </c>
      <c r="H6" s="211"/>
      <c r="I6" s="211"/>
      <c r="J6" s="212">
        <f t="shared" si="0"/>
        <v>195</v>
      </c>
      <c r="K6" s="29"/>
      <c r="L6" s="216"/>
      <c r="P6" s="209"/>
      <c r="Q6" s="209"/>
    </row>
    <row r="7" spans="2:17">
      <c r="B7" s="139" t="s">
        <v>29</v>
      </c>
      <c r="C7" s="213" t="s">
        <v>222</v>
      </c>
      <c r="D7" s="214" t="s">
        <v>191</v>
      </c>
      <c r="E7" s="167" t="s">
        <v>26</v>
      </c>
      <c r="F7" s="210">
        <v>90</v>
      </c>
      <c r="G7" s="211"/>
      <c r="H7" s="211">
        <v>83</v>
      </c>
      <c r="I7" s="211"/>
      <c r="J7" s="212">
        <f t="shared" si="0"/>
        <v>173</v>
      </c>
      <c r="K7" s="29"/>
      <c r="L7" s="216"/>
      <c r="P7" s="209"/>
      <c r="Q7" s="209"/>
    </row>
    <row r="8" spans="2:17">
      <c r="B8" s="139" t="s">
        <v>31</v>
      </c>
      <c r="C8" s="165" t="s">
        <v>164</v>
      </c>
      <c r="D8" s="166">
        <v>2008</v>
      </c>
      <c r="E8" s="167" t="s">
        <v>26</v>
      </c>
      <c r="F8" s="210">
        <v>85</v>
      </c>
      <c r="G8" s="211">
        <v>85</v>
      </c>
      <c r="H8" s="211"/>
      <c r="I8" s="211"/>
      <c r="J8" s="212">
        <f t="shared" si="0"/>
        <v>170</v>
      </c>
      <c r="K8" s="29"/>
      <c r="L8" s="216"/>
      <c r="P8" s="209"/>
      <c r="Q8" s="209"/>
    </row>
    <row r="9" spans="2:17">
      <c r="B9" s="139" t="s">
        <v>33</v>
      </c>
      <c r="C9" s="213" t="s">
        <v>223</v>
      </c>
      <c r="D9" s="214" t="s">
        <v>153</v>
      </c>
      <c r="E9" s="215" t="s">
        <v>34</v>
      </c>
      <c r="F9" s="210">
        <v>83</v>
      </c>
      <c r="G9" s="211"/>
      <c r="H9" s="211"/>
      <c r="I9" s="211"/>
      <c r="J9" s="212">
        <f t="shared" si="0"/>
        <v>83</v>
      </c>
      <c r="K9" s="29"/>
      <c r="L9" s="29"/>
      <c r="P9" s="209"/>
      <c r="Q9" s="209"/>
    </row>
    <row r="10" spans="2:17">
      <c r="B10" s="139" t="s">
        <v>35</v>
      </c>
      <c r="C10" s="213" t="s">
        <v>224</v>
      </c>
      <c r="D10" s="214" t="s">
        <v>153</v>
      </c>
      <c r="E10" s="215" t="s">
        <v>34</v>
      </c>
      <c r="F10" s="210"/>
      <c r="G10" s="211">
        <v>83</v>
      </c>
      <c r="H10" s="211"/>
      <c r="I10" s="211"/>
      <c r="J10" s="212">
        <f t="shared" si="0"/>
        <v>83</v>
      </c>
      <c r="K10" s="29"/>
      <c r="L10" s="29"/>
      <c r="M10" s="29"/>
      <c r="N10" s="29"/>
    </row>
    <row r="11" spans="2:17">
      <c r="B11" s="139" t="s">
        <v>37</v>
      </c>
      <c r="C11" s="213" t="s">
        <v>225</v>
      </c>
      <c r="D11" s="214" t="s">
        <v>153</v>
      </c>
      <c r="E11" s="215" t="s">
        <v>34</v>
      </c>
      <c r="F11" s="210"/>
      <c r="G11" s="211">
        <v>80</v>
      </c>
      <c r="H11" s="211"/>
      <c r="I11" s="211"/>
      <c r="J11" s="212">
        <f t="shared" si="0"/>
        <v>80</v>
      </c>
      <c r="K11" s="29"/>
      <c r="L11" s="29"/>
      <c r="M11" s="29"/>
      <c r="N11" s="29"/>
    </row>
    <row r="12" spans="2:17">
      <c r="B12" s="139" t="s">
        <v>226</v>
      </c>
      <c r="C12" s="213" t="s">
        <v>227</v>
      </c>
      <c r="D12" s="214" t="s">
        <v>191</v>
      </c>
      <c r="E12" s="165" t="s">
        <v>46</v>
      </c>
      <c r="F12" s="210"/>
      <c r="G12" s="211"/>
      <c r="H12" s="211">
        <v>80</v>
      </c>
      <c r="I12" s="211"/>
      <c r="J12" s="212">
        <f t="shared" si="0"/>
        <v>80</v>
      </c>
      <c r="K12" s="29"/>
      <c r="L12" s="216"/>
      <c r="M12" s="29"/>
      <c r="N12" s="29"/>
    </row>
    <row r="13" spans="2:17">
      <c r="B13" s="139" t="s">
        <v>228</v>
      </c>
      <c r="C13" s="139" t="s">
        <v>229</v>
      </c>
      <c r="D13" s="17">
        <v>2008</v>
      </c>
      <c r="E13" s="165" t="s">
        <v>44</v>
      </c>
      <c r="F13" s="210"/>
      <c r="G13" s="211"/>
      <c r="H13" s="211">
        <v>58</v>
      </c>
      <c r="I13" s="211"/>
      <c r="J13" s="212">
        <f t="shared" si="0"/>
        <v>58</v>
      </c>
      <c r="K13" s="29"/>
      <c r="L13" s="216"/>
      <c r="M13" s="29"/>
      <c r="N13" s="216"/>
    </row>
    <row r="14" spans="2:17">
      <c r="C14" s="219"/>
      <c r="D14" s="220"/>
      <c r="E14" s="221"/>
      <c r="F14" s="222">
        <f>SUM(F4:F13)</f>
        <v>453</v>
      </c>
      <c r="G14" s="222">
        <f>SUM(G4:G13)</f>
        <v>533</v>
      </c>
      <c r="H14" s="222">
        <f>SUM(H4:H13)</f>
        <v>416</v>
      </c>
      <c r="I14" s="222">
        <f t="shared" ref="I14" si="1">SUM(I4:I12)</f>
        <v>0</v>
      </c>
      <c r="J14" s="222">
        <f t="shared" si="0"/>
        <v>1402</v>
      </c>
      <c r="K14" s="29"/>
      <c r="L14" s="216"/>
      <c r="M14" s="157"/>
      <c r="N14" s="216"/>
    </row>
    <row r="15" spans="2:17">
      <c r="C15" s="219"/>
      <c r="D15" s="220"/>
      <c r="E15" s="221"/>
      <c r="F15" s="223"/>
      <c r="G15" s="157"/>
      <c r="H15" s="157"/>
      <c r="I15" s="157"/>
      <c r="J15" s="222">
        <f>SUM(J4:J13)</f>
        <v>1402</v>
      </c>
      <c r="K15" s="29"/>
      <c r="L15" s="29"/>
      <c r="M15" s="157"/>
      <c r="N15" s="216"/>
    </row>
    <row r="16" spans="2:17" ht="21" customHeight="1">
      <c r="C16" s="224" t="s">
        <v>230</v>
      </c>
      <c r="D16" s="225"/>
      <c r="E16" s="226"/>
      <c r="F16" s="227"/>
      <c r="G16" s="157"/>
      <c r="H16" s="157"/>
      <c r="I16" s="157"/>
      <c r="J16" s="29"/>
      <c r="K16" s="29"/>
      <c r="L16" s="29"/>
      <c r="M16" s="29"/>
      <c r="N16" s="216"/>
    </row>
    <row r="17" spans="2:14">
      <c r="B17" s="139" t="s">
        <v>145</v>
      </c>
      <c r="C17" s="139" t="s">
        <v>146</v>
      </c>
      <c r="D17" s="17" t="s">
        <v>147</v>
      </c>
      <c r="E17" s="139" t="s">
        <v>11</v>
      </c>
      <c r="F17" s="228" t="s">
        <v>12</v>
      </c>
      <c r="G17" s="142" t="s">
        <v>220</v>
      </c>
      <c r="H17" s="184" t="s">
        <v>221</v>
      </c>
      <c r="I17" s="142"/>
      <c r="J17" s="141" t="s">
        <v>9</v>
      </c>
      <c r="K17" s="29"/>
      <c r="L17" s="29"/>
      <c r="M17" s="29"/>
      <c r="N17" s="29"/>
    </row>
    <row r="18" spans="2:14" ht="14.25" customHeight="1">
      <c r="B18" s="139" t="s">
        <v>23</v>
      </c>
      <c r="C18" s="213" t="s">
        <v>231</v>
      </c>
      <c r="D18" s="214" t="s">
        <v>149</v>
      </c>
      <c r="E18" s="167" t="s">
        <v>26</v>
      </c>
      <c r="F18" s="229">
        <v>80</v>
      </c>
      <c r="G18" s="211">
        <v>83</v>
      </c>
      <c r="H18" s="211">
        <v>85</v>
      </c>
      <c r="I18" s="211"/>
      <c r="J18" s="212">
        <f t="shared" ref="J18:J47" si="2">SUM(F18+G18+H18+I18)</f>
        <v>248</v>
      </c>
      <c r="K18" s="29"/>
      <c r="L18" s="29"/>
      <c r="M18" s="29"/>
      <c r="N18" s="29"/>
    </row>
    <row r="19" spans="2:14">
      <c r="B19" s="139" t="s">
        <v>25</v>
      </c>
      <c r="C19" s="213" t="s">
        <v>232</v>
      </c>
      <c r="D19" s="214" t="s">
        <v>233</v>
      </c>
      <c r="E19" s="217" t="s">
        <v>24</v>
      </c>
      <c r="F19" s="229">
        <v>85</v>
      </c>
      <c r="G19" s="211">
        <v>80</v>
      </c>
      <c r="H19" s="211">
        <v>78</v>
      </c>
      <c r="I19" s="211"/>
      <c r="J19" s="212">
        <f t="shared" si="2"/>
        <v>243</v>
      </c>
      <c r="K19" s="29"/>
      <c r="L19" s="29"/>
      <c r="M19" s="29"/>
      <c r="N19" s="29"/>
    </row>
    <row r="20" spans="2:14">
      <c r="B20" s="139" t="s">
        <v>27</v>
      </c>
      <c r="C20" s="213" t="s">
        <v>234</v>
      </c>
      <c r="D20" s="214" t="s">
        <v>149</v>
      </c>
      <c r="E20" s="167" t="s">
        <v>30</v>
      </c>
      <c r="F20" s="211">
        <v>78</v>
      </c>
      <c r="G20" s="211">
        <v>78</v>
      </c>
      <c r="H20" s="211">
        <v>75</v>
      </c>
      <c r="I20" s="211"/>
      <c r="J20" s="212">
        <f t="shared" si="2"/>
        <v>231</v>
      </c>
      <c r="K20" s="29"/>
      <c r="L20" s="216"/>
      <c r="M20" s="29"/>
      <c r="N20" s="29"/>
    </row>
    <row r="21" spans="2:14">
      <c r="B21" s="139" t="s">
        <v>29</v>
      </c>
      <c r="C21" s="213" t="s">
        <v>235</v>
      </c>
      <c r="D21" s="214" t="s">
        <v>149</v>
      </c>
      <c r="E21" s="167" t="s">
        <v>30</v>
      </c>
      <c r="F21" s="211">
        <v>69</v>
      </c>
      <c r="G21" s="211">
        <v>75</v>
      </c>
      <c r="H21" s="211">
        <v>65</v>
      </c>
      <c r="I21" s="211"/>
      <c r="J21" s="212">
        <f t="shared" si="2"/>
        <v>209</v>
      </c>
      <c r="L21" s="216"/>
      <c r="M21" s="29"/>
      <c r="N21" s="29"/>
    </row>
    <row r="22" spans="2:14">
      <c r="B22" s="139" t="s">
        <v>31</v>
      </c>
      <c r="C22" s="213" t="s">
        <v>236</v>
      </c>
      <c r="D22" s="214" t="s">
        <v>237</v>
      </c>
      <c r="E22" s="177" t="s">
        <v>26</v>
      </c>
      <c r="F22" s="229">
        <v>75</v>
      </c>
      <c r="G22" s="211">
        <v>71</v>
      </c>
      <c r="H22" s="211">
        <v>55</v>
      </c>
      <c r="I22" s="211"/>
      <c r="J22" s="212">
        <f t="shared" si="2"/>
        <v>201</v>
      </c>
      <c r="L22" s="29"/>
      <c r="M22" s="29"/>
      <c r="N22" s="216"/>
    </row>
    <row r="23" spans="2:14">
      <c r="B23" s="139" t="s">
        <v>33</v>
      </c>
      <c r="C23" s="139" t="s">
        <v>238</v>
      </c>
      <c r="D23" s="17">
        <v>2011</v>
      </c>
      <c r="E23" s="217" t="s">
        <v>24</v>
      </c>
      <c r="F23" s="229">
        <v>100</v>
      </c>
      <c r="G23" s="211">
        <v>100</v>
      </c>
      <c r="H23" s="211"/>
      <c r="I23" s="211"/>
      <c r="J23" s="212">
        <f t="shared" si="2"/>
        <v>200</v>
      </c>
      <c r="L23" s="29"/>
      <c r="M23" s="29"/>
      <c r="N23" s="216"/>
    </row>
    <row r="24" spans="2:14">
      <c r="B24" s="139" t="s">
        <v>35</v>
      </c>
      <c r="C24" s="213" t="s">
        <v>239</v>
      </c>
      <c r="D24" s="214" t="s">
        <v>233</v>
      </c>
      <c r="E24" s="230" t="s">
        <v>24</v>
      </c>
      <c r="F24" s="229">
        <v>83</v>
      </c>
      <c r="G24" s="211">
        <v>85</v>
      </c>
      <c r="H24" s="211"/>
      <c r="I24" s="211"/>
      <c r="J24" s="212">
        <f t="shared" si="2"/>
        <v>168</v>
      </c>
      <c r="L24" s="29"/>
      <c r="M24" s="29"/>
      <c r="N24" s="216"/>
    </row>
    <row r="25" spans="2:14">
      <c r="B25" s="139" t="s">
        <v>37</v>
      </c>
      <c r="C25" s="213" t="s">
        <v>162</v>
      </c>
      <c r="D25" s="214" t="s">
        <v>156</v>
      </c>
      <c r="E25" s="217" t="s">
        <v>28</v>
      </c>
      <c r="F25" s="229">
        <v>95</v>
      </c>
      <c r="G25" s="211"/>
      <c r="H25" s="211">
        <v>59</v>
      </c>
      <c r="I25" s="211"/>
      <c r="J25" s="212">
        <f t="shared" si="2"/>
        <v>154</v>
      </c>
      <c r="L25" s="29"/>
      <c r="M25" s="29"/>
      <c r="N25" s="216"/>
    </row>
    <row r="26" spans="2:14">
      <c r="B26" s="139" t="s">
        <v>39</v>
      </c>
      <c r="C26" s="168" t="s">
        <v>240</v>
      </c>
      <c r="D26" s="169">
        <v>2009</v>
      </c>
      <c r="E26" s="215" t="s">
        <v>34</v>
      </c>
      <c r="F26" s="229">
        <v>71</v>
      </c>
      <c r="G26" s="211">
        <v>73</v>
      </c>
      <c r="H26" s="211"/>
      <c r="I26" s="211"/>
      <c r="J26" s="212">
        <f t="shared" si="2"/>
        <v>144</v>
      </c>
      <c r="L26" s="29"/>
      <c r="M26" s="29"/>
      <c r="N26" s="29"/>
    </row>
    <row r="27" spans="2:14">
      <c r="B27" s="139" t="s">
        <v>41</v>
      </c>
      <c r="C27" s="213" t="s">
        <v>241</v>
      </c>
      <c r="D27" s="214" t="s">
        <v>149</v>
      </c>
      <c r="E27" s="167" t="s">
        <v>26</v>
      </c>
      <c r="F27" s="229">
        <v>73</v>
      </c>
      <c r="G27" s="211">
        <v>65</v>
      </c>
      <c r="H27" s="211"/>
      <c r="I27" s="211"/>
      <c r="J27" s="212">
        <f t="shared" si="2"/>
        <v>138</v>
      </c>
      <c r="L27" s="29"/>
      <c r="M27" s="29"/>
      <c r="N27" s="29"/>
    </row>
    <row r="28" spans="2:14">
      <c r="B28" s="139" t="s">
        <v>43</v>
      </c>
      <c r="C28" s="170" t="s">
        <v>242</v>
      </c>
      <c r="D28" s="171" t="s">
        <v>156</v>
      </c>
      <c r="E28" s="215" t="s">
        <v>34</v>
      </c>
      <c r="F28" s="229">
        <v>67</v>
      </c>
      <c r="G28" s="211">
        <v>69</v>
      </c>
      <c r="H28" s="211"/>
      <c r="I28" s="211"/>
      <c r="J28" s="212">
        <f t="shared" si="2"/>
        <v>136</v>
      </c>
      <c r="L28" s="29"/>
      <c r="M28" s="29"/>
      <c r="N28" s="216"/>
    </row>
    <row r="29" spans="2:14">
      <c r="B29" s="139" t="s">
        <v>45</v>
      </c>
      <c r="C29" s="213" t="s">
        <v>243</v>
      </c>
      <c r="D29" s="214" t="s">
        <v>244</v>
      </c>
      <c r="E29" s="167" t="s">
        <v>26</v>
      </c>
      <c r="F29" s="229">
        <v>65</v>
      </c>
      <c r="G29" s="211">
        <v>64</v>
      </c>
      <c r="H29" s="211"/>
      <c r="I29" s="211"/>
      <c r="J29" s="212">
        <f t="shared" si="2"/>
        <v>129</v>
      </c>
      <c r="L29" s="29"/>
      <c r="M29" s="29"/>
      <c r="N29" s="216"/>
    </row>
    <row r="30" spans="2:14">
      <c r="B30" s="139" t="s">
        <v>47</v>
      </c>
      <c r="C30" s="139" t="s">
        <v>245</v>
      </c>
      <c r="D30" s="17">
        <v>2012</v>
      </c>
      <c r="E30" s="217" t="s">
        <v>28</v>
      </c>
      <c r="F30" s="229">
        <v>64</v>
      </c>
      <c r="G30" s="211"/>
      <c r="H30" s="211">
        <v>54</v>
      </c>
      <c r="I30" s="211"/>
      <c r="J30" s="212">
        <f t="shared" si="2"/>
        <v>118</v>
      </c>
      <c r="L30" s="29"/>
      <c r="M30" s="29"/>
      <c r="N30" s="216"/>
    </row>
    <row r="31" spans="2:14">
      <c r="B31" s="139" t="s">
        <v>49</v>
      </c>
      <c r="C31" s="139" t="s">
        <v>246</v>
      </c>
      <c r="D31" s="169">
        <v>2009</v>
      </c>
      <c r="E31" s="173" t="s">
        <v>69</v>
      </c>
      <c r="F31" s="229"/>
      <c r="G31" s="211">
        <v>95</v>
      </c>
      <c r="H31" s="211"/>
      <c r="I31" s="211"/>
      <c r="J31" s="212">
        <f t="shared" si="2"/>
        <v>95</v>
      </c>
      <c r="L31" s="29"/>
      <c r="M31" s="29"/>
      <c r="N31" s="216"/>
    </row>
    <row r="32" spans="2:14">
      <c r="B32" s="139" t="s">
        <v>51</v>
      </c>
      <c r="C32" s="213" t="s">
        <v>247</v>
      </c>
      <c r="D32" s="214" t="s">
        <v>233</v>
      </c>
      <c r="E32" s="230" t="s">
        <v>24</v>
      </c>
      <c r="F32" s="211">
        <v>90</v>
      </c>
      <c r="G32" s="211"/>
      <c r="H32" s="211"/>
      <c r="I32" s="211"/>
      <c r="J32" s="212">
        <f t="shared" si="2"/>
        <v>90</v>
      </c>
      <c r="L32" s="29"/>
      <c r="M32" s="29"/>
      <c r="N32" s="216"/>
    </row>
    <row r="33" spans="2:14">
      <c r="B33" s="139" t="s">
        <v>53</v>
      </c>
      <c r="C33" s="139" t="s">
        <v>248</v>
      </c>
      <c r="D33" s="169">
        <v>2009</v>
      </c>
      <c r="E33" s="139" t="s">
        <v>69</v>
      </c>
      <c r="F33" s="229"/>
      <c r="G33" s="211">
        <v>90</v>
      </c>
      <c r="H33" s="211"/>
      <c r="I33" s="211"/>
      <c r="J33" s="212">
        <f t="shared" si="2"/>
        <v>90</v>
      </c>
      <c r="L33" s="29"/>
      <c r="M33" s="29"/>
      <c r="N33" s="216"/>
    </row>
    <row r="34" spans="2:14">
      <c r="B34" s="139" t="s">
        <v>55</v>
      </c>
      <c r="C34" s="139" t="s">
        <v>249</v>
      </c>
      <c r="D34" s="17">
        <v>2009</v>
      </c>
      <c r="E34" s="139" t="s">
        <v>46</v>
      </c>
      <c r="F34" s="229"/>
      <c r="G34" s="211"/>
      <c r="H34" s="211">
        <v>90</v>
      </c>
      <c r="I34" s="211"/>
      <c r="J34" s="212">
        <f t="shared" si="2"/>
        <v>90</v>
      </c>
      <c r="L34" s="29"/>
      <c r="M34" s="29"/>
      <c r="N34" s="29"/>
    </row>
    <row r="35" spans="2:14">
      <c r="B35" s="139" t="s">
        <v>57</v>
      </c>
      <c r="C35" s="139" t="s">
        <v>250</v>
      </c>
      <c r="D35" s="17">
        <v>2012</v>
      </c>
      <c r="E35" s="139" t="s">
        <v>46</v>
      </c>
      <c r="F35" s="229"/>
      <c r="G35" s="211"/>
      <c r="H35" s="211">
        <v>73</v>
      </c>
      <c r="I35" s="211"/>
      <c r="J35" s="212">
        <f t="shared" si="2"/>
        <v>73</v>
      </c>
      <c r="L35" s="29"/>
      <c r="M35" s="29"/>
      <c r="N35" s="29"/>
    </row>
    <row r="36" spans="2:14">
      <c r="B36" s="139" t="s">
        <v>59</v>
      </c>
      <c r="C36" s="139" t="s">
        <v>251</v>
      </c>
      <c r="D36" s="17">
        <v>2009</v>
      </c>
      <c r="E36" s="139" t="s">
        <v>44</v>
      </c>
      <c r="F36" s="229"/>
      <c r="G36" s="211"/>
      <c r="H36" s="211">
        <v>71</v>
      </c>
      <c r="I36" s="211"/>
      <c r="J36" s="212">
        <f t="shared" si="2"/>
        <v>71</v>
      </c>
      <c r="L36" s="29"/>
      <c r="M36" s="29"/>
      <c r="N36" s="29"/>
    </row>
    <row r="37" spans="2:14">
      <c r="B37" s="139" t="s">
        <v>118</v>
      </c>
      <c r="C37" s="139" t="s">
        <v>252</v>
      </c>
      <c r="D37" s="17">
        <v>2009</v>
      </c>
      <c r="E37" s="139" t="s">
        <v>44</v>
      </c>
      <c r="F37" s="229"/>
      <c r="G37" s="211"/>
      <c r="H37" s="211">
        <v>69</v>
      </c>
      <c r="I37" s="211"/>
      <c r="J37" s="212">
        <f t="shared" si="2"/>
        <v>69</v>
      </c>
      <c r="L37" s="29"/>
      <c r="M37" s="29"/>
      <c r="N37" s="29"/>
    </row>
    <row r="38" spans="2:14">
      <c r="B38" s="139" t="s">
        <v>120</v>
      </c>
      <c r="C38" s="139" t="s">
        <v>253</v>
      </c>
      <c r="D38" s="17">
        <v>2010</v>
      </c>
      <c r="E38" s="139" t="s">
        <v>54</v>
      </c>
      <c r="F38" s="229"/>
      <c r="G38" s="211">
        <v>67</v>
      </c>
      <c r="H38" s="211"/>
      <c r="I38" s="211"/>
      <c r="J38" s="212">
        <f t="shared" si="2"/>
        <v>67</v>
      </c>
      <c r="L38" s="29"/>
      <c r="M38" s="29"/>
      <c r="N38" s="29"/>
    </row>
    <row r="39" spans="2:14">
      <c r="B39" s="139" t="s">
        <v>122</v>
      </c>
      <c r="C39" s="139" t="s">
        <v>254</v>
      </c>
      <c r="D39" s="17">
        <v>2010</v>
      </c>
      <c r="E39" s="139" t="s">
        <v>255</v>
      </c>
      <c r="F39" s="229"/>
      <c r="G39" s="211"/>
      <c r="H39" s="211">
        <v>67</v>
      </c>
      <c r="I39" s="211"/>
      <c r="J39" s="212">
        <f t="shared" si="2"/>
        <v>67</v>
      </c>
    </row>
    <row r="40" spans="2:14">
      <c r="B40" s="139" t="s">
        <v>125</v>
      </c>
      <c r="C40" s="139" t="s">
        <v>256</v>
      </c>
      <c r="D40" s="17">
        <v>2009</v>
      </c>
      <c r="E40" s="139" t="s">
        <v>255</v>
      </c>
      <c r="F40" s="229"/>
      <c r="G40" s="211"/>
      <c r="H40" s="211">
        <v>64</v>
      </c>
      <c r="I40" s="211"/>
      <c r="J40" s="212">
        <f t="shared" si="2"/>
        <v>64</v>
      </c>
    </row>
    <row r="41" spans="2:14">
      <c r="B41" s="139" t="s">
        <v>127</v>
      </c>
      <c r="C41" s="139" t="s">
        <v>257</v>
      </c>
      <c r="D41" s="17">
        <v>2009</v>
      </c>
      <c r="E41" s="139" t="s">
        <v>69</v>
      </c>
      <c r="F41" s="229"/>
      <c r="G41" s="211">
        <v>63</v>
      </c>
      <c r="H41" s="211"/>
      <c r="I41" s="211"/>
      <c r="J41" s="212">
        <f t="shared" si="2"/>
        <v>63</v>
      </c>
    </row>
    <row r="42" spans="2:14">
      <c r="B42" s="139" t="s">
        <v>130</v>
      </c>
      <c r="C42" s="139" t="s">
        <v>258</v>
      </c>
      <c r="D42" s="17">
        <v>2014</v>
      </c>
      <c r="E42" s="139" t="s">
        <v>24</v>
      </c>
      <c r="F42" s="229"/>
      <c r="G42" s="211"/>
      <c r="H42" s="211">
        <v>63</v>
      </c>
      <c r="I42" s="211"/>
      <c r="J42" s="212">
        <f t="shared" si="2"/>
        <v>63</v>
      </c>
    </row>
    <row r="43" spans="2:14">
      <c r="B43" s="139" t="s">
        <v>133</v>
      </c>
      <c r="C43" s="139" t="s">
        <v>259</v>
      </c>
      <c r="D43" s="17">
        <v>2009</v>
      </c>
      <c r="E43" s="139" t="s">
        <v>44</v>
      </c>
      <c r="F43" s="229"/>
      <c r="G43" s="211"/>
      <c r="H43" s="211">
        <v>61</v>
      </c>
      <c r="I43" s="211"/>
      <c r="J43" s="212">
        <f t="shared" si="2"/>
        <v>61</v>
      </c>
    </row>
    <row r="44" spans="2:14">
      <c r="B44" s="139" t="s">
        <v>136</v>
      </c>
      <c r="C44" s="139" t="s">
        <v>260</v>
      </c>
      <c r="D44" s="17">
        <v>2012</v>
      </c>
      <c r="E44" s="139" t="s">
        <v>28</v>
      </c>
      <c r="F44" s="229"/>
      <c r="G44" s="211"/>
      <c r="H44" s="211">
        <v>56</v>
      </c>
      <c r="I44" s="211"/>
      <c r="J44" s="212">
        <f t="shared" si="2"/>
        <v>56</v>
      </c>
    </row>
    <row r="45" spans="2:14">
      <c r="B45" s="139" t="s">
        <v>139</v>
      </c>
      <c r="C45" s="139" t="s">
        <v>261</v>
      </c>
      <c r="D45" s="17">
        <v>2012</v>
      </c>
      <c r="E45" s="139" t="s">
        <v>28</v>
      </c>
      <c r="F45" s="229"/>
      <c r="G45" s="211"/>
      <c r="H45" s="211">
        <v>53</v>
      </c>
      <c r="I45" s="211"/>
      <c r="J45" s="212">
        <f t="shared" si="2"/>
        <v>53</v>
      </c>
    </row>
    <row r="46" spans="2:14">
      <c r="B46" s="139" t="s">
        <v>142</v>
      </c>
      <c r="C46" s="139" t="s">
        <v>262</v>
      </c>
      <c r="D46" s="17">
        <v>2011</v>
      </c>
      <c r="E46" s="139" t="s">
        <v>28</v>
      </c>
      <c r="F46" s="229"/>
      <c r="G46" s="211"/>
      <c r="H46" s="211">
        <v>52</v>
      </c>
      <c r="I46" s="211"/>
      <c r="J46" s="212">
        <f t="shared" si="2"/>
        <v>52</v>
      </c>
    </row>
    <row r="47" spans="2:14">
      <c r="B47" s="139" t="s">
        <v>199</v>
      </c>
      <c r="C47" s="139" t="s">
        <v>263</v>
      </c>
      <c r="D47" s="17">
        <v>2012</v>
      </c>
      <c r="E47" s="139" t="s">
        <v>28</v>
      </c>
      <c r="F47" s="229"/>
      <c r="G47" s="211"/>
      <c r="H47" s="211">
        <v>51</v>
      </c>
      <c r="I47" s="211"/>
      <c r="J47" s="212">
        <f t="shared" si="2"/>
        <v>51</v>
      </c>
    </row>
    <row r="48" spans="2:14">
      <c r="F48" s="231">
        <f>SUM(F18:F47)</f>
        <v>1095</v>
      </c>
      <c r="G48" s="231">
        <f>SUM(G18:G47)</f>
        <v>1158</v>
      </c>
      <c r="H48" s="231">
        <f>SUM(H18:H47)</f>
        <v>1241</v>
      </c>
      <c r="I48" s="231">
        <f t="shared" ref="I48" si="3">SUM(I18:I47)</f>
        <v>0</v>
      </c>
      <c r="J48" s="231">
        <f>SUM(J18:J47)</f>
        <v>3494</v>
      </c>
    </row>
    <row r="49" spans="6:12">
      <c r="F49" s="232"/>
      <c r="J49" s="180">
        <f>SUM(F48:I48)</f>
        <v>3494</v>
      </c>
      <c r="L49" s="233"/>
    </row>
    <row r="50" spans="6:12">
      <c r="F50" s="222">
        <f>SUM(F48+F14)</f>
        <v>1548</v>
      </c>
      <c r="G50" s="222">
        <f>SUM(G48+G14)</f>
        <v>1691</v>
      </c>
      <c r="H50" s="222">
        <f>SUM(H48+H14)</f>
        <v>1657</v>
      </c>
      <c r="I50" s="222">
        <f>SUM(I48+I14)</f>
        <v>0</v>
      </c>
      <c r="J50" s="222">
        <f>SUM(J48+J14)</f>
        <v>4896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POHÁR VYSOČINY</vt:lpstr>
      <vt:lpstr>ÚČAST</vt:lpstr>
      <vt:lpstr>BTM A U11-13</vt:lpstr>
      <vt:lpstr>BTM U15</vt:lpstr>
      <vt:lpstr>BTM A U17-U19</vt:lpstr>
      <vt:lpstr>BTM B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2021-11-08T07:40:02Z</dcterms:modified>
</cp:coreProperties>
</file>