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V-2021-22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N10" i="2"/>
  <c r="Q9"/>
  <c r="P9"/>
  <c r="O9"/>
  <c r="N9"/>
  <c r="U8"/>
  <c r="U7"/>
  <c r="U6"/>
  <c r="U9" s="1"/>
  <c r="U10" s="1"/>
  <c r="Q36" i="1" l="1"/>
  <c r="R36"/>
  <c r="S36"/>
  <c r="Q35"/>
  <c r="R35"/>
  <c r="S35"/>
  <c r="Q34"/>
  <c r="R34"/>
  <c r="S34"/>
  <c r="Q33"/>
  <c r="R33"/>
  <c r="S33"/>
  <c r="S37" s="1"/>
  <c r="P33"/>
  <c r="T27"/>
  <c r="T26"/>
  <c r="T15"/>
  <c r="T16"/>
  <c r="T17"/>
  <c r="T18"/>
  <c r="T19"/>
  <c r="T8"/>
  <c r="T9"/>
  <c r="T10"/>
  <c r="T12"/>
  <c r="T13"/>
  <c r="T14"/>
  <c r="T24"/>
  <c r="S28"/>
  <c r="T11"/>
  <c r="T34" l="1"/>
  <c r="E32"/>
  <c r="F32"/>
  <c r="G32"/>
  <c r="H32"/>
  <c r="I32"/>
  <c r="J32"/>
  <c r="K32"/>
  <c r="L32"/>
  <c r="M32"/>
  <c r="N32"/>
  <c r="O32"/>
  <c r="P32"/>
  <c r="Q32"/>
  <c r="Q37" s="1"/>
  <c r="R32"/>
  <c r="R37" s="1"/>
  <c r="D32"/>
  <c r="T20" l="1"/>
  <c r="T21"/>
  <c r="T22"/>
  <c r="T23"/>
  <c r="T32" s="1"/>
  <c r="T25"/>
  <c r="T33" s="1"/>
  <c r="U9"/>
  <c r="Q28"/>
  <c r="R28"/>
  <c r="P28"/>
  <c r="T28" l="1"/>
  <c r="E36"/>
  <c r="F36"/>
  <c r="G36"/>
  <c r="H36"/>
  <c r="I36"/>
  <c r="J36"/>
  <c r="K36"/>
  <c r="L36"/>
  <c r="M36"/>
  <c r="N36"/>
  <c r="O36"/>
  <c r="P36"/>
  <c r="D36"/>
  <c r="G35"/>
  <c r="G34"/>
  <c r="G33"/>
  <c r="E35"/>
  <c r="F35"/>
  <c r="H35"/>
  <c r="I35"/>
  <c r="J35"/>
  <c r="K35"/>
  <c r="L35"/>
  <c r="M35"/>
  <c r="N35"/>
  <c r="O35"/>
  <c r="P35"/>
  <c r="D35"/>
  <c r="F33"/>
  <c r="F28"/>
  <c r="E34"/>
  <c r="F34"/>
  <c r="H34"/>
  <c r="I34"/>
  <c r="J34"/>
  <c r="K34"/>
  <c r="L34"/>
  <c r="M34"/>
  <c r="N34"/>
  <c r="O34"/>
  <c r="P34"/>
  <c r="P37" s="1"/>
  <c r="D34"/>
  <c r="E33"/>
  <c r="H33"/>
  <c r="I33"/>
  <c r="J33"/>
  <c r="K33"/>
  <c r="L33"/>
  <c r="M33"/>
  <c r="N33"/>
  <c r="O33"/>
  <c r="D33"/>
  <c r="E28"/>
  <c r="G28"/>
  <c r="H28"/>
  <c r="I28"/>
  <c r="J28"/>
  <c r="K28"/>
  <c r="L28"/>
  <c r="M28"/>
  <c r="N28"/>
  <c r="O28"/>
  <c r="D28"/>
  <c r="O37" l="1"/>
  <c r="U20"/>
  <c r="N37" l="1"/>
  <c r="M37"/>
  <c r="U19" l="1"/>
  <c r="C37"/>
  <c r="E37" l="1"/>
  <c r="H37"/>
  <c r="I37"/>
  <c r="J37"/>
  <c r="K37"/>
  <c r="F37"/>
  <c r="G37"/>
  <c r="D37"/>
  <c r="U27"/>
  <c r="U26"/>
  <c r="U25"/>
  <c r="U22"/>
  <c r="U23"/>
  <c r="U21"/>
  <c r="U18"/>
  <c r="U15"/>
  <c r="U13"/>
  <c r="U16"/>
  <c r="U12"/>
  <c r="U33" l="1"/>
  <c r="U24"/>
  <c r="U28"/>
  <c r="U17"/>
  <c r="U36" s="1"/>
  <c r="T36"/>
  <c r="U14"/>
  <c r="T35"/>
  <c r="U10"/>
  <c r="U11"/>
  <c r="U34" s="1"/>
  <c r="U8"/>
  <c r="L37"/>
  <c r="U32" l="1"/>
  <c r="U35"/>
  <c r="T37"/>
  <c r="V32" l="1"/>
  <c r="U37"/>
  <c r="V33" s="1"/>
  <c r="V36"/>
  <c r="V34" l="1"/>
  <c r="V37" s="1"/>
  <c r="V35"/>
</calcChain>
</file>

<file path=xl/sharedStrings.xml><?xml version="1.0" encoding="utf-8"?>
<sst xmlns="http://schemas.openxmlformats.org/spreadsheetml/2006/main" count="124" uniqueCount="89">
  <si>
    <t>BTM  B</t>
  </si>
  <si>
    <t>A -U 11,13</t>
  </si>
  <si>
    <t>A -U 17,19</t>
  </si>
  <si>
    <t>BTM B</t>
  </si>
  <si>
    <t>A - U 15</t>
  </si>
  <si>
    <t>Účast</t>
  </si>
  <si>
    <t xml:space="preserve">Body za </t>
  </si>
  <si>
    <t>Oddíl</t>
  </si>
  <si>
    <t>Okres</t>
  </si>
  <si>
    <t>Luka 11.9.</t>
  </si>
  <si>
    <t>Ji 18.9.</t>
  </si>
  <si>
    <t>H.B. 25.9.</t>
  </si>
  <si>
    <t>VB 28.9.</t>
  </si>
  <si>
    <t>Po 9.10.</t>
  </si>
  <si>
    <t>Hu 16.10.</t>
  </si>
  <si>
    <t>Luka 28.10.</t>
  </si>
  <si>
    <t>Polná 28.10.</t>
  </si>
  <si>
    <t>CELKEM</t>
  </si>
  <si>
    <t>účast x 10</t>
  </si>
  <si>
    <t>HB Ostrov</t>
  </si>
  <si>
    <t>H.Brod</t>
  </si>
  <si>
    <t>Kamenice</t>
  </si>
  <si>
    <t>Jihlava</t>
  </si>
  <si>
    <t>Jiskra HB</t>
  </si>
  <si>
    <t>Humpolec</t>
  </si>
  <si>
    <t>Pelhřimov</t>
  </si>
  <si>
    <t>Polná</t>
  </si>
  <si>
    <t>Stařeč</t>
  </si>
  <si>
    <t>Třebíč</t>
  </si>
  <si>
    <t>SK Jihlava</t>
  </si>
  <si>
    <t>V.Bíteš</t>
  </si>
  <si>
    <t>Žďár</t>
  </si>
  <si>
    <t>Chotěboř</t>
  </si>
  <si>
    <t>SVČ Humpolec</t>
  </si>
  <si>
    <t>Přibyslav</t>
  </si>
  <si>
    <t>SDH Bochovice</t>
  </si>
  <si>
    <t>Škrdlovice</t>
  </si>
  <si>
    <t>Ledeč</t>
  </si>
  <si>
    <t>Oslavice</t>
  </si>
  <si>
    <t>Luka n.J</t>
  </si>
  <si>
    <t>Třešť</t>
  </si>
  <si>
    <t>Nové Město</t>
  </si>
  <si>
    <t>1.</t>
  </si>
  <si>
    <t>2.</t>
  </si>
  <si>
    <t>3.</t>
  </si>
  <si>
    <t>4.</t>
  </si>
  <si>
    <t>5.</t>
  </si>
  <si>
    <t>Celkem</t>
  </si>
  <si>
    <t>Účast na turnajích podle oddílů:</t>
  </si>
  <si>
    <t>Účast podle okresů:</t>
  </si>
  <si>
    <t>Hu 6.11.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</si>
  <si>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</si>
  <si>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</si>
  <si>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</si>
  <si>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</si>
  <si>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</si>
  <si>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</si>
  <si>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</si>
  <si>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</si>
  <si>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</si>
  <si>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</si>
  <si>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</si>
  <si>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</si>
  <si>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</si>
  <si>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</si>
  <si>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počet oddílů</t>
  </si>
  <si>
    <t>HB 21.11.</t>
  </si>
  <si>
    <t>Želetava</t>
  </si>
  <si>
    <t>Vlašim</t>
  </si>
  <si>
    <t xml:space="preserve">  </t>
  </si>
  <si>
    <t xml:space="preserve"> </t>
  </si>
  <si>
    <t>Celkem počet účastníků na turnaji</t>
  </si>
  <si>
    <t>Oddíly zúčastněné - mimo  soutěž Poháru VYSOČINY</t>
  </si>
  <si>
    <t>CELKEM ostatní oddíly</t>
  </si>
  <si>
    <t>20.</t>
  </si>
  <si>
    <t>OST Rudíkov</t>
  </si>
  <si>
    <t>KP 13</t>
  </si>
  <si>
    <t>KP 19</t>
  </si>
  <si>
    <t>v %</t>
  </si>
  <si>
    <t>KP 15</t>
  </si>
  <si>
    <t>Luka 22.1.</t>
  </si>
  <si>
    <t>KP 11</t>
  </si>
  <si>
    <t>Polná 23.1.</t>
  </si>
  <si>
    <t>Orel Měřín</t>
  </si>
  <si>
    <t>KP 17</t>
  </si>
  <si>
    <t>H.B. 23.1.</t>
  </si>
  <si>
    <t>H.B. 16.1.</t>
  </si>
  <si>
    <t>Ji  16.1.</t>
  </si>
  <si>
    <t>POHÁR VYSOČINY 2021 - 2022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</si>
</sst>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6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9FFFF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5" fillId="0" borderId="0"/>
    <xf numFmtId="0" fontId="5" fillId="0" borderId="0"/>
  </cellStyleXfs>
  <cellXfs count="109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49" fontId="4" fillId="2" borderId="3" xfId="2" applyNumberFormat="1" applyFont="1" applyFill="1" applyBorder="1" applyAlignment="1"/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4" fillId="3" borderId="3" xfId="3" applyNumberFormat="1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left"/>
    </xf>
    <xf numFmtId="49" fontId="4" fillId="4" borderId="3" xfId="2" applyNumberFormat="1" applyFont="1" applyFill="1" applyBorder="1" applyAlignment="1"/>
    <xf numFmtId="0" fontId="0" fillId="4" borderId="2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1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7" fillId="3" borderId="3" xfId="3" applyNumberFormat="1" applyFont="1" applyFill="1" applyBorder="1" applyAlignment="1">
      <alignment horizontal="center" vertical="center"/>
    </xf>
    <xf numFmtId="0" fontId="4" fillId="5" borderId="3" xfId="2" applyFont="1" applyFill="1" applyBorder="1" applyAlignment="1">
      <alignment horizontal="left"/>
    </xf>
    <xf numFmtId="49" fontId="4" fillId="5" borderId="3" xfId="2" applyNumberFormat="1" applyFont="1" applyFill="1" applyBorder="1" applyAlignment="1"/>
    <xf numFmtId="0" fontId="0" fillId="5" borderId="2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5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3" xfId="0" applyFill="1" applyBorder="1"/>
    <xf numFmtId="49" fontId="4" fillId="6" borderId="3" xfId="2" applyNumberFormat="1" applyFont="1" applyFill="1" applyBorder="1" applyAlignment="1"/>
    <xf numFmtId="0" fontId="0" fillId="6" borderId="2" xfId="0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7" fillId="6" borderId="3" xfId="2" applyNumberFormat="1" applyFont="1" applyFill="1" applyBorder="1" applyAlignment="1">
      <alignment horizontal="center"/>
    </xf>
    <xf numFmtId="0" fontId="0" fillId="6" borderId="3" xfId="0" applyFill="1" applyBorder="1"/>
    <xf numFmtId="49" fontId="4" fillId="3" borderId="3" xfId="2" applyNumberFormat="1" applyFont="1" applyFill="1" applyBorder="1" applyAlignment="1">
      <alignment horizontal="left"/>
    </xf>
    <xf numFmtId="0" fontId="0" fillId="3" borderId="3" xfId="0" applyFill="1" applyBorder="1"/>
    <xf numFmtId="0" fontId="0" fillId="7" borderId="2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49" fontId="4" fillId="8" borderId="3" xfId="1" applyNumberFormat="1" applyFont="1" applyFill="1" applyBorder="1" applyAlignment="1"/>
    <xf numFmtId="0" fontId="7" fillId="8" borderId="3" xfId="1" applyNumberFormat="1" applyFont="1" applyFill="1" applyBorder="1" applyAlignment="1">
      <alignment horizontal="center"/>
    </xf>
    <xf numFmtId="0" fontId="0" fillId="8" borderId="2" xfId="0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49" fontId="4" fillId="8" borderId="3" xfId="2" applyNumberFormat="1" applyFont="1" applyFill="1" applyBorder="1" applyAlignment="1">
      <alignment horizontal="left"/>
    </xf>
    <xf numFmtId="0" fontId="0" fillId="8" borderId="3" xfId="0" applyFill="1" applyBorder="1"/>
    <xf numFmtId="49" fontId="4" fillId="8" borderId="3" xfId="2" applyNumberFormat="1" applyFont="1" applyFill="1" applyBorder="1" applyAlignment="1"/>
    <xf numFmtId="0" fontId="4" fillId="8" borderId="2" xfId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49" fontId="4" fillId="2" borderId="5" xfId="2" applyNumberFormat="1" applyFont="1" applyFill="1" applyBorder="1" applyAlignment="1"/>
    <xf numFmtId="0" fontId="7" fillId="2" borderId="5" xfId="2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/>
    <xf numFmtId="0" fontId="1" fillId="0" borderId="7" xfId="0" applyFont="1" applyBorder="1" applyAlignment="1">
      <alignment horizontal="center"/>
    </xf>
    <xf numFmtId="0" fontId="4" fillId="7" borderId="3" xfId="1" applyFont="1" applyFill="1" applyBorder="1" applyAlignment="1">
      <alignment horizontal="left"/>
    </xf>
    <xf numFmtId="0" fontId="7" fillId="7" borderId="3" xfId="1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2" xfId="0" applyFill="1" applyBorder="1"/>
    <xf numFmtId="2" fontId="1" fillId="0" borderId="2" xfId="0" applyNumberFormat="1" applyFont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1" fillId="0" borderId="1" xfId="0" applyFont="1" applyBorder="1"/>
    <xf numFmtId="0" fontId="1" fillId="9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9" borderId="1" xfId="0" applyFont="1" applyFill="1" applyBorder="1"/>
    <xf numFmtId="0" fontId="1" fillId="10" borderId="1" xfId="0" applyFont="1" applyFill="1" applyBorder="1"/>
    <xf numFmtId="0" fontId="9" fillId="10" borderId="1" xfId="0" applyFont="1" applyFill="1" applyBorder="1"/>
    <xf numFmtId="0" fontId="2" fillId="0" borderId="1" xfId="0" applyFont="1" applyBorder="1" applyAlignment="1">
      <alignment horizontal="center"/>
    </xf>
    <xf numFmtId="49" fontId="4" fillId="8" borderId="9" xfId="1" applyNumberFormat="1" applyFont="1" applyFill="1" applyBorder="1" applyAlignment="1"/>
    <xf numFmtId="49" fontId="4" fillId="8" borderId="10" xfId="1" applyNumberFormat="1" applyFont="1" applyFill="1" applyBorder="1" applyAlignment="1"/>
    <xf numFmtId="0" fontId="0" fillId="8" borderId="11" xfId="0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49" fontId="4" fillId="3" borderId="13" xfId="2" applyNumberFormat="1" applyFont="1" applyFill="1" applyBorder="1" applyAlignment="1">
      <alignment horizontal="left"/>
    </xf>
    <xf numFmtId="0" fontId="1" fillId="3" borderId="14" xfId="0" applyFont="1" applyFill="1" applyBorder="1" applyAlignment="1">
      <alignment horizontal="center" vertical="center"/>
    </xf>
    <xf numFmtId="49" fontId="4" fillId="8" borderId="13" xfId="2" applyNumberFormat="1" applyFont="1" applyFill="1" applyBorder="1" applyAlignment="1">
      <alignment horizontal="left"/>
    </xf>
    <xf numFmtId="0" fontId="1" fillId="8" borderId="14" xfId="0" applyFont="1" applyFill="1" applyBorder="1" applyAlignment="1">
      <alignment horizontal="center" vertical="center"/>
    </xf>
    <xf numFmtId="0" fontId="4" fillId="7" borderId="13" xfId="1" applyFont="1" applyFill="1" applyBorder="1" applyAlignment="1">
      <alignment horizontal="left"/>
    </xf>
    <xf numFmtId="0" fontId="1" fillId="7" borderId="14" xfId="0" applyFont="1" applyFill="1" applyBorder="1" applyAlignment="1">
      <alignment horizontal="center" vertical="center"/>
    </xf>
    <xf numFmtId="0" fontId="0" fillId="3" borderId="13" xfId="0" applyFill="1" applyBorder="1"/>
    <xf numFmtId="49" fontId="4" fillId="3" borderId="13" xfId="3" applyNumberFormat="1" applyFont="1" applyFill="1" applyBorder="1" applyAlignment="1">
      <alignment horizontal="left" vertical="center"/>
    </xf>
    <xf numFmtId="49" fontId="4" fillId="6" borderId="13" xfId="2" applyNumberFormat="1" applyFont="1" applyFill="1" applyBorder="1" applyAlignment="1"/>
    <xf numFmtId="0" fontId="1" fillId="6" borderId="14" xfId="0" applyFont="1" applyFill="1" applyBorder="1" applyAlignment="1">
      <alignment horizontal="center" vertical="center"/>
    </xf>
    <xf numFmtId="49" fontId="4" fillId="2" borderId="13" xfId="2" applyNumberFormat="1" applyFont="1" applyFill="1" applyBorder="1" applyAlignment="1"/>
    <xf numFmtId="0" fontId="1" fillId="2" borderId="14" xfId="0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left"/>
    </xf>
    <xf numFmtId="0" fontId="4" fillId="8" borderId="8" xfId="1" applyFont="1" applyFill="1" applyBorder="1" applyAlignment="1">
      <alignment horizontal="left"/>
    </xf>
    <xf numFmtId="0" fontId="0" fillId="2" borderId="13" xfId="0" applyFill="1" applyBorder="1"/>
    <xf numFmtId="49" fontId="4" fillId="8" borderId="8" xfId="2" applyNumberFormat="1" applyFont="1" applyFill="1" applyBorder="1" applyAlignment="1"/>
    <xf numFmtId="0" fontId="0" fillId="6" borderId="8" xfId="0" applyFill="1" applyBorder="1"/>
    <xf numFmtId="0" fontId="0" fillId="8" borderId="13" xfId="0" applyFill="1" applyBorder="1"/>
    <xf numFmtId="0" fontId="0" fillId="6" borderId="13" xfId="0" applyFill="1" applyBorder="1"/>
    <xf numFmtId="49" fontId="4" fillId="3" borderId="13" xfId="4" applyNumberFormat="1" applyFont="1" applyFill="1" applyBorder="1" applyAlignment="1">
      <alignment horizontal="left"/>
    </xf>
    <xf numFmtId="49" fontId="4" fillId="6" borderId="15" xfId="2" applyNumberFormat="1" applyFont="1" applyFill="1" applyBorder="1" applyAlignment="1"/>
    <xf numFmtId="49" fontId="4" fillId="6" borderId="16" xfId="2" applyNumberFormat="1" applyFont="1" applyFill="1" applyBorder="1" applyAlignment="1"/>
    <xf numFmtId="0" fontId="0" fillId="6" borderId="16" xfId="0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0" fillId="13" borderId="1" xfId="0" applyFill="1" applyBorder="1"/>
    <xf numFmtId="0" fontId="1" fillId="13" borderId="1" xfId="0" applyFont="1" applyFill="1" applyBorder="1"/>
    <xf numFmtId="0" fontId="0" fillId="13" borderId="2" xfId="0" applyFill="1" applyBorder="1"/>
    <xf numFmtId="0" fontId="0" fillId="3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5">
    <cellStyle name="normální" xfId="0" builtinId="0"/>
    <cellStyle name="normální_List1" xfId="3"/>
    <cellStyle name="normální_List1 2" xfId="4"/>
    <cellStyle name="normální_REGISTROVANÁ MLÁDEŽ         1.10.2011 2011-2012" xfId="2"/>
    <cellStyle name="normální_Seznam-hráči" xfId="1"/>
  </cellStyles>
  <dxfs count="0"/>
  <tableStyles count="0" defaultTableStyle="TableStyleMedium2" defaultPivotStyle="PivotStyleMedium9"/>
  <colors>
    <mruColors>
      <color rgb="FF69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8"/>
  <sheetViews>
    <sheetView tabSelected="1" zoomScaleNormal="100" workbookViewId="0">
      <selection activeCell="V46" sqref="V46"/>
    </sheetView>
  </sheetViews>
  <sheetFormatPr defaultRowHeight="15"/>
  <cols>
    <col min="1" max="1" width="4" style="19" customWidth="1"/>
    <col min="2" max="2" width="14" customWidth="1"/>
    <col min="3" max="3" width="10.42578125" customWidth="1"/>
    <col min="7" max="7" width="8.28515625" customWidth="1"/>
    <col min="8" max="8" width="7.42578125" customWidth="1"/>
    <col min="9" max="9" width="9.28515625" customWidth="1"/>
    <col min="10" max="10" width="9.5703125" customWidth="1"/>
    <col min="11" max="11" width="10" customWidth="1"/>
    <col min="12" max="12" width="8" customWidth="1"/>
    <col min="13" max="13" width="8.85546875" customWidth="1"/>
    <col min="14" max="14" width="8.28515625" customWidth="1"/>
    <col min="15" max="17" width="7" customWidth="1"/>
    <col min="18" max="19" width="7.85546875" customWidth="1"/>
    <col min="20" max="20" width="9.7109375" bestFit="1" customWidth="1"/>
  </cols>
  <sheetData>
    <row r="1" spans="1:21" ht="6.75" customHeight="1"/>
    <row r="2" spans="1:21" ht="21">
      <c r="B2" s="17" t="s">
        <v>88</v>
      </c>
    </row>
    <row r="4" spans="1:21" ht="15.75">
      <c r="B4" s="26" t="s">
        <v>48</v>
      </c>
    </row>
    <row r="6" spans="1:21" ht="15.75">
      <c r="D6" s="56" t="s">
        <v>0</v>
      </c>
      <c r="E6" s="59" t="s">
        <v>1</v>
      </c>
      <c r="F6" s="98" t="s">
        <v>2</v>
      </c>
      <c r="G6" s="56" t="s">
        <v>3</v>
      </c>
      <c r="H6" s="101" t="s">
        <v>4</v>
      </c>
      <c r="I6" s="56" t="s">
        <v>3</v>
      </c>
      <c r="J6" s="59" t="s">
        <v>1</v>
      </c>
      <c r="K6" s="98" t="s">
        <v>2</v>
      </c>
      <c r="L6" s="103" t="s">
        <v>4</v>
      </c>
      <c r="M6" s="56" t="s">
        <v>3</v>
      </c>
      <c r="N6" s="56" t="s">
        <v>3</v>
      </c>
      <c r="O6" s="57" t="s">
        <v>76</v>
      </c>
      <c r="P6" s="57" t="s">
        <v>77</v>
      </c>
      <c r="Q6" s="57" t="s">
        <v>79</v>
      </c>
      <c r="R6" s="57" t="s">
        <v>81</v>
      </c>
      <c r="S6" s="57" t="s">
        <v>84</v>
      </c>
      <c r="T6" s="2" t="s">
        <v>5</v>
      </c>
      <c r="U6" s="3" t="s">
        <v>6</v>
      </c>
    </row>
    <row r="7" spans="1:21" s="1" customFormat="1" ht="16.5" thickBot="1">
      <c r="A7" s="16"/>
      <c r="B7" s="60" t="s">
        <v>7</v>
      </c>
      <c r="C7" s="60" t="s">
        <v>8</v>
      </c>
      <c r="D7" s="61" t="s">
        <v>9</v>
      </c>
      <c r="E7" s="62" t="s">
        <v>10</v>
      </c>
      <c r="F7" s="99" t="s">
        <v>11</v>
      </c>
      <c r="G7" s="61" t="s">
        <v>12</v>
      </c>
      <c r="H7" s="102" t="s">
        <v>13</v>
      </c>
      <c r="I7" s="61" t="s">
        <v>14</v>
      </c>
      <c r="J7" s="97" t="s">
        <v>15</v>
      </c>
      <c r="K7" s="100" t="s">
        <v>16</v>
      </c>
      <c r="L7" s="102" t="s">
        <v>50</v>
      </c>
      <c r="M7" s="63" t="s">
        <v>66</v>
      </c>
      <c r="N7" s="61" t="s">
        <v>12</v>
      </c>
      <c r="O7" s="64" t="s">
        <v>87</v>
      </c>
      <c r="P7" s="65" t="s">
        <v>86</v>
      </c>
      <c r="Q7" s="65" t="s">
        <v>80</v>
      </c>
      <c r="R7" s="65" t="s">
        <v>82</v>
      </c>
      <c r="S7" s="65" t="s">
        <v>85</v>
      </c>
      <c r="T7" s="66" t="s">
        <v>17</v>
      </c>
      <c r="U7" s="60" t="s">
        <v>18</v>
      </c>
    </row>
    <row r="8" spans="1:21" ht="15.75">
      <c r="A8" s="19" t="s">
        <v>42</v>
      </c>
      <c r="B8" s="67" t="s">
        <v>19</v>
      </c>
      <c r="C8" s="68" t="s">
        <v>20</v>
      </c>
      <c r="D8" s="69">
        <v>5</v>
      </c>
      <c r="E8" s="69">
        <v>7</v>
      </c>
      <c r="F8" s="69"/>
      <c r="G8" s="69">
        <v>4</v>
      </c>
      <c r="H8" s="69">
        <v>4</v>
      </c>
      <c r="I8" s="69">
        <v>2</v>
      </c>
      <c r="J8" s="69">
        <v>4</v>
      </c>
      <c r="K8" s="69">
        <v>3</v>
      </c>
      <c r="L8" s="69">
        <v>2</v>
      </c>
      <c r="M8" s="69">
        <v>3</v>
      </c>
      <c r="N8" s="69">
        <v>6</v>
      </c>
      <c r="O8" s="69">
        <v>7</v>
      </c>
      <c r="P8" s="69">
        <v>7</v>
      </c>
      <c r="Q8" s="69">
        <v>3</v>
      </c>
      <c r="R8" s="69">
        <v>3</v>
      </c>
      <c r="S8" s="69">
        <v>4</v>
      </c>
      <c r="T8" s="70">
        <f>SUM(D8:S8)</f>
        <v>64</v>
      </c>
      <c r="U8" s="71">
        <f t="shared" ref="U8:U27" si="0">SUM(T8*10)</f>
        <v>640</v>
      </c>
    </row>
    <row r="9" spans="1:21" ht="15.75">
      <c r="A9" s="19" t="s">
        <v>43</v>
      </c>
      <c r="B9" s="72" t="s">
        <v>21</v>
      </c>
      <c r="C9" s="36" t="s">
        <v>22</v>
      </c>
      <c r="D9" s="10">
        <v>7</v>
      </c>
      <c r="E9" s="10">
        <v>1</v>
      </c>
      <c r="F9" s="10"/>
      <c r="G9" s="10">
        <v>6</v>
      </c>
      <c r="H9" s="10">
        <v>1</v>
      </c>
      <c r="I9" s="10">
        <v>4</v>
      </c>
      <c r="J9" s="10">
        <v>7</v>
      </c>
      <c r="K9" s="10">
        <v>1</v>
      </c>
      <c r="L9" s="10">
        <v>2</v>
      </c>
      <c r="M9" s="10">
        <v>5</v>
      </c>
      <c r="N9" s="10">
        <v>5</v>
      </c>
      <c r="O9" s="10">
        <v>3</v>
      </c>
      <c r="P9" s="10">
        <v>2</v>
      </c>
      <c r="Q9" s="10">
        <v>4</v>
      </c>
      <c r="R9" s="10">
        <v>1</v>
      </c>
      <c r="S9" s="10">
        <v>1</v>
      </c>
      <c r="T9" s="11">
        <f>SUM(D9:S9)</f>
        <v>50</v>
      </c>
      <c r="U9" s="73">
        <f>SUM(T9*10)</f>
        <v>500</v>
      </c>
    </row>
    <row r="10" spans="1:21" ht="15.75">
      <c r="A10" s="19" t="s">
        <v>44</v>
      </c>
      <c r="B10" s="74" t="s">
        <v>23</v>
      </c>
      <c r="C10" s="44" t="s">
        <v>20</v>
      </c>
      <c r="D10" s="42">
        <v>2</v>
      </c>
      <c r="E10" s="42"/>
      <c r="F10" s="42">
        <v>7</v>
      </c>
      <c r="G10" s="42">
        <v>2</v>
      </c>
      <c r="H10" s="42"/>
      <c r="I10" s="42">
        <v>4</v>
      </c>
      <c r="J10" s="42">
        <v>1</v>
      </c>
      <c r="K10" s="42">
        <v>4</v>
      </c>
      <c r="L10" s="42">
        <v>2</v>
      </c>
      <c r="M10" s="42">
        <v>6</v>
      </c>
      <c r="N10" s="42"/>
      <c r="O10" s="42"/>
      <c r="P10" s="42">
        <v>7</v>
      </c>
      <c r="Q10" s="42">
        <v>2</v>
      </c>
      <c r="R10" s="42"/>
      <c r="S10" s="42">
        <v>5</v>
      </c>
      <c r="T10" s="43">
        <f>SUM(D10:S10)</f>
        <v>42</v>
      </c>
      <c r="U10" s="75">
        <f t="shared" si="0"/>
        <v>420</v>
      </c>
    </row>
    <row r="11" spans="1:21" ht="15.75">
      <c r="A11" s="19" t="s">
        <v>45</v>
      </c>
      <c r="B11" s="76" t="s">
        <v>24</v>
      </c>
      <c r="C11" s="54" t="s">
        <v>25</v>
      </c>
      <c r="D11" s="38">
        <v>2</v>
      </c>
      <c r="E11" s="38"/>
      <c r="F11" s="38">
        <v>4</v>
      </c>
      <c r="G11" s="38"/>
      <c r="H11" s="38">
        <v>3</v>
      </c>
      <c r="I11" s="38">
        <v>6</v>
      </c>
      <c r="J11" s="38"/>
      <c r="K11" s="38">
        <v>4</v>
      </c>
      <c r="L11" s="38">
        <v>2</v>
      </c>
      <c r="M11" s="38"/>
      <c r="N11" s="38"/>
      <c r="O11" s="38"/>
      <c r="P11" s="38">
        <v>4</v>
      </c>
      <c r="Q11" s="38">
        <v>2</v>
      </c>
      <c r="R11" s="38"/>
      <c r="S11" s="38"/>
      <c r="T11" s="39">
        <f>SUM(D11:R11)</f>
        <v>27</v>
      </c>
      <c r="U11" s="77">
        <f t="shared" si="0"/>
        <v>270</v>
      </c>
    </row>
    <row r="12" spans="1:21" ht="15.75">
      <c r="A12" s="19" t="s">
        <v>46</v>
      </c>
      <c r="B12" s="78" t="s">
        <v>26</v>
      </c>
      <c r="C12" s="37" t="s">
        <v>22</v>
      </c>
      <c r="D12" s="10"/>
      <c r="E12" s="10"/>
      <c r="F12" s="10">
        <v>2</v>
      </c>
      <c r="G12" s="10"/>
      <c r="H12" s="10">
        <v>5</v>
      </c>
      <c r="I12" s="10"/>
      <c r="J12" s="10">
        <v>3</v>
      </c>
      <c r="K12" s="10">
        <v>6</v>
      </c>
      <c r="L12" s="10">
        <v>2</v>
      </c>
      <c r="M12" s="10"/>
      <c r="N12" s="10"/>
      <c r="O12" s="10"/>
      <c r="P12" s="10">
        <v>3</v>
      </c>
      <c r="Q12" s="10">
        <v>2</v>
      </c>
      <c r="R12" s="10">
        <v>8</v>
      </c>
      <c r="S12" s="10">
        <v>5</v>
      </c>
      <c r="T12" s="11">
        <f>SUM(D12:S12)</f>
        <v>36</v>
      </c>
      <c r="U12" s="73">
        <f t="shared" si="0"/>
        <v>360</v>
      </c>
    </row>
    <row r="13" spans="1:21" ht="15.75">
      <c r="A13" s="19" t="s">
        <v>51</v>
      </c>
      <c r="B13" s="79" t="s">
        <v>29</v>
      </c>
      <c r="C13" s="37" t="s">
        <v>22</v>
      </c>
      <c r="D13" s="10"/>
      <c r="E13" s="10"/>
      <c r="F13" s="10">
        <v>2</v>
      </c>
      <c r="G13" s="10">
        <v>1</v>
      </c>
      <c r="H13" s="10">
        <v>1</v>
      </c>
      <c r="I13" s="10">
        <v>1</v>
      </c>
      <c r="J13" s="10">
        <v>3</v>
      </c>
      <c r="K13" s="10">
        <v>1</v>
      </c>
      <c r="L13" s="10">
        <v>2</v>
      </c>
      <c r="M13" s="10">
        <v>3</v>
      </c>
      <c r="N13" s="10">
        <v>4</v>
      </c>
      <c r="O13" s="10">
        <v>2</v>
      </c>
      <c r="P13" s="10">
        <v>1</v>
      </c>
      <c r="Q13" s="10">
        <v>2</v>
      </c>
      <c r="R13" s="10"/>
      <c r="S13" s="10">
        <v>3</v>
      </c>
      <c r="T13" s="11">
        <f>SUM(D13:S13)</f>
        <v>26</v>
      </c>
      <c r="U13" s="73">
        <f t="shared" si="0"/>
        <v>260</v>
      </c>
    </row>
    <row r="14" spans="1:21" ht="15.75">
      <c r="A14" s="19" t="s">
        <v>52</v>
      </c>
      <c r="B14" s="80" t="s">
        <v>36</v>
      </c>
      <c r="C14" s="31" t="s">
        <v>31</v>
      </c>
      <c r="D14" s="32"/>
      <c r="E14" s="32"/>
      <c r="F14" s="32"/>
      <c r="G14" s="32"/>
      <c r="H14" s="32"/>
      <c r="I14" s="32"/>
      <c r="J14" s="32"/>
      <c r="K14" s="32">
        <v>3</v>
      </c>
      <c r="L14" s="32"/>
      <c r="M14" s="32">
        <v>4</v>
      </c>
      <c r="N14" s="32">
        <v>5</v>
      </c>
      <c r="O14" s="32">
        <v>4</v>
      </c>
      <c r="P14" s="32"/>
      <c r="Q14" s="32">
        <v>2</v>
      </c>
      <c r="R14" s="32">
        <v>2</v>
      </c>
      <c r="S14" s="32">
        <v>4</v>
      </c>
      <c r="T14" s="33">
        <f>SUM(D14:S14)</f>
        <v>24</v>
      </c>
      <c r="U14" s="81">
        <f>SUM(T14*10)</f>
        <v>240</v>
      </c>
    </row>
    <row r="15" spans="1:21" ht="15.75">
      <c r="A15" s="19" t="s">
        <v>53</v>
      </c>
      <c r="B15" s="80" t="s">
        <v>30</v>
      </c>
      <c r="C15" s="31" t="s">
        <v>31</v>
      </c>
      <c r="D15" s="32"/>
      <c r="E15" s="32">
        <v>2</v>
      </c>
      <c r="F15" s="32"/>
      <c r="G15" s="32">
        <v>3</v>
      </c>
      <c r="H15" s="32"/>
      <c r="I15" s="32"/>
      <c r="J15" s="32">
        <v>3</v>
      </c>
      <c r="K15" s="32"/>
      <c r="L15" s="32"/>
      <c r="M15" s="32"/>
      <c r="N15" s="32">
        <v>4</v>
      </c>
      <c r="O15" s="32"/>
      <c r="P15" s="32"/>
      <c r="Q15" s="32"/>
      <c r="R15" s="32"/>
      <c r="S15" s="32"/>
      <c r="T15" s="33">
        <f>SUM(D15:R15)</f>
        <v>12</v>
      </c>
      <c r="U15" s="81">
        <f>SUM(T15*10)</f>
        <v>120</v>
      </c>
    </row>
    <row r="16" spans="1:21" ht="15.75">
      <c r="A16" s="19" t="s">
        <v>54</v>
      </c>
      <c r="B16" s="82" t="s">
        <v>27</v>
      </c>
      <c r="C16" s="6" t="s">
        <v>28</v>
      </c>
      <c r="D16" s="7">
        <v>3</v>
      </c>
      <c r="E16" s="7"/>
      <c r="F16" s="7">
        <v>2</v>
      </c>
      <c r="G16" s="7">
        <v>4</v>
      </c>
      <c r="H16" s="7"/>
      <c r="I16" s="7"/>
      <c r="J16" s="7"/>
      <c r="K16" s="7">
        <v>2</v>
      </c>
      <c r="L16" s="7"/>
      <c r="M16" s="7"/>
      <c r="N16" s="7"/>
      <c r="O16" s="7"/>
      <c r="P16" s="7"/>
      <c r="Q16" s="7"/>
      <c r="R16" s="7"/>
      <c r="S16" s="7">
        <v>1</v>
      </c>
      <c r="T16" s="8">
        <f>SUM(D16:S16)</f>
        <v>12</v>
      </c>
      <c r="U16" s="83">
        <f t="shared" si="0"/>
        <v>120</v>
      </c>
    </row>
    <row r="17" spans="1:22" ht="15.75">
      <c r="A17" s="19" t="s">
        <v>55</v>
      </c>
      <c r="B17" s="84" t="s">
        <v>35</v>
      </c>
      <c r="C17" s="6" t="s">
        <v>28</v>
      </c>
      <c r="D17" s="7"/>
      <c r="E17" s="7"/>
      <c r="F17" s="7"/>
      <c r="G17" s="7"/>
      <c r="H17" s="7"/>
      <c r="I17" s="7">
        <v>3</v>
      </c>
      <c r="J17" s="7"/>
      <c r="K17" s="7"/>
      <c r="L17" s="7"/>
      <c r="M17" s="7">
        <v>3</v>
      </c>
      <c r="N17" s="7">
        <v>3</v>
      </c>
      <c r="O17" s="7">
        <v>1</v>
      </c>
      <c r="P17" s="7"/>
      <c r="Q17" s="7"/>
      <c r="R17" s="7"/>
      <c r="S17" s="7"/>
      <c r="T17" s="8">
        <f>SUM(D17:S17)</f>
        <v>10</v>
      </c>
      <c r="U17" s="83">
        <f t="shared" si="0"/>
        <v>100</v>
      </c>
    </row>
    <row r="18" spans="1:22" ht="15.75">
      <c r="A18" s="19" t="s">
        <v>56</v>
      </c>
      <c r="B18" s="85" t="s">
        <v>32</v>
      </c>
      <c r="C18" s="47" t="s">
        <v>20</v>
      </c>
      <c r="D18" s="42"/>
      <c r="E18" s="42"/>
      <c r="F18" s="42">
        <v>3</v>
      </c>
      <c r="G18" s="42"/>
      <c r="H18" s="42"/>
      <c r="I18" s="42"/>
      <c r="J18" s="42"/>
      <c r="K18" s="42">
        <v>3</v>
      </c>
      <c r="L18" s="42"/>
      <c r="M18" s="42"/>
      <c r="N18" s="42"/>
      <c r="O18" s="42"/>
      <c r="P18" s="42">
        <v>2</v>
      </c>
      <c r="Q18" s="42"/>
      <c r="R18" s="42"/>
      <c r="S18" s="42"/>
      <c r="T18" s="43">
        <f>SUM(D18:S18)</f>
        <v>8</v>
      </c>
      <c r="U18" s="75">
        <f t="shared" si="0"/>
        <v>80</v>
      </c>
    </row>
    <row r="19" spans="1:22" ht="15.75">
      <c r="A19" s="19" t="s">
        <v>57</v>
      </c>
      <c r="B19" s="86" t="s">
        <v>67</v>
      </c>
      <c r="C19" s="30" t="s">
        <v>28</v>
      </c>
      <c r="D19" s="7"/>
      <c r="E19" s="7"/>
      <c r="F19" s="7"/>
      <c r="G19" s="7"/>
      <c r="H19" s="7"/>
      <c r="I19" s="7"/>
      <c r="J19" s="7"/>
      <c r="K19" s="7"/>
      <c r="L19" s="7"/>
      <c r="M19" s="7">
        <v>2</v>
      </c>
      <c r="N19" s="7">
        <v>4</v>
      </c>
      <c r="O19" s="7">
        <v>3</v>
      </c>
      <c r="P19" s="7"/>
      <c r="Q19" s="7">
        <v>4</v>
      </c>
      <c r="R19" s="7"/>
      <c r="S19" s="7"/>
      <c r="T19" s="8">
        <f>SUM(D19:S19)</f>
        <v>13</v>
      </c>
      <c r="U19" s="83">
        <f t="shared" si="0"/>
        <v>130</v>
      </c>
    </row>
    <row r="20" spans="1:22" ht="15.75">
      <c r="A20" s="19" t="s">
        <v>58</v>
      </c>
      <c r="B20" s="82" t="s">
        <v>75</v>
      </c>
      <c r="C20" s="6" t="s">
        <v>28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>
        <v>6</v>
      </c>
      <c r="O20" s="7">
        <v>2</v>
      </c>
      <c r="P20" s="7"/>
      <c r="Q20" s="7">
        <v>4</v>
      </c>
      <c r="R20" s="7"/>
      <c r="S20" s="7"/>
      <c r="T20" s="8">
        <f>SUM(D20:R20)</f>
        <v>12</v>
      </c>
      <c r="U20" s="83">
        <f t="shared" si="0"/>
        <v>120</v>
      </c>
    </row>
    <row r="21" spans="1:22" ht="15.75">
      <c r="A21" s="19" t="s">
        <v>59</v>
      </c>
      <c r="B21" s="87" t="s">
        <v>34</v>
      </c>
      <c r="C21" s="46" t="s">
        <v>20</v>
      </c>
      <c r="D21" s="42"/>
      <c r="E21" s="42">
        <v>1</v>
      </c>
      <c r="F21" s="42"/>
      <c r="G21" s="42"/>
      <c r="H21" s="42"/>
      <c r="I21" s="42"/>
      <c r="J21" s="42">
        <v>2</v>
      </c>
      <c r="K21" s="42"/>
      <c r="L21" s="42"/>
      <c r="M21" s="42"/>
      <c r="N21" s="42"/>
      <c r="O21" s="42">
        <v>2</v>
      </c>
      <c r="P21" s="42"/>
      <c r="Q21" s="42"/>
      <c r="R21" s="42">
        <v>1</v>
      </c>
      <c r="S21" s="42"/>
      <c r="T21" s="43">
        <f>SUM(D21:R21)</f>
        <v>6</v>
      </c>
      <c r="U21" s="75">
        <f t="shared" si="0"/>
        <v>60</v>
      </c>
    </row>
    <row r="22" spans="1:22" ht="15.75">
      <c r="A22" s="19" t="s">
        <v>60</v>
      </c>
      <c r="B22" s="88" t="s">
        <v>31</v>
      </c>
      <c r="C22" s="35" t="s">
        <v>31</v>
      </c>
      <c r="D22" s="32"/>
      <c r="E22" s="32"/>
      <c r="F22" s="32">
        <v>1</v>
      </c>
      <c r="G22" s="32"/>
      <c r="H22" s="32">
        <v>1</v>
      </c>
      <c r="I22" s="32"/>
      <c r="J22" s="32"/>
      <c r="K22" s="32"/>
      <c r="L22" s="32">
        <v>1</v>
      </c>
      <c r="M22" s="32"/>
      <c r="N22" s="32"/>
      <c r="O22" s="32"/>
      <c r="P22" s="32"/>
      <c r="Q22" s="32"/>
      <c r="R22" s="32"/>
      <c r="S22" s="32"/>
      <c r="T22" s="33">
        <f>SUM(D22:R22)</f>
        <v>3</v>
      </c>
      <c r="U22" s="81">
        <f t="shared" si="0"/>
        <v>30</v>
      </c>
    </row>
    <row r="23" spans="1:22" ht="15.75">
      <c r="A23" s="19" t="s">
        <v>61</v>
      </c>
      <c r="B23" s="89" t="s">
        <v>37</v>
      </c>
      <c r="C23" s="45" t="s">
        <v>20</v>
      </c>
      <c r="D23" s="42"/>
      <c r="E23" s="42"/>
      <c r="F23" s="42">
        <v>2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3">
        <f>SUM(D23:R23)</f>
        <v>2</v>
      </c>
      <c r="U23" s="75">
        <f t="shared" si="0"/>
        <v>20</v>
      </c>
    </row>
    <row r="24" spans="1:22" ht="15.75">
      <c r="A24" s="19" t="s">
        <v>62</v>
      </c>
      <c r="B24" s="90" t="s">
        <v>38</v>
      </c>
      <c r="C24" s="35" t="s">
        <v>31</v>
      </c>
      <c r="D24" s="32"/>
      <c r="E24" s="32"/>
      <c r="F24" s="32"/>
      <c r="G24" s="32">
        <v>1</v>
      </c>
      <c r="H24" s="32"/>
      <c r="I24" s="32"/>
      <c r="J24" s="32">
        <v>1</v>
      </c>
      <c r="K24" s="32"/>
      <c r="L24" s="32"/>
      <c r="M24" s="32"/>
      <c r="N24" s="32"/>
      <c r="O24" s="32"/>
      <c r="P24" s="32">
        <v>1</v>
      </c>
      <c r="Q24" s="32"/>
      <c r="R24" s="32"/>
      <c r="S24" s="32"/>
      <c r="T24" s="33">
        <f>SUM(D24:S24)</f>
        <v>3</v>
      </c>
      <c r="U24" s="81">
        <f t="shared" si="0"/>
        <v>30</v>
      </c>
    </row>
    <row r="25" spans="1:22" ht="15.75">
      <c r="A25" s="19" t="s">
        <v>63</v>
      </c>
      <c r="B25" s="78" t="s">
        <v>39</v>
      </c>
      <c r="C25" s="37" t="s">
        <v>22</v>
      </c>
      <c r="D25" s="10"/>
      <c r="E25" s="10"/>
      <c r="F25" s="10"/>
      <c r="G25" s="10"/>
      <c r="H25" s="10"/>
      <c r="I25" s="10"/>
      <c r="J25" s="10">
        <v>1</v>
      </c>
      <c r="K25" s="10"/>
      <c r="L25" s="10"/>
      <c r="M25" s="10"/>
      <c r="N25" s="10"/>
      <c r="O25" s="10"/>
      <c r="P25" s="10"/>
      <c r="Q25" s="10">
        <v>1</v>
      </c>
      <c r="R25" s="10"/>
      <c r="S25" s="10"/>
      <c r="T25" s="11">
        <f>SUM(D25:R25)</f>
        <v>2</v>
      </c>
      <c r="U25" s="73">
        <f t="shared" si="0"/>
        <v>20</v>
      </c>
    </row>
    <row r="26" spans="1:22" ht="15.75">
      <c r="A26" s="19" t="s">
        <v>64</v>
      </c>
      <c r="B26" s="91" t="s">
        <v>40</v>
      </c>
      <c r="C26" s="37" t="s">
        <v>22</v>
      </c>
      <c r="D26" s="10"/>
      <c r="E26" s="10"/>
      <c r="F26" s="10">
        <v>1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>
        <v>1</v>
      </c>
      <c r="T26" s="11">
        <f>SUM(D26:S26)</f>
        <v>2</v>
      </c>
      <c r="U26" s="73">
        <f t="shared" si="0"/>
        <v>20</v>
      </c>
    </row>
    <row r="27" spans="1:22" ht="16.5" thickBot="1">
      <c r="A27" s="19" t="s">
        <v>74</v>
      </c>
      <c r="B27" s="92" t="s">
        <v>41</v>
      </c>
      <c r="C27" s="93" t="s">
        <v>31</v>
      </c>
      <c r="D27" s="94"/>
      <c r="E27" s="94"/>
      <c r="F27" s="94"/>
      <c r="G27" s="94"/>
      <c r="H27" s="94"/>
      <c r="I27" s="94"/>
      <c r="J27" s="94"/>
      <c r="K27" s="94">
        <v>1</v>
      </c>
      <c r="L27" s="94"/>
      <c r="M27" s="94"/>
      <c r="N27" s="94"/>
      <c r="O27" s="94"/>
      <c r="P27" s="94"/>
      <c r="Q27" s="94"/>
      <c r="R27" s="94"/>
      <c r="S27" s="94"/>
      <c r="T27" s="95">
        <f>SUM(D27:S27)</f>
        <v>1</v>
      </c>
      <c r="U27" s="96">
        <f t="shared" si="0"/>
        <v>10</v>
      </c>
    </row>
    <row r="28" spans="1:22" ht="15.75">
      <c r="D28" s="27">
        <f>SUM(D8:D27)</f>
        <v>19</v>
      </c>
      <c r="E28" s="27">
        <f>SUM(E8:E27)</f>
        <v>11</v>
      </c>
      <c r="F28" s="27">
        <f>SUM(F8:F27)</f>
        <v>24</v>
      </c>
      <c r="G28" s="27">
        <f t="shared" ref="G28:O28" si="1">SUM(G8:G27)</f>
        <v>21</v>
      </c>
      <c r="H28" s="27">
        <f t="shared" si="1"/>
        <v>15</v>
      </c>
      <c r="I28" s="27">
        <f t="shared" si="1"/>
        <v>20</v>
      </c>
      <c r="J28" s="27">
        <f t="shared" si="1"/>
        <v>25</v>
      </c>
      <c r="K28" s="27">
        <f t="shared" si="1"/>
        <v>28</v>
      </c>
      <c r="L28" s="27">
        <f t="shared" si="1"/>
        <v>13</v>
      </c>
      <c r="M28" s="27">
        <f t="shared" si="1"/>
        <v>26</v>
      </c>
      <c r="N28" s="27">
        <f t="shared" si="1"/>
        <v>37</v>
      </c>
      <c r="O28" s="27">
        <f t="shared" si="1"/>
        <v>24</v>
      </c>
      <c r="P28" s="27">
        <f>SUM(P8:P27)</f>
        <v>27</v>
      </c>
      <c r="Q28" s="27">
        <f t="shared" ref="Q28:S28" si="2">SUM(Q8:Q27)</f>
        <v>26</v>
      </c>
      <c r="R28" s="27">
        <f t="shared" si="2"/>
        <v>15</v>
      </c>
      <c r="S28" s="27">
        <f t="shared" si="2"/>
        <v>24</v>
      </c>
      <c r="T28" s="29">
        <f>SUM(T8:T27)</f>
        <v>355</v>
      </c>
      <c r="U28" s="28">
        <f t="shared" ref="U28" si="3">SUM(T28*10)</f>
        <v>3550</v>
      </c>
    </row>
    <row r="29" spans="1:22">
      <c r="T29" s="19"/>
    </row>
    <row r="30" spans="1:22" ht="15.75">
      <c r="B30" s="26" t="s">
        <v>49</v>
      </c>
      <c r="C30" s="1"/>
    </row>
    <row r="31" spans="1:22">
      <c r="B31" s="1"/>
      <c r="C31" s="20" t="s">
        <v>65</v>
      </c>
      <c r="V31" s="4" t="s">
        <v>78</v>
      </c>
    </row>
    <row r="32" spans="1:22">
      <c r="A32" s="16" t="s">
        <v>42</v>
      </c>
      <c r="B32" s="40" t="s">
        <v>20</v>
      </c>
      <c r="C32" s="41">
        <v>5</v>
      </c>
      <c r="D32" s="42">
        <f>SUM(D8+D10+D18+D21+D23)</f>
        <v>7</v>
      </c>
      <c r="E32" s="42">
        <f t="shared" ref="E32:U32" si="4">SUM(E8+E10+E18+E21+E23)</f>
        <v>8</v>
      </c>
      <c r="F32" s="42">
        <f t="shared" si="4"/>
        <v>12</v>
      </c>
      <c r="G32" s="42">
        <f t="shared" si="4"/>
        <v>6</v>
      </c>
      <c r="H32" s="42">
        <f t="shared" si="4"/>
        <v>4</v>
      </c>
      <c r="I32" s="42">
        <f t="shared" si="4"/>
        <v>6</v>
      </c>
      <c r="J32" s="42">
        <f t="shared" si="4"/>
        <v>7</v>
      </c>
      <c r="K32" s="42">
        <f t="shared" si="4"/>
        <v>10</v>
      </c>
      <c r="L32" s="42">
        <f t="shared" si="4"/>
        <v>4</v>
      </c>
      <c r="M32" s="42">
        <f t="shared" si="4"/>
        <v>9</v>
      </c>
      <c r="N32" s="42">
        <f t="shared" si="4"/>
        <v>6</v>
      </c>
      <c r="O32" s="42">
        <f t="shared" si="4"/>
        <v>9</v>
      </c>
      <c r="P32" s="42">
        <f t="shared" si="4"/>
        <v>16</v>
      </c>
      <c r="Q32" s="42">
        <f t="shared" si="4"/>
        <v>5</v>
      </c>
      <c r="R32" s="42">
        <f t="shared" si="4"/>
        <v>4</v>
      </c>
      <c r="S32" s="42"/>
      <c r="T32" s="42">
        <f t="shared" si="4"/>
        <v>122</v>
      </c>
      <c r="U32" s="42">
        <f t="shared" si="4"/>
        <v>1220</v>
      </c>
      <c r="V32" s="58">
        <f>SUM(U32/U37*100)</f>
        <v>34.366197183098592</v>
      </c>
    </row>
    <row r="33" spans="1:22">
      <c r="A33" s="16" t="s">
        <v>43</v>
      </c>
      <c r="B33" s="9" t="s">
        <v>22</v>
      </c>
      <c r="C33" s="21">
        <v>5</v>
      </c>
      <c r="D33" s="10">
        <f t="shared" ref="D33:O33" si="5">SUM(D9+D12+D13+D25+D26)</f>
        <v>7</v>
      </c>
      <c r="E33" s="10">
        <f t="shared" si="5"/>
        <v>1</v>
      </c>
      <c r="F33" s="10">
        <f t="shared" si="5"/>
        <v>5</v>
      </c>
      <c r="G33" s="10">
        <f t="shared" si="5"/>
        <v>7</v>
      </c>
      <c r="H33" s="10">
        <f t="shared" si="5"/>
        <v>7</v>
      </c>
      <c r="I33" s="10">
        <f t="shared" si="5"/>
        <v>5</v>
      </c>
      <c r="J33" s="10">
        <f t="shared" si="5"/>
        <v>14</v>
      </c>
      <c r="K33" s="10">
        <f t="shared" si="5"/>
        <v>8</v>
      </c>
      <c r="L33" s="10">
        <f t="shared" si="5"/>
        <v>6</v>
      </c>
      <c r="M33" s="10">
        <f t="shared" si="5"/>
        <v>8</v>
      </c>
      <c r="N33" s="10">
        <f t="shared" si="5"/>
        <v>9</v>
      </c>
      <c r="O33" s="10">
        <f t="shared" si="5"/>
        <v>5</v>
      </c>
      <c r="P33" s="10">
        <f>SUM(P9+P12+P13+P25+P26)</f>
        <v>6</v>
      </c>
      <c r="Q33" s="10">
        <f t="shared" ref="Q33:S33" si="6">SUM(Q9+Q12+Q13+Q25+Q26)</f>
        <v>9</v>
      </c>
      <c r="R33" s="10">
        <f t="shared" si="6"/>
        <v>9</v>
      </c>
      <c r="S33" s="10">
        <f t="shared" si="6"/>
        <v>10</v>
      </c>
      <c r="T33" s="10">
        <f>SUM(T9+T12+T13+T25+T26)</f>
        <v>116</v>
      </c>
      <c r="U33" s="104">
        <f>SUM(U9+U12+U13+U25+U26)</f>
        <v>1160</v>
      </c>
      <c r="V33" s="58">
        <f>SUM(U33/U37*100)</f>
        <v>32.676056338028168</v>
      </c>
    </row>
    <row r="34" spans="1:22">
      <c r="A34" s="19" t="s">
        <v>46</v>
      </c>
      <c r="B34" s="54" t="s">
        <v>25</v>
      </c>
      <c r="C34" s="55">
        <v>1</v>
      </c>
      <c r="D34" s="38">
        <f t="shared" ref="D34:S34" si="7">SUM(D11)</f>
        <v>2</v>
      </c>
      <c r="E34" s="38">
        <f t="shared" si="7"/>
        <v>0</v>
      </c>
      <c r="F34" s="38">
        <f t="shared" si="7"/>
        <v>4</v>
      </c>
      <c r="G34" s="38">
        <f t="shared" si="7"/>
        <v>0</v>
      </c>
      <c r="H34" s="38">
        <f t="shared" si="7"/>
        <v>3</v>
      </c>
      <c r="I34" s="38">
        <f t="shared" si="7"/>
        <v>6</v>
      </c>
      <c r="J34" s="38">
        <f t="shared" si="7"/>
        <v>0</v>
      </c>
      <c r="K34" s="38">
        <f t="shared" si="7"/>
        <v>4</v>
      </c>
      <c r="L34" s="38">
        <f t="shared" si="7"/>
        <v>2</v>
      </c>
      <c r="M34" s="38">
        <f t="shared" si="7"/>
        <v>0</v>
      </c>
      <c r="N34" s="38">
        <f t="shared" si="7"/>
        <v>0</v>
      </c>
      <c r="O34" s="38">
        <f t="shared" si="7"/>
        <v>0</v>
      </c>
      <c r="P34" s="38">
        <f t="shared" si="7"/>
        <v>4</v>
      </c>
      <c r="Q34" s="38">
        <f t="shared" si="7"/>
        <v>2</v>
      </c>
      <c r="R34" s="38">
        <f t="shared" si="7"/>
        <v>0</v>
      </c>
      <c r="S34" s="38">
        <f t="shared" si="7"/>
        <v>0</v>
      </c>
      <c r="T34" s="38">
        <f>SUM(T11)</f>
        <v>27</v>
      </c>
      <c r="U34" s="38">
        <f>SUM(U11)</f>
        <v>270</v>
      </c>
      <c r="V34" s="58">
        <f>SUM(U34/U37*100)</f>
        <v>7.605633802816901</v>
      </c>
    </row>
    <row r="35" spans="1:22">
      <c r="A35" s="16" t="s">
        <v>45</v>
      </c>
      <c r="B35" s="31" t="s">
        <v>31</v>
      </c>
      <c r="C35" s="34">
        <v>5</v>
      </c>
      <c r="D35" s="32">
        <f t="shared" ref="D35:S35" si="8">SUM(D14+D15+D22+D24+D27)</f>
        <v>0</v>
      </c>
      <c r="E35" s="32">
        <f t="shared" si="8"/>
        <v>2</v>
      </c>
      <c r="F35" s="32">
        <f t="shared" si="8"/>
        <v>1</v>
      </c>
      <c r="G35" s="32">
        <f t="shared" si="8"/>
        <v>4</v>
      </c>
      <c r="H35" s="32">
        <f t="shared" si="8"/>
        <v>1</v>
      </c>
      <c r="I35" s="32">
        <f t="shared" si="8"/>
        <v>0</v>
      </c>
      <c r="J35" s="32">
        <f t="shared" si="8"/>
        <v>4</v>
      </c>
      <c r="K35" s="32">
        <f t="shared" si="8"/>
        <v>4</v>
      </c>
      <c r="L35" s="32">
        <f t="shared" si="8"/>
        <v>1</v>
      </c>
      <c r="M35" s="32">
        <f t="shared" si="8"/>
        <v>4</v>
      </c>
      <c r="N35" s="32">
        <f t="shared" si="8"/>
        <v>9</v>
      </c>
      <c r="O35" s="32">
        <f t="shared" si="8"/>
        <v>4</v>
      </c>
      <c r="P35" s="32">
        <f t="shared" si="8"/>
        <v>1</v>
      </c>
      <c r="Q35" s="32">
        <f t="shared" si="8"/>
        <v>2</v>
      </c>
      <c r="R35" s="32">
        <f t="shared" si="8"/>
        <v>2</v>
      </c>
      <c r="S35" s="32">
        <f t="shared" si="8"/>
        <v>4</v>
      </c>
      <c r="T35" s="32">
        <f>SUM(T14+T15+T22+T24+T27)</f>
        <v>43</v>
      </c>
      <c r="U35" s="105">
        <f>SUM(U14+U15+U22+U24+U27)</f>
        <v>430</v>
      </c>
      <c r="V35" s="58">
        <f>SUM(U35/U37*100)</f>
        <v>12.112676056338028</v>
      </c>
    </row>
    <row r="36" spans="1:22" ht="15.75" thickBot="1">
      <c r="A36" s="16" t="s">
        <v>44</v>
      </c>
      <c r="B36" s="49" t="s">
        <v>28</v>
      </c>
      <c r="C36" s="50">
        <v>4</v>
      </c>
      <c r="D36" s="51">
        <f t="shared" ref="D36:S36" si="9">SUM(D16+D17+D19+D20)</f>
        <v>3</v>
      </c>
      <c r="E36" s="51">
        <f t="shared" si="9"/>
        <v>0</v>
      </c>
      <c r="F36" s="51">
        <f t="shared" si="9"/>
        <v>2</v>
      </c>
      <c r="G36" s="51">
        <f t="shared" si="9"/>
        <v>4</v>
      </c>
      <c r="H36" s="51">
        <f t="shared" si="9"/>
        <v>0</v>
      </c>
      <c r="I36" s="51">
        <f t="shared" si="9"/>
        <v>3</v>
      </c>
      <c r="J36" s="51">
        <f t="shared" si="9"/>
        <v>0</v>
      </c>
      <c r="K36" s="51">
        <f t="shared" si="9"/>
        <v>2</v>
      </c>
      <c r="L36" s="51">
        <f t="shared" si="9"/>
        <v>0</v>
      </c>
      <c r="M36" s="51">
        <f t="shared" si="9"/>
        <v>5</v>
      </c>
      <c r="N36" s="51">
        <f t="shared" si="9"/>
        <v>13</v>
      </c>
      <c r="O36" s="51">
        <f t="shared" si="9"/>
        <v>6</v>
      </c>
      <c r="P36" s="51">
        <f t="shared" si="9"/>
        <v>0</v>
      </c>
      <c r="Q36" s="51">
        <f t="shared" si="9"/>
        <v>8</v>
      </c>
      <c r="R36" s="51">
        <f t="shared" si="9"/>
        <v>0</v>
      </c>
      <c r="S36" s="51">
        <f t="shared" si="9"/>
        <v>1</v>
      </c>
      <c r="T36" s="51">
        <f>SUM(T16+T17+T19+T20)</f>
        <v>47</v>
      </c>
      <c r="U36" s="106">
        <f>SUM(U16+U17+U19+U20)</f>
        <v>470</v>
      </c>
      <c r="V36" s="58">
        <f>SUM(U36/U37*100)</f>
        <v>13.239436619718308</v>
      </c>
    </row>
    <row r="37" spans="1:22" ht="15.75" thickBot="1">
      <c r="A37"/>
      <c r="B37" s="52" t="s">
        <v>47</v>
      </c>
      <c r="C37" s="53">
        <f>SUM(C32:C36)</f>
        <v>20</v>
      </c>
      <c r="D37" s="53">
        <f>SUM(D32:D36)</f>
        <v>19</v>
      </c>
      <c r="E37" s="53">
        <f t="shared" ref="E37:K37" si="10">SUM(E32:E36)</f>
        <v>11</v>
      </c>
      <c r="F37" s="53">
        <f t="shared" si="10"/>
        <v>24</v>
      </c>
      <c r="G37" s="53">
        <f t="shared" si="10"/>
        <v>21</v>
      </c>
      <c r="H37" s="53">
        <f t="shared" si="10"/>
        <v>15</v>
      </c>
      <c r="I37" s="53">
        <f t="shared" si="10"/>
        <v>20</v>
      </c>
      <c r="J37" s="53">
        <f t="shared" si="10"/>
        <v>25</v>
      </c>
      <c r="K37" s="53">
        <f t="shared" si="10"/>
        <v>28</v>
      </c>
      <c r="L37" s="53">
        <f>SUM(L32:L36)</f>
        <v>13</v>
      </c>
      <c r="M37" s="53">
        <f>SUM(M32:M36)</f>
        <v>26</v>
      </c>
      <c r="N37" s="53">
        <f>SUM(N32:N36)</f>
        <v>37</v>
      </c>
      <c r="O37" s="53">
        <f t="shared" ref="O37" si="11">SUM(O32:O36)</f>
        <v>24</v>
      </c>
      <c r="P37" s="53">
        <f>SUM(P32:P36)</f>
        <v>27</v>
      </c>
      <c r="Q37" s="53">
        <f t="shared" ref="Q37:S37" si="12">SUM(Q32:Q36)</f>
        <v>26</v>
      </c>
      <c r="R37" s="53">
        <f>SUM(R32:R36)</f>
        <v>15</v>
      </c>
      <c r="S37" s="53">
        <f t="shared" si="12"/>
        <v>15</v>
      </c>
      <c r="T37" s="53">
        <f>SUM(T32:T36)</f>
        <v>355</v>
      </c>
      <c r="U37" s="107">
        <f>SUM(U32:U36)</f>
        <v>3550</v>
      </c>
      <c r="V37" s="108">
        <f>SUM(V32:V36)</f>
        <v>99.999999999999986</v>
      </c>
    </row>
    <row r="38" spans="1:22">
      <c r="T38" s="48"/>
    </row>
  </sheetData>
  <sortState ref="B14:U15">
    <sortCondition descending="1" ref="U14:U15"/>
  </sortState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V12"/>
  <sheetViews>
    <sheetView workbookViewId="0">
      <selection activeCell="E21" sqref="E21"/>
    </sheetView>
  </sheetViews>
  <sheetFormatPr defaultRowHeight="15"/>
  <sheetData>
    <row r="4" spans="2:22" ht="15.75">
      <c r="B4" s="19"/>
      <c r="C4" s="26" t="s">
        <v>72</v>
      </c>
    </row>
    <row r="5" spans="2:22">
      <c r="B5" s="19"/>
    </row>
    <row r="6" spans="2:22" ht="15.75">
      <c r="B6" s="19"/>
      <c r="C6" s="12" t="s">
        <v>33</v>
      </c>
      <c r="D6" s="13" t="s">
        <v>25</v>
      </c>
      <c r="E6" s="14"/>
      <c r="F6" s="14"/>
      <c r="G6" s="14"/>
      <c r="H6" s="14"/>
      <c r="I6" s="14"/>
      <c r="J6" s="14"/>
      <c r="K6" s="14"/>
      <c r="L6" s="14"/>
      <c r="M6" s="14"/>
      <c r="N6" s="14">
        <v>4</v>
      </c>
      <c r="O6" s="14"/>
      <c r="P6" s="14"/>
      <c r="Q6" s="14"/>
      <c r="R6" s="14"/>
      <c r="S6" s="14"/>
      <c r="T6" s="14"/>
      <c r="U6" s="15">
        <f>SUM(E6:Q6)</f>
        <v>4</v>
      </c>
      <c r="V6" s="5"/>
    </row>
    <row r="7" spans="2:22" ht="15.75">
      <c r="B7" s="19"/>
      <c r="C7" s="22" t="s">
        <v>68</v>
      </c>
      <c r="D7" s="23" t="s">
        <v>70</v>
      </c>
      <c r="E7" s="24" t="s">
        <v>69</v>
      </c>
      <c r="F7" s="24"/>
      <c r="G7" s="24"/>
      <c r="H7" s="24"/>
      <c r="I7" s="24"/>
      <c r="J7" s="24"/>
      <c r="K7" s="24"/>
      <c r="L7" s="24"/>
      <c r="M7" s="24"/>
      <c r="N7" s="24">
        <v>2</v>
      </c>
      <c r="O7" s="24"/>
      <c r="P7" s="24"/>
      <c r="Q7" s="24"/>
      <c r="R7" s="24"/>
      <c r="S7" s="24"/>
      <c r="T7" s="24"/>
      <c r="U7" s="25">
        <f t="shared" ref="U7:U8" si="0">SUM(E7:Q7)</f>
        <v>2</v>
      </c>
      <c r="V7" s="18"/>
    </row>
    <row r="8" spans="2:22" ht="15.75">
      <c r="B8" s="19"/>
      <c r="C8" s="22" t="s">
        <v>83</v>
      </c>
      <c r="D8" s="23" t="s">
        <v>22</v>
      </c>
      <c r="E8" s="24"/>
      <c r="F8" s="24"/>
      <c r="G8" s="24"/>
      <c r="H8" s="24"/>
      <c r="I8" s="24"/>
      <c r="J8" s="24"/>
      <c r="K8" s="24"/>
      <c r="L8" s="24"/>
      <c r="M8" s="24"/>
      <c r="N8" s="24">
        <v>1</v>
      </c>
      <c r="O8" s="24"/>
      <c r="P8" s="24"/>
      <c r="Q8" s="24"/>
      <c r="R8" s="24"/>
      <c r="S8" s="24"/>
      <c r="T8" s="24"/>
      <c r="U8" s="25">
        <f t="shared" si="0"/>
        <v>1</v>
      </c>
      <c r="V8" s="18"/>
    </row>
    <row r="9" spans="2:22">
      <c r="B9" s="19"/>
      <c r="C9" t="s">
        <v>73</v>
      </c>
      <c r="E9" s="24"/>
      <c r="F9" s="24"/>
      <c r="G9" s="24"/>
      <c r="H9" s="24"/>
      <c r="I9" s="24"/>
      <c r="J9" s="24"/>
      <c r="K9" s="24"/>
      <c r="L9" s="24"/>
      <c r="M9" s="24"/>
      <c r="N9" s="18">
        <f>SUM(N6:N8)</f>
        <v>7</v>
      </c>
      <c r="O9" s="24">
        <f t="shared" ref="O9:U9" si="1">SUM(O6:O8)</f>
        <v>0</v>
      </c>
      <c r="P9" s="24">
        <f t="shared" si="1"/>
        <v>0</v>
      </c>
      <c r="Q9" s="24">
        <f t="shared" si="1"/>
        <v>0</v>
      </c>
      <c r="R9" s="24"/>
      <c r="S9" s="24"/>
      <c r="T9" s="24"/>
      <c r="U9" s="18">
        <f t="shared" si="1"/>
        <v>7</v>
      </c>
      <c r="V9" s="18"/>
    </row>
    <row r="10" spans="2:22">
      <c r="B10" s="16"/>
      <c r="C10" s="1" t="s">
        <v>71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6" t="e">
        <f>SUM(N9+#REF!)</f>
        <v>#REF!</v>
      </c>
      <c r="O10" s="1"/>
      <c r="P10" s="1"/>
      <c r="Q10" s="1"/>
      <c r="R10" s="1"/>
      <c r="S10" s="1"/>
      <c r="T10" s="1"/>
      <c r="U10" s="16" t="e">
        <f>SUM(U9+#REF!)</f>
        <v>#REF!</v>
      </c>
      <c r="V10" s="1"/>
    </row>
    <row r="11" spans="2:22">
      <c r="B11" s="19"/>
    </row>
    <row r="12" spans="2:22">
      <c r="B12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PV-2021-22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2022-01-25T13:07:08Z</dcterms:modified>
</cp:coreProperties>
</file>