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00" yWindow="105" windowWidth="12120" windowHeight="8835" firstSheet="9" activeTab="9"/>
  </bookViews>
  <sheets>
    <sheet name="copy_I.st_afterdraw" sheetId="1" state="hidden" r:id="rId1"/>
    <sheet name="copy_II.st_afterdraw" sheetId="2" state="hidden" r:id="rId2"/>
    <sheet name="copy_cons_afterdraw" sheetId="3" state="hidden" r:id="rId3"/>
    <sheet name="copy_before_draw_II_st" sheetId="4" state="hidden" r:id="rId4"/>
    <sheet name="copy_before_draw_cons" sheetId="5" state="hidden" r:id="rId5"/>
    <sheet name="copy_before_draw_double" sheetId="6" state="hidden" r:id="rId6"/>
    <sheet name="copy_after_draw_double" sheetId="7" state="hidden" r:id="rId7"/>
    <sheet name="Popis" sheetId="8" r:id="rId8"/>
    <sheet name="copy_before_draw_I_st" sheetId="9" state="hidden" r:id="rId9"/>
    <sheet name="prezentace" sheetId="10" r:id="rId10"/>
    <sheet name="I.stupeň" sheetId="11" r:id="rId11"/>
    <sheet name="II.stupeň" sheetId="12" r:id="rId12"/>
    <sheet name="čtyřhra" sheetId="13" r:id="rId13"/>
  </sheets>
  <externalReferences>
    <externalReference r:id="rId16"/>
    <externalReference r:id="rId17"/>
  </externalReferences>
  <definedNames>
    <definedName name="_xlfn.BAHTTEXT" hidden="1">#NAME?</definedName>
    <definedName name="dadaD">#REF!</definedName>
    <definedName name="hjk">#REF!</definedName>
    <definedName name="IPC_Member" localSheetId="3">#REF!</definedName>
    <definedName name="IPC_Member" localSheetId="2">#REF!</definedName>
    <definedName name="IPC_Member" localSheetId="1">#REF!</definedName>
    <definedName name="IPC_Member">#REF!</definedName>
    <definedName name="jun">#REF!</definedName>
    <definedName name="LastUpdate" localSheetId="3">#REF!</definedName>
    <definedName name="LastUpdate" localSheetId="2">#REF!</definedName>
    <definedName name="LastUpdate" localSheetId="1">#REF!</definedName>
    <definedName name="LastUpdate">#REF!</definedName>
    <definedName name="_xlnm.Print_Area" localSheetId="4">'copy_before_draw_cons'!$A$1:$E$35</definedName>
    <definedName name="_xlnm.Print_Area" localSheetId="5">'copy_before_draw_double'!$A$1:$L$36</definedName>
    <definedName name="_xlnm.Print_Area" localSheetId="8">'copy_before_draw_I_st'!$A$1:$G$83</definedName>
    <definedName name="_xlnm.Print_Area" localSheetId="3">'copy_before_draw_II_st'!$A$1:$E$35</definedName>
    <definedName name="_xlnm.Print_Area" localSheetId="12">'čtyřhra'!$A$1:$H$67</definedName>
    <definedName name="_xlnm.Print_Area" localSheetId="10">'I.stupeň'!$A$1:$Z$256</definedName>
    <definedName name="_xlnm.Print_Area" localSheetId="11">'II.stupeň'!$A$1:$H$66</definedName>
    <definedName name="_xlnm.Print_Area" localSheetId="9">'prezentace'!$A$1:$F$68</definedName>
    <definedName name="ReportName" localSheetId="3">#REF!</definedName>
    <definedName name="ReportName" localSheetId="2">#REF!</definedName>
    <definedName name="ReportName" localSheetId="1">#REF!</definedName>
    <definedName name="ReportName">#REF!</definedName>
    <definedName name="SDSA">#REF!</definedName>
    <definedName name="Termin" localSheetId="3">#REF!</definedName>
    <definedName name="Termin" localSheetId="2">#REF!</definedName>
    <definedName name="Termin" localSheetId="1">#REF!</definedName>
    <definedName name="Termin">#REF!</definedName>
    <definedName name="Z_86C4B05F_0D09_4384_940E_08F59B05579B_.wvu.PrintArea" localSheetId="3" hidden="1">'copy_before_draw_II_st'!$A$1:$D$23</definedName>
    <definedName name="Z_D99C3D5F_F751_46B1_B072_A84A2AA736BD_.wvu.PrintArea" localSheetId="3" hidden="1">'copy_before_draw_II_st'!$A$1:$D$23</definedName>
  </definedNames>
  <calcPr fullCalcOnLoad="1"/>
</workbook>
</file>

<file path=xl/sharedStrings.xml><?xml version="1.0" encoding="utf-8"?>
<sst xmlns="http://schemas.openxmlformats.org/spreadsheetml/2006/main" count="4143" uniqueCount="830">
  <si>
    <t>Jméno</t>
  </si>
  <si>
    <t>Oddíl - klub</t>
  </si>
  <si>
    <t>Ž</t>
  </si>
  <si>
    <t>Oddíl-klub</t>
  </si>
  <si>
    <t>celkem</t>
  </si>
  <si>
    <t>Sč</t>
  </si>
  <si>
    <t>set1</t>
  </si>
  <si>
    <t>set2</t>
  </si>
  <si>
    <t>set3</t>
  </si>
  <si>
    <t>set4</t>
  </si>
  <si>
    <t>set5</t>
  </si>
  <si>
    <t>F</t>
  </si>
  <si>
    <t>hr.č.</t>
  </si>
  <si>
    <t>Jméno / oddíl</t>
  </si>
  <si>
    <t>Sety</t>
  </si>
  <si>
    <t>Body</t>
  </si>
  <si>
    <t>Poř.</t>
  </si>
  <si>
    <t>č.h.</t>
  </si>
  <si>
    <t>hráč</t>
  </si>
  <si>
    <t>oddíl</t>
  </si>
  <si>
    <t>Zápas</t>
  </si>
  <si>
    <t>Vítěz</t>
  </si>
  <si>
    <t>I.kolo</t>
  </si>
  <si>
    <t>II.kolo</t>
  </si>
  <si>
    <t>III.kolo</t>
  </si>
  <si>
    <t>č.z.</t>
  </si>
  <si>
    <t/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</si>
  <si>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</si>
  <si>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</si>
  <si>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</si>
  <si>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</si>
  <si>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</si>
  <si>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</si>
  <si>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</si>
  <si>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</si>
  <si>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wo</t>
  </si>
  <si>
    <t>dat.nar</t>
  </si>
  <si>
    <t>Dvouhra - 1. stupeň</t>
  </si>
  <si>
    <t>A</t>
  </si>
  <si>
    <t>B</t>
  </si>
  <si>
    <t>C</t>
  </si>
  <si>
    <t>D</t>
  </si>
  <si>
    <t>G</t>
  </si>
  <si>
    <t>H</t>
  </si>
  <si>
    <t>E</t>
  </si>
  <si>
    <t>Dvouhra  - útěcha</t>
  </si>
  <si>
    <t>KST Zlín</t>
  </si>
  <si>
    <t>Singles KO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</si>
  <si>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</si>
  <si>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</si>
  <si>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</si>
  <si>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</si>
  <si>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</si>
  <si>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</si>
  <si>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</si>
  <si>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</si>
  <si>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I</t>
  </si>
  <si>
    <t>J</t>
  </si>
  <si>
    <t>K</t>
  </si>
  <si>
    <t>L</t>
  </si>
  <si>
    <t>M</t>
  </si>
  <si>
    <t>N</t>
  </si>
  <si>
    <t>O</t>
  </si>
  <si>
    <t>P</t>
  </si>
  <si>
    <t>Čtyřhra  nejmladších hochů</t>
  </si>
  <si>
    <t>postup do 2. stupně</t>
  </si>
  <si>
    <t>sč</t>
  </si>
  <si>
    <t xml:space="preserve"> </t>
  </si>
  <si>
    <t>sč1</t>
  </si>
  <si>
    <t>sč2</t>
  </si>
  <si>
    <t>kategorie :</t>
  </si>
  <si>
    <t>datum a místo :</t>
  </si>
  <si>
    <t>Lapčík Ondřej</t>
  </si>
  <si>
    <t>Vašíček Jan</t>
  </si>
  <si>
    <t>Gorecki Jan</t>
  </si>
  <si>
    <t>Čížek Alexandr</t>
  </si>
  <si>
    <t>Klem Jakub</t>
  </si>
  <si>
    <t>Kesner Jan</t>
  </si>
  <si>
    <t>Martinko Jiří</t>
  </si>
  <si>
    <t>Kožíšek Jakub</t>
  </si>
  <si>
    <t>Gabriel Václav</t>
  </si>
  <si>
    <t>Holčapek Jiří</t>
  </si>
  <si>
    <t>Frejvolt Lukáš</t>
  </si>
  <si>
    <t>Ryba Filip</t>
  </si>
  <si>
    <t>Řehořek David</t>
  </si>
  <si>
    <t>Šebl Jáchym</t>
  </si>
  <si>
    <t>Výmola Patrik</t>
  </si>
  <si>
    <t>Vávra Michal</t>
  </si>
  <si>
    <t>Glos Michal</t>
  </si>
  <si>
    <t>Koldas Tomáš</t>
  </si>
  <si>
    <t>SK Dobré</t>
  </si>
  <si>
    <t>MSK Břeclav</t>
  </si>
  <si>
    <t>Lokomotiva Č. Lípa</t>
  </si>
  <si>
    <t>Slavoj Praha</t>
  </si>
  <si>
    <t>SK Praha Vršovice</t>
  </si>
  <si>
    <t>TJ Lískovec</t>
  </si>
  <si>
    <t>SKST Liberec</t>
  </si>
  <si>
    <t>TJ Mittal Ostrava</t>
  </si>
  <si>
    <t>SK DDM Kotlářka Praha</t>
  </si>
  <si>
    <t>SKST Děčín</t>
  </si>
  <si>
    <t>TTC SIKO Orlová</t>
  </si>
  <si>
    <t>SKST Dubňany</t>
  </si>
  <si>
    <t>TTC Bělá pod Bezdězem</t>
  </si>
  <si>
    <t>Lokomotiva Vršovice</t>
  </si>
  <si>
    <t>TJ TŽ Třinec</t>
  </si>
  <si>
    <t>Agrotec Hustopeče</t>
  </si>
  <si>
    <t>sč.</t>
  </si>
  <si>
    <t>jméno</t>
  </si>
  <si>
    <t>5</t>
  </si>
  <si>
    <t>13-14</t>
  </si>
  <si>
    <t>Double</t>
  </si>
  <si>
    <t>TTC Litoměřice</t>
  </si>
  <si>
    <t>dotazy na :</t>
  </si>
  <si>
    <t xml:space="preserve">tel. : </t>
  </si>
  <si>
    <t>email :</t>
  </si>
  <si>
    <t>jiri.olbricht@volny.cz</t>
  </si>
  <si>
    <t xml:space="preserve">Skype : </t>
  </si>
  <si>
    <t>pinecfm</t>
  </si>
  <si>
    <t>Rank:</t>
  </si>
  <si>
    <t>Seznam :</t>
  </si>
  <si>
    <t>Zapisování</t>
  </si>
  <si>
    <t>výsledků</t>
  </si>
  <si>
    <t>420 603 985 431</t>
  </si>
  <si>
    <t>II. stupně</t>
  </si>
  <si>
    <t xml:space="preserve">Příprava </t>
  </si>
  <si>
    <t>losování</t>
  </si>
  <si>
    <t>program si sám vybere hráče, kteří mají právo postupu do II. stupně a připraví nasazení</t>
  </si>
  <si>
    <t>Tisk zápisů</t>
  </si>
  <si>
    <t>dvouher</t>
  </si>
  <si>
    <t>čtyřhry</t>
  </si>
  <si>
    <r>
      <t xml:space="preserve"> a proto příprava spočívá pouze v kontrole správností hráčů na listě "</t>
    </r>
    <r>
      <rPr>
        <b/>
        <sz val="10"/>
        <rFont val="Arial CE"/>
        <family val="0"/>
      </rPr>
      <t>Pr-II"</t>
    </r>
  </si>
  <si>
    <t>Marat Petr</t>
  </si>
  <si>
    <t>Mikolašík Michal</t>
  </si>
  <si>
    <t>Žižka Jakub</t>
  </si>
  <si>
    <t>Šálený David</t>
  </si>
  <si>
    <t>Plhák Martin</t>
  </si>
  <si>
    <t>Průša David</t>
  </si>
  <si>
    <t>Pospíchal Petr</t>
  </si>
  <si>
    <t>Březovský Petr</t>
  </si>
  <si>
    <t>Málek Vojtěch</t>
  </si>
  <si>
    <t>Špaček Jan</t>
  </si>
  <si>
    <t>Fausek Matěj</t>
  </si>
  <si>
    <t>Skalský Ondřej</t>
  </si>
  <si>
    <t>Berky Gejza</t>
  </si>
  <si>
    <t>Lapka Miroslav</t>
  </si>
  <si>
    <t>Vápeník Martin</t>
  </si>
  <si>
    <t>Horský David</t>
  </si>
  <si>
    <t>Bednář Josef</t>
  </si>
  <si>
    <t>Zeman Michal</t>
  </si>
  <si>
    <t>Kašpar David</t>
  </si>
  <si>
    <t>Daníček Adam</t>
  </si>
  <si>
    <t>Veigl Lukáš</t>
  </si>
  <si>
    <t>Částka David</t>
  </si>
  <si>
    <t>Tomek Kryštof</t>
  </si>
  <si>
    <t>Piešťanský Adam</t>
  </si>
  <si>
    <t>Pešek Ondřej</t>
  </si>
  <si>
    <t>Miko Sebastian</t>
  </si>
  <si>
    <t>Vacek Jan</t>
  </si>
  <si>
    <t>Pešek Vojtěch</t>
  </si>
  <si>
    <t>Železný Daniel</t>
  </si>
  <si>
    <t>Miškovský Lukáš</t>
  </si>
  <si>
    <t>Brož Jiří</t>
  </si>
  <si>
    <t>TTC Jižní Město</t>
  </si>
  <si>
    <t>SKST Baník Havířov</t>
  </si>
  <si>
    <t>Sokol Stěžery</t>
  </si>
  <si>
    <t>SKST Týn n./Vltavou</t>
  </si>
  <si>
    <t>SK Jihlava</t>
  </si>
  <si>
    <t>Sokol Hradec Králové</t>
  </si>
  <si>
    <t>TJ Chemička Ústí n.Labem</t>
  </si>
  <si>
    <t>KST Zbraslav</t>
  </si>
  <si>
    <t>TJ ČKD Blansko</t>
  </si>
  <si>
    <t>SVČ Rýmařov</t>
  </si>
  <si>
    <t>TJ Jiskra Třeboň</t>
  </si>
  <si>
    <t>TTC Příbram</t>
  </si>
  <si>
    <t>Benda  Mikoláš</t>
  </si>
  <si>
    <t>Dufek  Jakub</t>
  </si>
  <si>
    <t>Endal  Sabastian</t>
  </si>
  <si>
    <t>Houra  Lukáš</t>
  </si>
  <si>
    <t>Hromek Filip</t>
  </si>
  <si>
    <t>Pilch  Jakub</t>
  </si>
  <si>
    <t>Rašek  Patrik</t>
  </si>
  <si>
    <t>Růžička  Filip</t>
  </si>
  <si>
    <t>Urbánek  Jakub</t>
  </si>
  <si>
    <t>Baník  Mikulčovice</t>
  </si>
  <si>
    <t>Vincek  Martin</t>
  </si>
  <si>
    <t>ŽDB Bohumín</t>
  </si>
  <si>
    <t>Vrbický  Patrik</t>
  </si>
  <si>
    <t>MS Brno</t>
  </si>
  <si>
    <t>Stadion Žižkov ULITA</t>
  </si>
  <si>
    <t>Ondrovčák Radek</t>
  </si>
  <si>
    <t>TC Znojmo</t>
  </si>
  <si>
    <t>Gabriel Václav-Šálený David</t>
  </si>
  <si>
    <t>1</t>
  </si>
  <si>
    <t>TJ SokolVsetín</t>
  </si>
  <si>
    <t>čtyřher</t>
  </si>
  <si>
    <t>2</t>
  </si>
  <si>
    <t>3</t>
  </si>
  <si>
    <t>4</t>
  </si>
  <si>
    <t>6</t>
  </si>
  <si>
    <t>7</t>
  </si>
  <si>
    <t>8</t>
  </si>
  <si>
    <t>9</t>
  </si>
  <si>
    <t>11</t>
  </si>
  <si>
    <t>16</t>
  </si>
  <si>
    <t>M ČR - jednotlivců</t>
  </si>
  <si>
    <t>M ČR</t>
  </si>
  <si>
    <t>1-2</t>
  </si>
  <si>
    <t>Lapčík Ondřej-Martinko Jiří</t>
  </si>
  <si>
    <t>3-4</t>
  </si>
  <si>
    <t>Vašíček Jan-Gorecki Jan</t>
  </si>
  <si>
    <t>5-6</t>
  </si>
  <si>
    <t>Kesner Jan-Čížek Alexandr</t>
  </si>
  <si>
    <t>7-8</t>
  </si>
  <si>
    <t>Klem Jakub-Marat Petr</t>
  </si>
  <si>
    <t>9-10</t>
  </si>
  <si>
    <t>Glos Michal-Mikolašík Michal</t>
  </si>
  <si>
    <t>11-12</t>
  </si>
  <si>
    <t>Kožíšek Jakub-Žižka Jakub</t>
  </si>
  <si>
    <t>15-16</t>
  </si>
  <si>
    <t>Koldas Tomáš-Plhák Martin</t>
  </si>
  <si>
    <t>17-18</t>
  </si>
  <si>
    <t>Průša David-Holčapek Jiří</t>
  </si>
  <si>
    <t>19-20</t>
  </si>
  <si>
    <t>Pospíchal Petr-Frejvolt Lukáš</t>
  </si>
  <si>
    <t>21-22</t>
  </si>
  <si>
    <t>Ryba Filip-Březovský Petr</t>
  </si>
  <si>
    <t>23-24</t>
  </si>
  <si>
    <t>Málek Vojtěch-Špaček Jan</t>
  </si>
  <si>
    <t>25-26</t>
  </si>
  <si>
    <t>Fausek Matěj-Šebl Jáchym</t>
  </si>
  <si>
    <t>27-28</t>
  </si>
  <si>
    <t>Skalský Ondřej-Řehořek David</t>
  </si>
  <si>
    <t>29-30</t>
  </si>
  <si>
    <t>Berky Gejza-Lapka Miroslav</t>
  </si>
  <si>
    <t>31-32</t>
  </si>
  <si>
    <t>Výmola Patrik-Vápeník Martin</t>
  </si>
  <si>
    <t>33-34</t>
  </si>
  <si>
    <t>Horský David-Bednář Josef</t>
  </si>
  <si>
    <t>35-36</t>
  </si>
  <si>
    <t>Zeman Michal-Kašpar David</t>
  </si>
  <si>
    <t>37-38</t>
  </si>
  <si>
    <t>Daníček Adam-Veigl Lukáš</t>
  </si>
  <si>
    <t>39-40</t>
  </si>
  <si>
    <t>Částka David-Tomek Kryštof</t>
  </si>
  <si>
    <t>41-42</t>
  </si>
  <si>
    <t>Vávra Michal-Piešťanský Adam</t>
  </si>
  <si>
    <t>43-44</t>
  </si>
  <si>
    <t>Pešek Ondřej-Miko Sebastian</t>
  </si>
  <si>
    <t>45-46</t>
  </si>
  <si>
    <t>Vacek Jan-Pešek Vojtěch</t>
  </si>
  <si>
    <t>47-48</t>
  </si>
  <si>
    <t>Železný Daniel-Miškovský Lukáš</t>
  </si>
  <si>
    <t>49-50</t>
  </si>
  <si>
    <t>Brož Jiří-Benda  Mikoláš</t>
  </si>
  <si>
    <t>51-52</t>
  </si>
  <si>
    <t>Dufek  Jakub-Endal  Sabastian</t>
  </si>
  <si>
    <t>53-54</t>
  </si>
  <si>
    <t>Houra  Lukáš-Hromek Filip</t>
  </si>
  <si>
    <t>55-56</t>
  </si>
  <si>
    <t>Pilch  Jakub-Rašek  Patrik</t>
  </si>
  <si>
    <t>57-58</t>
  </si>
  <si>
    <t>Růžička  Filip-Urbánek  Jakub</t>
  </si>
  <si>
    <t>Tento program je zpracován pro M ČR mládeže - jednotlivců</t>
  </si>
  <si>
    <t>"I.st":</t>
  </si>
  <si>
    <r>
      <t xml:space="preserve">- do "modrých rámečků", </t>
    </r>
    <r>
      <rPr>
        <sz val="10"/>
        <rFont val="Arial CE"/>
        <family val="0"/>
      </rPr>
      <t>se zapisují výsledky jednotlivých setů, k jednotlivým předepsaným vzájemným zápasům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( např. "1" nebo "-1" nebo "wo" nebo -wo)</t>
    </r>
    <r>
      <rPr>
        <sz val="10"/>
        <rFont val="Arial CE"/>
        <family val="0"/>
      </rPr>
      <t xml:space="preserve"> </t>
    </r>
  </si>
  <si>
    <t>"II.st":</t>
  </si>
  <si>
    <t xml:space="preserve">  celkový výsledek a poměr setů se automaticky přenese do příslušné tabulky - program si sám průběžně počítá poměr setůů a body - musíte jen ručně dopsat pořadí</t>
  </si>
  <si>
    <t>- do tohoto listu si nakopírujte aktuální žbříček pro M ČR, nebo napište ručně přihlášené hráče</t>
  </si>
  <si>
    <r>
      <t xml:space="preserve">- v tomto listu </t>
    </r>
    <r>
      <rPr>
        <b/>
        <sz val="10"/>
        <rFont val="Arial CE"/>
        <family val="0"/>
      </rPr>
      <t xml:space="preserve">MUSÍ </t>
    </r>
    <r>
      <rPr>
        <sz val="10"/>
        <rFont val="Arial CE"/>
        <family val="0"/>
      </rPr>
      <t xml:space="preserve"> zůstat vzestupné pořadí čísel jednotlivých hráčů</t>
    </r>
  </si>
  <si>
    <r>
      <t>- v tomto listu si poznačte přihlášené hráče ( do sloupce "G" vepište "</t>
    </r>
    <r>
      <rPr>
        <b/>
        <sz val="10"/>
        <rFont val="Arial CE"/>
        <family val="0"/>
      </rPr>
      <t>1</t>
    </r>
    <r>
      <rPr>
        <sz val="10"/>
        <rFont val="Arial CE"/>
        <family val="0"/>
      </rPr>
      <t xml:space="preserve">") - pokud přihlášený hráč není na žebříčku, tak ho dopište na konec a do "Ž" napište </t>
    </r>
    <r>
      <rPr>
        <b/>
        <sz val="10"/>
        <rFont val="Arial CE"/>
        <family val="0"/>
      </rPr>
      <t>500</t>
    </r>
  </si>
  <si>
    <r>
      <t>- v tomto listě můžete změnit "</t>
    </r>
    <r>
      <rPr>
        <b/>
        <sz val="10"/>
        <rFont val="Arial CE"/>
        <family val="0"/>
      </rPr>
      <t>název turnaje</t>
    </r>
    <r>
      <rPr>
        <sz val="10"/>
        <rFont val="Arial CE"/>
        <family val="0"/>
      </rPr>
      <t>", "</t>
    </r>
    <r>
      <rPr>
        <b/>
        <sz val="10"/>
        <rFont val="Arial CE"/>
        <family val="0"/>
      </rPr>
      <t>druh turnaje</t>
    </r>
    <r>
      <rPr>
        <sz val="10"/>
        <rFont val="Arial CE"/>
        <family val="0"/>
      </rPr>
      <t>", "</t>
    </r>
    <r>
      <rPr>
        <b/>
        <sz val="10"/>
        <rFont val="Arial CE"/>
        <family val="0"/>
      </rPr>
      <t>místo a datum</t>
    </r>
    <r>
      <rPr>
        <sz val="10"/>
        <rFont val="Arial CE"/>
        <family val="0"/>
      </rPr>
      <t>"</t>
    </r>
  </si>
  <si>
    <r>
      <t xml:space="preserve">- v tomto listě si poznačte (do sloupce </t>
    </r>
    <r>
      <rPr>
        <b/>
        <sz val="10"/>
        <rFont val="Arial CE"/>
        <family val="0"/>
      </rPr>
      <t>"G"</t>
    </r>
    <r>
      <rPr>
        <sz val="10"/>
        <rFont val="Arial CE"/>
        <family val="0"/>
      </rPr>
      <t xml:space="preserve"> vepište "</t>
    </r>
    <r>
      <rPr>
        <b/>
        <sz val="10"/>
        <rFont val="Arial CE"/>
        <family val="0"/>
      </rPr>
      <t>1</t>
    </r>
    <r>
      <rPr>
        <sz val="10"/>
        <rFont val="Arial CE"/>
        <family val="0"/>
      </rPr>
      <t>" - žlutá políčka ), zdali přihlášený hráč je "</t>
    </r>
    <r>
      <rPr>
        <b/>
        <sz val="10"/>
        <rFont val="Arial CE"/>
        <family val="0"/>
      </rPr>
      <t xml:space="preserve">prezentovaný" - </t>
    </r>
    <r>
      <rPr>
        <sz val="10"/>
        <rFont val="Arial CE"/>
        <family val="0"/>
      </rPr>
      <t>zobrazí se</t>
    </r>
    <r>
      <rPr>
        <b/>
        <sz val="10"/>
        <rFont val="Arial CE"/>
        <family val="0"/>
      </rPr>
      <t xml:space="preserve"> "celkový počet prezentovaných"</t>
    </r>
  </si>
  <si>
    <r>
      <t xml:space="preserve">- v tomto listě si seznam hráčů můžete seředit podle </t>
    </r>
    <r>
      <rPr>
        <b/>
        <sz val="10"/>
        <rFont val="Arial CE"/>
        <family val="0"/>
      </rPr>
      <t>"jména", oddílu", "žebříčku", "start.čísla" a prezentace - použijete pro losování</t>
    </r>
    <r>
      <rPr>
        <sz val="10"/>
        <rFont val="Arial CE"/>
        <family val="0"/>
      </rPr>
      <t xml:space="preserve"> </t>
    </r>
  </si>
  <si>
    <r>
      <t xml:space="preserve">- v tomto listě , po rozlosování jednotlivých skupin, zapište čísla jednotlivých hráčů ( přiřazených v listě "Rank") </t>
    </r>
    <r>
      <rPr>
        <b/>
        <sz val="10"/>
        <rFont val="Arial CE"/>
        <family val="0"/>
      </rPr>
      <t>do sloupce "A"</t>
    </r>
    <r>
      <rPr>
        <sz val="10"/>
        <rFont val="Arial CE"/>
        <family val="0"/>
      </rPr>
      <t xml:space="preserve"> ( šedá políčka)</t>
    </r>
  </si>
  <si>
    <r>
      <t xml:space="preserve">- po zapsání </t>
    </r>
    <r>
      <rPr>
        <b/>
        <sz val="10"/>
        <rFont val="Arial CE"/>
        <family val="0"/>
      </rPr>
      <t xml:space="preserve"> "času" a "čísla stolů"</t>
    </r>
    <r>
      <rPr>
        <sz val="10"/>
        <rFont val="Arial CE"/>
        <family val="0"/>
      </rPr>
      <t xml:space="preserve"> v listě </t>
    </r>
    <r>
      <rPr>
        <b/>
        <sz val="10"/>
        <rFont val="Arial CE"/>
        <family val="0"/>
      </rPr>
      <t>"Z-dv",</t>
    </r>
    <r>
      <rPr>
        <sz val="10"/>
        <rFont val="Arial CE"/>
        <family val="0"/>
      </rPr>
      <t xml:space="preserve"> se automaticky tyto informace zobrazí pod tabulkou - slouží jako časový plán pro hráče</t>
    </r>
  </si>
  <si>
    <r>
      <t xml:space="preserve">- po zapsání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"</t>
    </r>
    <r>
      <rPr>
        <b/>
        <sz val="10"/>
        <rFont val="Arial CE"/>
        <family val="0"/>
      </rPr>
      <t>datumu" , "času" a "čísla stolů"</t>
    </r>
    <r>
      <rPr>
        <sz val="10"/>
        <rFont val="Arial CE"/>
        <family val="0"/>
      </rPr>
      <t xml:space="preserve"> v listě </t>
    </r>
    <r>
      <rPr>
        <b/>
        <sz val="10"/>
        <rFont val="Arial CE"/>
        <family val="0"/>
      </rPr>
      <t>"Z-dv",</t>
    </r>
    <r>
      <rPr>
        <sz val="10"/>
        <rFont val="Arial CE"/>
        <family val="0"/>
      </rPr>
      <t xml:space="preserve"> se automaticky tyto informace objeví v </t>
    </r>
    <r>
      <rPr>
        <b/>
        <sz val="10"/>
        <rFont val="Arial CE"/>
        <family val="0"/>
      </rPr>
      <t>"pavouku"</t>
    </r>
    <r>
      <rPr>
        <sz val="10"/>
        <rFont val="Arial CE"/>
        <family val="0"/>
      </rPr>
      <t>-slouží jako časový plán pro hráče</t>
    </r>
  </si>
  <si>
    <r>
      <t xml:space="preserve">- po zapsání výsledků v listě </t>
    </r>
    <r>
      <rPr>
        <b/>
        <sz val="10"/>
        <rFont val="Arial CE"/>
        <family val="0"/>
      </rPr>
      <t>"II.st-výs"</t>
    </r>
    <r>
      <rPr>
        <sz val="10"/>
        <rFont val="Arial CE"/>
        <family val="0"/>
      </rPr>
      <t xml:space="preserve">- se automaticky změní "čas a stůl" na </t>
    </r>
    <r>
      <rPr>
        <b/>
        <sz val="10"/>
        <rFont val="Arial CE"/>
        <family val="0"/>
      </rPr>
      <t>výsledek zápasů</t>
    </r>
  </si>
  <si>
    <r>
      <t xml:space="preserve">- otevřete list </t>
    </r>
    <r>
      <rPr>
        <b/>
        <sz val="10"/>
        <rFont val="Arial CE"/>
        <family val="0"/>
      </rPr>
      <t>"II. st-výs"</t>
    </r>
    <r>
      <rPr>
        <sz val="10"/>
        <rFont val="Arial CE"/>
        <family val="0"/>
      </rPr>
      <t xml:space="preserve"> a do rámečku se vpisují výsledky jednotlivých setů, k jednotlivým předepsaným zápasům ( např. "1" nebo "-1" nebo "wo" nebo -wo)</t>
    </r>
  </si>
  <si>
    <r>
      <t xml:space="preserve">  po doplnění výsledku si program sám převede data do </t>
    </r>
    <r>
      <rPr>
        <b/>
        <sz val="10"/>
        <rFont val="Arial CE"/>
        <family val="0"/>
      </rPr>
      <t>pavouka "II.st"</t>
    </r>
  </si>
  <si>
    <r>
      <t xml:space="preserve">- přejděte na list </t>
    </r>
    <r>
      <rPr>
        <b/>
        <sz val="10"/>
        <rFont val="Arial CE"/>
        <family val="0"/>
      </rPr>
      <t xml:space="preserve">"Z-dv" - </t>
    </r>
    <r>
      <rPr>
        <sz val="10"/>
        <rFont val="Arial CE"/>
        <family val="0"/>
      </rPr>
      <t xml:space="preserve">v tomto listě se zobrazují vzájemné zápasy, </t>
    </r>
  </si>
  <si>
    <r>
      <t xml:space="preserve">- ve slopci </t>
    </r>
    <r>
      <rPr>
        <b/>
        <sz val="10"/>
        <rFont val="Arial CE"/>
        <family val="0"/>
      </rPr>
      <t>"H"</t>
    </r>
    <r>
      <rPr>
        <sz val="10"/>
        <rFont val="Arial CE"/>
        <family val="0"/>
      </rPr>
      <t xml:space="preserve">- se uvede </t>
    </r>
    <r>
      <rPr>
        <b/>
        <sz val="10"/>
        <rFont val="Arial CE"/>
        <family val="0"/>
      </rPr>
      <t>datum</t>
    </r>
    <r>
      <rPr>
        <sz val="10"/>
        <rFont val="Arial CE"/>
        <family val="0"/>
      </rPr>
      <t xml:space="preserve"> konání turnaje, ve sloupci </t>
    </r>
    <r>
      <rPr>
        <b/>
        <sz val="10"/>
        <rFont val="Arial CE"/>
        <family val="0"/>
      </rPr>
      <t>"I"</t>
    </r>
    <r>
      <rPr>
        <sz val="10"/>
        <rFont val="Arial CE"/>
        <family val="0"/>
      </rPr>
      <t xml:space="preserve">- seuvede </t>
    </r>
    <r>
      <rPr>
        <b/>
        <sz val="10"/>
        <rFont val="Arial CE"/>
        <family val="0"/>
      </rPr>
      <t>čas</t>
    </r>
    <r>
      <rPr>
        <sz val="10"/>
        <rFont val="Arial CE"/>
        <family val="0"/>
      </rPr>
      <t xml:space="preserve"> zápasu a ve sloupci </t>
    </r>
    <r>
      <rPr>
        <b/>
        <sz val="10"/>
        <rFont val="Arial CE"/>
        <family val="0"/>
      </rPr>
      <t>"J"</t>
    </r>
    <r>
      <rPr>
        <sz val="10"/>
        <rFont val="Arial CE"/>
        <family val="0"/>
      </rPr>
      <t xml:space="preserve">- se uvedet </t>
    </r>
    <r>
      <rPr>
        <b/>
        <sz val="10"/>
        <rFont val="Arial CE"/>
        <family val="0"/>
      </rPr>
      <t>číslo stolu</t>
    </r>
    <r>
      <rPr>
        <sz val="10"/>
        <rFont val="Arial CE"/>
        <family val="0"/>
      </rPr>
      <t xml:space="preserve"> daného zápasu</t>
    </r>
  </si>
  <si>
    <r>
      <t xml:space="preserve">  tyto údaje se společně s hráči a oddílovou příslušností zobrazí v </t>
    </r>
    <r>
      <rPr>
        <sz val="10"/>
        <rFont val="Arial CE"/>
        <family val="0"/>
      </rPr>
      <t>"</t>
    </r>
    <r>
      <rPr>
        <b/>
        <sz val="10"/>
        <rFont val="Arial CE"/>
        <family val="0"/>
      </rPr>
      <t>zápise o utkání</t>
    </r>
    <r>
      <rPr>
        <sz val="10"/>
        <rFont val="Arial CE"/>
        <family val="0"/>
      </rPr>
      <t>"</t>
    </r>
  </si>
  <si>
    <r>
      <t xml:space="preserve">- samotný </t>
    </r>
    <r>
      <rPr>
        <b/>
        <sz val="10"/>
        <rFont val="Arial CE"/>
        <family val="0"/>
      </rPr>
      <t xml:space="preserve">tisk zápisů , </t>
    </r>
    <r>
      <rPr>
        <sz val="10"/>
        <rFont val="Arial CE"/>
        <family val="0"/>
      </rPr>
      <t xml:space="preserve">se provádí po  otevření listi </t>
    </r>
    <r>
      <rPr>
        <b/>
        <sz val="10"/>
        <rFont val="Arial CE"/>
        <family val="0"/>
      </rPr>
      <t xml:space="preserve">"TZ-dv", </t>
    </r>
    <r>
      <rPr>
        <sz val="10"/>
        <rFont val="Arial CE"/>
        <family val="0"/>
      </rPr>
      <t xml:space="preserve">kde se v buňce </t>
    </r>
    <r>
      <rPr>
        <b/>
        <sz val="10"/>
        <rFont val="Arial CE"/>
        <family val="0"/>
      </rPr>
      <t>"D1"</t>
    </r>
    <r>
      <rPr>
        <sz val="10"/>
        <rFont val="Arial CE"/>
        <family val="0"/>
      </rPr>
      <t xml:space="preserve"> ( modrý rámeček) píšou čísla zápasů, která jsou schodná s čísly řádku ve sloupci </t>
    </r>
    <r>
      <rPr>
        <b/>
        <sz val="10"/>
        <rFont val="Arial CE"/>
        <family val="0"/>
      </rPr>
      <t>"B" na listě "Z-dv"</t>
    </r>
  </si>
  <si>
    <r>
      <t xml:space="preserve">  do "modrého " rámečku se zapíše </t>
    </r>
    <r>
      <rPr>
        <b/>
        <sz val="10"/>
        <rFont val="Arial CE"/>
        <family val="0"/>
      </rPr>
      <t>číslo</t>
    </r>
    <r>
      <rPr>
        <sz val="10"/>
        <rFont val="Arial CE"/>
        <family val="0"/>
      </rPr>
      <t xml:space="preserve"> zápasu ( vytisknou se 4 následující "zápisy"),</t>
    </r>
  </si>
  <si>
    <r>
      <t>- pro tisk dalších</t>
    </r>
    <r>
      <rPr>
        <b/>
        <sz val="10"/>
        <rFont val="Arial CE"/>
        <family val="0"/>
      </rPr>
      <t xml:space="preserve"> "zápisů"</t>
    </r>
    <r>
      <rPr>
        <sz val="10"/>
        <rFont val="Arial CE"/>
        <family val="0"/>
      </rPr>
      <t xml:space="preserve"> zapište následující číslo zápasu s posledního "zápisu" ( číslo posledního zápisu je "4", číslo dalšího zápisu bude "5"- atd.)</t>
    </r>
  </si>
  <si>
    <r>
      <t xml:space="preserve">- přejděte na list </t>
    </r>
    <r>
      <rPr>
        <b/>
        <sz val="10"/>
        <rFont val="Arial CE"/>
        <family val="0"/>
      </rPr>
      <t xml:space="preserve">"Pr-čt" </t>
    </r>
    <r>
      <rPr>
        <sz val="10"/>
        <rFont val="Arial CE"/>
        <family val="0"/>
      </rPr>
      <t xml:space="preserve"> a vytvořte si </t>
    </r>
    <r>
      <rPr>
        <sz val="10"/>
        <rFont val="Arial CE"/>
        <family val="0"/>
      </rPr>
      <t>seznam dvojic pro losování čtyřher</t>
    </r>
  </si>
  <si>
    <r>
      <t xml:space="preserve">- čísla jednotlivých hráčů se zapisují do sloupců </t>
    </r>
    <r>
      <rPr>
        <b/>
        <sz val="10"/>
        <rFont val="Arial CE"/>
        <family val="0"/>
      </rPr>
      <t>"B" a "C"</t>
    </r>
  </si>
  <si>
    <t>- program si sám spočítá bodové umístění pro nasazení</t>
  </si>
  <si>
    <t>"čt":</t>
  </si>
  <si>
    <t>stejné jako u II.stupně</t>
  </si>
  <si>
    <r>
      <t xml:space="preserve">- v tomto listě si můžete po skončení turnaje jednoduše  kliknutím na tlačítko </t>
    </r>
    <r>
      <rPr>
        <b/>
        <sz val="10"/>
        <rFont val="Arial CE"/>
        <family val="0"/>
      </rPr>
      <t>"Výsledky",</t>
    </r>
    <r>
      <rPr>
        <sz val="10"/>
        <rFont val="Arial CE"/>
        <family val="0"/>
      </rPr>
      <t xml:space="preserve"> zpracovat výsledkovou listinu ( vytvoří se sanostatný sešit, který si pojmenujte dle vašich potřeb ( např. Výsledky M ČR .....)</t>
    </r>
  </si>
  <si>
    <r>
      <t xml:space="preserve">- po zapsání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"</t>
    </r>
    <r>
      <rPr>
        <b/>
        <sz val="10"/>
        <rFont val="Arial CE"/>
        <family val="0"/>
      </rPr>
      <t>datumu" , "času" a "čísla stolů"</t>
    </r>
    <r>
      <rPr>
        <sz val="10"/>
        <rFont val="Arial CE"/>
        <family val="0"/>
      </rPr>
      <t xml:space="preserve"> v listě </t>
    </r>
    <r>
      <rPr>
        <b/>
        <sz val="10"/>
        <rFont val="Arial CE"/>
        <family val="0"/>
      </rPr>
      <t>"Z-čt",</t>
    </r>
    <r>
      <rPr>
        <sz val="10"/>
        <rFont val="Arial CE"/>
        <family val="0"/>
      </rPr>
      <t xml:space="preserve"> se automaticky tyto informace objeví v </t>
    </r>
    <r>
      <rPr>
        <b/>
        <sz val="10"/>
        <rFont val="Arial CE"/>
        <family val="0"/>
      </rPr>
      <t>"pavouku"</t>
    </r>
    <r>
      <rPr>
        <sz val="10"/>
        <rFont val="Arial CE"/>
        <family val="0"/>
      </rPr>
      <t>-slouží jako časový plán pro hráče</t>
    </r>
  </si>
  <si>
    <r>
      <t xml:space="preserve">- po zapsání výsledků v listě </t>
    </r>
    <r>
      <rPr>
        <b/>
        <sz val="10"/>
        <rFont val="Arial CE"/>
        <family val="0"/>
      </rPr>
      <t>"čt-výs"</t>
    </r>
    <r>
      <rPr>
        <sz val="10"/>
        <rFont val="Arial CE"/>
        <family val="0"/>
      </rPr>
      <t xml:space="preserve">- se automaticky změní "čas a stůl" na </t>
    </r>
    <r>
      <rPr>
        <b/>
        <sz val="10"/>
        <rFont val="Arial CE"/>
        <family val="0"/>
      </rPr>
      <t>výsledek zápasů</t>
    </r>
  </si>
  <si>
    <r>
      <t xml:space="preserve">- přejděte na list </t>
    </r>
    <r>
      <rPr>
        <b/>
        <sz val="10"/>
        <rFont val="Arial CE"/>
        <family val="0"/>
      </rPr>
      <t xml:space="preserve">"Z-čt" - </t>
    </r>
    <r>
      <rPr>
        <sz val="10"/>
        <rFont val="Arial CE"/>
        <family val="0"/>
      </rPr>
      <t xml:space="preserve">v tomto listě se zobrazují vzájemné zápasy, </t>
    </r>
  </si>
  <si>
    <r>
      <t xml:space="preserve">- ve slopci </t>
    </r>
    <r>
      <rPr>
        <b/>
        <sz val="10"/>
        <rFont val="Arial CE"/>
        <family val="0"/>
      </rPr>
      <t>"O"</t>
    </r>
    <r>
      <rPr>
        <sz val="10"/>
        <rFont val="Arial CE"/>
        <family val="0"/>
      </rPr>
      <t xml:space="preserve">- se uvede datum konání turnaje, ve sloupci </t>
    </r>
    <r>
      <rPr>
        <b/>
        <sz val="10"/>
        <rFont val="Arial CE"/>
        <family val="0"/>
      </rPr>
      <t>"P"</t>
    </r>
    <r>
      <rPr>
        <sz val="10"/>
        <rFont val="Arial CE"/>
        <family val="0"/>
      </rPr>
      <t xml:space="preserve">- se uvede čas zápasu a ve sloupci </t>
    </r>
    <r>
      <rPr>
        <b/>
        <sz val="10"/>
        <rFont val="Arial CE"/>
        <family val="0"/>
      </rPr>
      <t>"Q"</t>
    </r>
    <r>
      <rPr>
        <sz val="10"/>
        <rFont val="Arial CE"/>
        <family val="0"/>
      </rPr>
      <t>- se uvede číslo stolu daného zápasu</t>
    </r>
  </si>
  <si>
    <r>
      <t xml:space="preserve">- tyto údaje se společně s hráči a oddílov ou příslušností zobrazí v </t>
    </r>
    <r>
      <rPr>
        <b/>
        <sz val="10"/>
        <rFont val="Arial CE"/>
        <family val="0"/>
      </rPr>
      <t>"zápise o utkání"</t>
    </r>
  </si>
  <si>
    <r>
      <t xml:space="preserve">- samotný </t>
    </r>
    <r>
      <rPr>
        <b/>
        <sz val="10"/>
        <rFont val="Arial CE"/>
        <family val="0"/>
      </rPr>
      <t xml:space="preserve">tisk zápisů , </t>
    </r>
    <r>
      <rPr>
        <sz val="10"/>
        <rFont val="Arial CE"/>
        <family val="0"/>
      </rPr>
      <t xml:space="preserve">se provádí po  otevření listi </t>
    </r>
    <r>
      <rPr>
        <b/>
        <sz val="10"/>
        <rFont val="Arial CE"/>
        <family val="0"/>
      </rPr>
      <t xml:space="preserve">"TZ-čt", </t>
    </r>
    <r>
      <rPr>
        <sz val="10"/>
        <rFont val="Arial CE"/>
        <family val="0"/>
      </rPr>
      <t xml:space="preserve">kde se v buňce </t>
    </r>
    <r>
      <rPr>
        <b/>
        <sz val="10"/>
        <rFont val="Arial CE"/>
        <family val="0"/>
      </rPr>
      <t>"D1"</t>
    </r>
    <r>
      <rPr>
        <sz val="10"/>
        <rFont val="Arial CE"/>
        <family val="0"/>
      </rPr>
      <t xml:space="preserve"> ( modrý rámeček) píšou čísla zápasů, která jsou schodná s čísly řádku ve sloupci </t>
    </r>
    <r>
      <rPr>
        <b/>
        <sz val="10"/>
        <rFont val="Arial CE"/>
        <family val="0"/>
      </rPr>
      <t>"B" na listě "Z-čt"</t>
    </r>
  </si>
  <si>
    <r>
      <t xml:space="preserve">- další postup je stejný jako u tisku zápisů </t>
    </r>
    <r>
      <rPr>
        <b/>
        <sz val="10"/>
        <rFont val="Arial CE"/>
        <family val="0"/>
      </rPr>
      <t>"dvouher"</t>
    </r>
  </si>
  <si>
    <t>11:40</t>
  </si>
  <si>
    <r>
      <t xml:space="preserve">- v tomto listě se zapisují čísla hráčů ( dle vylosování) </t>
    </r>
    <r>
      <rPr>
        <b/>
        <sz val="10"/>
        <rFont val="Arial CE"/>
        <family val="0"/>
      </rPr>
      <t>do "šedých políček"</t>
    </r>
  </si>
  <si>
    <r>
      <t xml:space="preserve">- v tomto listě se zapisují čísla hráčů ( dle vylosování) </t>
    </r>
    <r>
      <rPr>
        <b/>
        <sz val="10"/>
        <rFont val="Arial CE"/>
        <family val="0"/>
      </rPr>
      <t xml:space="preserve">do "šedých políček" - vždy </t>
    </r>
    <r>
      <rPr>
        <sz val="10"/>
        <rFont val="Arial CE"/>
        <family val="0"/>
      </rPr>
      <t>první</t>
    </r>
    <r>
      <rPr>
        <b/>
        <sz val="10"/>
        <rFont val="Arial CE"/>
        <family val="0"/>
      </rPr>
      <t xml:space="preserve"> číslo dvojice z </t>
    </r>
    <r>
      <rPr>
        <sz val="10"/>
        <rFont val="Arial CE"/>
        <family val="0"/>
      </rPr>
      <t>"Pr-čt</t>
    </r>
    <r>
      <rPr>
        <b/>
        <sz val="10"/>
        <rFont val="Arial CE"/>
        <family val="0"/>
      </rPr>
      <t>", spoluhráč se zapíše automaticky</t>
    </r>
  </si>
  <si>
    <t>Liberec, 22. 5. 2010</t>
  </si>
  <si>
    <t>David Reitšpies </t>
  </si>
  <si>
    <t>DDM Kotlářka Praha </t>
  </si>
  <si>
    <t>Jakub Seibert </t>
  </si>
  <si>
    <t>Slavoj Ústí nad Labem </t>
  </si>
  <si>
    <t>Tomáš Málek </t>
  </si>
  <si>
    <t>Libor Liška </t>
  </si>
  <si>
    <t>KST Zlín </t>
  </si>
  <si>
    <t>Petr Bíza </t>
  </si>
  <si>
    <t>TTC MS Brno </t>
  </si>
  <si>
    <t>Lukáš Foff </t>
  </si>
  <si>
    <t>DTJ Hradec Králové </t>
  </si>
  <si>
    <t>Tibor Pavlík </t>
  </si>
  <si>
    <t>TJ Mittal Ostrava </t>
  </si>
  <si>
    <t>Tomáš Polanský </t>
  </si>
  <si>
    <t>Martin Koblížek </t>
  </si>
  <si>
    <t>Sokol Hradec Králové </t>
  </si>
  <si>
    <t>David Bochňák </t>
  </si>
  <si>
    <t>David Sargánek </t>
  </si>
  <si>
    <t>SKST Baník Havířov </t>
  </si>
  <si>
    <t>Štěpán Franc </t>
  </si>
  <si>
    <t>Sokol Plzeň V. </t>
  </si>
  <si>
    <t>Michal Kratochvíl </t>
  </si>
  <si>
    <t>Luboš Pěnkava </t>
  </si>
  <si>
    <t>SKST Vlašim </t>
  </si>
  <si>
    <t>David Kvíčala </t>
  </si>
  <si>
    <t>ČKD Blansko </t>
  </si>
  <si>
    <t>Petr Brož </t>
  </si>
  <si>
    <t>Marek Šenkeřík </t>
  </si>
  <si>
    <t>Zdeněk Makoň </t>
  </si>
  <si>
    <t>DIOSS Nýřany </t>
  </si>
  <si>
    <t>Jakub Harapát </t>
  </si>
  <si>
    <t>Vojtěch Kaplan </t>
  </si>
  <si>
    <t>TTC Ústí nad Orlicí </t>
  </si>
  <si>
    <t>Jaroslav Jaroš </t>
  </si>
  <si>
    <t>KOC Sušice </t>
  </si>
  <si>
    <t>Jakub Němeček </t>
  </si>
  <si>
    <t>René Kowal </t>
  </si>
  <si>
    <t>Adam Sztula </t>
  </si>
  <si>
    <t>Siko Orlová </t>
  </si>
  <si>
    <t>Ota Schwarz </t>
  </si>
  <si>
    <t>Jan Pluhař </t>
  </si>
  <si>
    <t>Marek Fabíni </t>
  </si>
  <si>
    <t>Loko Česká Lípa </t>
  </si>
  <si>
    <t>David Mazura </t>
  </si>
  <si>
    <t>František Copák </t>
  </si>
  <si>
    <t>Sokol Pocinovice </t>
  </si>
  <si>
    <t>Miroslav Jehlík </t>
  </si>
  <si>
    <t>Filip Čajka </t>
  </si>
  <si>
    <t>Daniel Málek </t>
  </si>
  <si>
    <t>David Zahrádka </t>
  </si>
  <si>
    <t>Slavoj Praha </t>
  </si>
  <si>
    <t>Pavel Škopek </t>
  </si>
  <si>
    <t>Stanislav Jansa </t>
  </si>
  <si>
    <t>Sokol Rakovník </t>
  </si>
  <si>
    <t>Pavel Kortus </t>
  </si>
  <si>
    <t>Pedagog Č. Budějovice </t>
  </si>
  <si>
    <t>Miroslav Bauer </t>
  </si>
  <si>
    <t>TJ Libín 1096 Prachatice </t>
  </si>
  <si>
    <t>Adam Šimek </t>
  </si>
  <si>
    <t>Patrik Sommer </t>
  </si>
  <si>
    <t>Marcel Tvarůžek </t>
  </si>
  <si>
    <t>Františkovy Lázně </t>
  </si>
  <si>
    <t>Lukáš Hobl </t>
  </si>
  <si>
    <t>Jakub Beran </t>
  </si>
  <si>
    <t>SKST Teplice </t>
  </si>
  <si>
    <t>Petr Šilhán </t>
  </si>
  <si>
    <t>SKST Liberec </t>
  </si>
  <si>
    <t>Tomáš Hort </t>
  </si>
  <si>
    <t>Jakub Michek </t>
  </si>
  <si>
    <t>Linea Chrudim </t>
  </si>
  <si>
    <t>Dušan Ochodnický </t>
  </si>
  <si>
    <t>TTC Sedlec </t>
  </si>
  <si>
    <t>Aleš Svoboda </t>
  </si>
  <si>
    <t>Sokol Mor.Budějovice </t>
  </si>
  <si>
    <t>Matěj Semerád </t>
  </si>
  <si>
    <t>Sokol Výčapy </t>
  </si>
  <si>
    <t>Marek Vybíral </t>
  </si>
  <si>
    <t>TTC Znojmo </t>
  </si>
  <si>
    <t>Marián Hrabica </t>
  </si>
  <si>
    <t>SK Přerov </t>
  </si>
  <si>
    <t>Daniel Gondek </t>
  </si>
  <si>
    <t>OMYA Jeseník </t>
  </si>
  <si>
    <t>Dominik Frejvolt </t>
  </si>
  <si>
    <t>Filip Sikora </t>
  </si>
  <si>
    <t>Adam Strnka </t>
  </si>
  <si>
    <t>Sport centrum Bylnice </t>
  </si>
  <si>
    <t>Martin Kučera </t>
  </si>
  <si>
    <t>KST Dolní Němčí </t>
  </si>
  <si>
    <t>Vítězslav Podrazil </t>
  </si>
  <si>
    <t>ČSAD Hodonín </t>
  </si>
  <si>
    <t>Štěpán Konečný </t>
  </si>
  <si>
    <t>Adam Zikmund </t>
  </si>
  <si>
    <t>Jan Fabíni </t>
  </si>
  <si>
    <t>Martin Chládek </t>
  </si>
  <si>
    <t>Karel Fischer </t>
  </si>
  <si>
    <t>09:00</t>
  </si>
  <si>
    <t>10</t>
  </si>
  <si>
    <t>12</t>
  </si>
  <si>
    <t>13</t>
  </si>
  <si>
    <t>15</t>
  </si>
  <si>
    <t>09:25</t>
  </si>
  <si>
    <t>10:10</t>
  </si>
  <si>
    <t>10:30</t>
  </si>
  <si>
    <t>11:15</t>
  </si>
  <si>
    <t>Čtyřhra starší žáci</t>
  </si>
  <si>
    <t>Martin Vítovec</t>
  </si>
  <si>
    <t>Vojtěch Průša</t>
  </si>
  <si>
    <t>VTŽ Chomutov</t>
  </si>
  <si>
    <t>Michal Bútora</t>
  </si>
  <si>
    <t>starší žáci</t>
  </si>
  <si>
    <t>Reitšpies David</t>
  </si>
  <si>
    <t>Seibert Jakub</t>
  </si>
  <si>
    <t>Foff Lukáš</t>
  </si>
  <si>
    <t>Málek Tomáš</t>
  </si>
  <si>
    <t>Pavlík Tibor</t>
  </si>
  <si>
    <t>Bíza Petr</t>
  </si>
  <si>
    <t>Polanský Tomáš</t>
  </si>
  <si>
    <t>Koblížek Marin</t>
  </si>
  <si>
    <t>Bochňák David</t>
  </si>
  <si>
    <t>Sargánek David</t>
  </si>
  <si>
    <t>Franc Štěpán</t>
  </si>
  <si>
    <t>Kratochvíl Michal</t>
  </si>
  <si>
    <t>Pěnkava Luboš</t>
  </si>
  <si>
    <t>Kvíčala David</t>
  </si>
  <si>
    <t>Brož Petr</t>
  </si>
  <si>
    <t>Makoň Zdeněk</t>
  </si>
  <si>
    <t>Harapát Jakub</t>
  </si>
  <si>
    <t>Kaplan Vojtěch</t>
  </si>
  <si>
    <t>Jaroš Jaoroslav</t>
  </si>
  <si>
    <t>Němeček Jakub</t>
  </si>
  <si>
    <t>Sztula Adam</t>
  </si>
  <si>
    <t>Kowal René</t>
  </si>
  <si>
    <t>Pluhař Jan</t>
  </si>
  <si>
    <t>Schwarz Ota</t>
  </si>
  <si>
    <t>Fabíni Marek</t>
  </si>
  <si>
    <t>Copák František</t>
  </si>
  <si>
    <t>Čajka Filip</t>
  </si>
  <si>
    <t>Málek Daniel</t>
  </si>
  <si>
    <t>Jehlík Miroslav</t>
  </si>
  <si>
    <t>Konečný Štěpán</t>
  </si>
  <si>
    <t>Sommer Patrik</t>
  </si>
  <si>
    <t>Podrazil Vítězslav</t>
  </si>
  <si>
    <t>Hrabica Marián</t>
  </si>
  <si>
    <t>Sikora Filip</t>
  </si>
  <si>
    <t>Škopek Pavel</t>
  </si>
  <si>
    <t>Šimek Adam</t>
  </si>
  <si>
    <t>Hort Tomáš</t>
  </si>
  <si>
    <t>Vítovec Martin</t>
  </si>
  <si>
    <t>Zahrádka David</t>
  </si>
  <si>
    <t>Frejvolt Dominik</t>
  </si>
  <si>
    <t>Zikmund Adam</t>
  </si>
  <si>
    <t>Svoboda Aleš</t>
  </si>
  <si>
    <t>Kučera Martin</t>
  </si>
  <si>
    <t>Vybíral Marek</t>
  </si>
  <si>
    <t>Bútora Michal</t>
  </si>
  <si>
    <t>Fabíni Jan</t>
  </si>
  <si>
    <t>Strnka Adam</t>
  </si>
  <si>
    <t>Gondek Daniel</t>
  </si>
  <si>
    <t>Ochodnický Dušan</t>
  </si>
  <si>
    <t>Beran Jakub</t>
  </si>
  <si>
    <t>Fischer Karel</t>
  </si>
  <si>
    <t>Hobl Lukáš</t>
  </si>
  <si>
    <t>Tvarůžek Marcel</t>
  </si>
  <si>
    <t>Semerád Matěj</t>
  </si>
  <si>
    <t>Bauer Miroslav</t>
  </si>
  <si>
    <t>Kortus Pavel</t>
  </si>
  <si>
    <t>Šilhán Petr</t>
  </si>
  <si>
    <t>Jansa Stabislav</t>
  </si>
  <si>
    <t>Průša Vojtěch</t>
  </si>
  <si>
    <t>-6</t>
  </si>
  <si>
    <t>-7</t>
  </si>
  <si>
    <t>-8</t>
  </si>
  <si>
    <t>-10</t>
  </si>
  <si>
    <t>-9</t>
  </si>
  <si>
    <t>-11</t>
  </si>
  <si>
    <t>-15</t>
  </si>
  <si>
    <t>-4</t>
  </si>
  <si>
    <t>-2</t>
  </si>
  <si>
    <t>-5</t>
  </si>
  <si>
    <t>-3</t>
  </si>
  <si>
    <t>-12</t>
  </si>
  <si>
    <t>Šenkeřík Marek</t>
  </si>
  <si>
    <t>Mazura David</t>
  </si>
  <si>
    <t>Liška Libor</t>
  </si>
  <si>
    <t>Michek Jakub</t>
  </si>
  <si>
    <t>Chládek Martin</t>
  </si>
  <si>
    <t>-14</t>
  </si>
  <si>
    <t>-13</t>
  </si>
  <si>
    <t>-19</t>
  </si>
  <si>
    <t>-1</t>
  </si>
  <si>
    <t>Dvouhra starší žáci - I. stupeň</t>
  </si>
  <si>
    <t>3:0</t>
  </si>
  <si>
    <t>9 : 0</t>
  </si>
  <si>
    <t>6,</t>
  </si>
  <si>
    <t>9,</t>
  </si>
  <si>
    <t>10,</t>
  </si>
  <si>
    <t>8,</t>
  </si>
  <si>
    <t>3,</t>
  </si>
  <si>
    <t>5,</t>
  </si>
  <si>
    <t>0:3</t>
  </si>
  <si>
    <t>3:1</t>
  </si>
  <si>
    <t>3 : 7</t>
  </si>
  <si>
    <t>-6,</t>
  </si>
  <si>
    <t>-9,</t>
  </si>
  <si>
    <t>-7,</t>
  </si>
  <si>
    <t>-8,</t>
  </si>
  <si>
    <t>11,</t>
  </si>
  <si>
    <t>-19,</t>
  </si>
  <si>
    <t>6 : 3</t>
  </si>
  <si>
    <t>-10,</t>
  </si>
  <si>
    <t>7,</t>
  </si>
  <si>
    <t>2,</t>
  </si>
  <si>
    <t>1:3</t>
  </si>
  <si>
    <t>1 : 9</t>
  </si>
  <si>
    <t>-3,</t>
  </si>
  <si>
    <t>-5,</t>
  </si>
  <si>
    <t>-11,</t>
  </si>
  <si>
    <t>19,</t>
  </si>
  <si>
    <t>-2,</t>
  </si>
  <si>
    <t>Reitšpies-Hobl</t>
  </si>
  <si>
    <t>stůl č. 1 -</t>
  </si>
  <si>
    <t>Fischer-Málek</t>
  </si>
  <si>
    <t>stůl č. 2 -</t>
  </si>
  <si>
    <t>Hobl-Málek</t>
  </si>
  <si>
    <t>Reitšpies-Fischer</t>
  </si>
  <si>
    <t>Fischer-Hobl</t>
  </si>
  <si>
    <t>Málek-Reitšpies</t>
  </si>
  <si>
    <t>9 : 1</t>
  </si>
  <si>
    <t>4,</t>
  </si>
  <si>
    <t>6 : 5</t>
  </si>
  <si>
    <t>4 : 6</t>
  </si>
  <si>
    <t>-4,</t>
  </si>
  <si>
    <t>2 : 9</t>
  </si>
  <si>
    <t>Seibert-Zikmund</t>
  </si>
  <si>
    <t>stůl č. 3 -</t>
  </si>
  <si>
    <t>Kortus-Jehlík</t>
  </si>
  <si>
    <t>stůl č. 4 -</t>
  </si>
  <si>
    <t>Zikmund-Jehlík</t>
  </si>
  <si>
    <t>Seibert-Kortus</t>
  </si>
  <si>
    <t>Kortus-Zikmund</t>
  </si>
  <si>
    <t>Jehlík-Seibert</t>
  </si>
  <si>
    <t>7 : 3</t>
  </si>
  <si>
    <t>1,</t>
  </si>
  <si>
    <t>16,</t>
  </si>
  <si>
    <t>7 : 4</t>
  </si>
  <si>
    <t>-1,</t>
  </si>
  <si>
    <t>-16,</t>
  </si>
  <si>
    <t>Foff-Semerád</t>
  </si>
  <si>
    <t>stůl č. 5 -</t>
  </si>
  <si>
    <t>Zahrádka-Fabíni</t>
  </si>
  <si>
    <t>stůl č. 6 -</t>
  </si>
  <si>
    <t>Semerád-Fabíni</t>
  </si>
  <si>
    <t>Foff-Zahrádka</t>
  </si>
  <si>
    <t>Zahrádka-Semerád</t>
  </si>
  <si>
    <t>Fabíni-Foff</t>
  </si>
  <si>
    <t>3:2</t>
  </si>
  <si>
    <t>4 : 8</t>
  </si>
  <si>
    <t>-13,</t>
  </si>
  <si>
    <t>2:3</t>
  </si>
  <si>
    <t>13,</t>
  </si>
  <si>
    <t>Málek-Sommer</t>
  </si>
  <si>
    <t>stůl č. 7 -</t>
  </si>
  <si>
    <t>Sikora-Schwarz</t>
  </si>
  <si>
    <t>stůl č. 8 -</t>
  </si>
  <si>
    <t>Sommer-Schwarz</t>
  </si>
  <si>
    <t>Málek-Sikora</t>
  </si>
  <si>
    <t>Sikora-Sommer</t>
  </si>
  <si>
    <t>Schwarz-Málek</t>
  </si>
  <si>
    <t>12,</t>
  </si>
  <si>
    <t>5 : 7</t>
  </si>
  <si>
    <t>-12,</t>
  </si>
  <si>
    <t>3 : 8</t>
  </si>
  <si>
    <t>Pavlík-Hort</t>
  </si>
  <si>
    <t>stůl č. 9 -</t>
  </si>
  <si>
    <t>Šimek-Jaroš</t>
  </si>
  <si>
    <t>stůl č. 10 -</t>
  </si>
  <si>
    <t>Hort-Jaroš</t>
  </si>
  <si>
    <t>Pavlík-Šimek</t>
  </si>
  <si>
    <t>Šimek-Hort</t>
  </si>
  <si>
    <t>Jaroš-Pavlík</t>
  </si>
  <si>
    <t>9 : 4</t>
  </si>
  <si>
    <t>-15,</t>
  </si>
  <si>
    <t>0 : 9</t>
  </si>
  <si>
    <t>6 : 6</t>
  </si>
  <si>
    <t>8 : 4</t>
  </si>
  <si>
    <t>15,</t>
  </si>
  <si>
    <t>Liška-Hrabica</t>
  </si>
  <si>
    <t>stůl č. 11 -</t>
  </si>
  <si>
    <t>Škopek-Harapát</t>
  </si>
  <si>
    <t>stůl č. 12 -</t>
  </si>
  <si>
    <t>Hrabica-Harapát</t>
  </si>
  <si>
    <t>Liška-Škopek</t>
  </si>
  <si>
    <t>Škopek-Hrabica</t>
  </si>
  <si>
    <t>Harapát-Liška</t>
  </si>
  <si>
    <t>3 : 9</t>
  </si>
  <si>
    <t>4 : 7</t>
  </si>
  <si>
    <t>Bíza-Bútora</t>
  </si>
  <si>
    <t>stůl č. 13 -</t>
  </si>
  <si>
    <t>Jansa-Sztula</t>
  </si>
  <si>
    <t>stůl č. 14 -</t>
  </si>
  <si>
    <t>Bútora-Sztula</t>
  </si>
  <si>
    <t>Bíza-Jansa</t>
  </si>
  <si>
    <t>Jansa-Bútora</t>
  </si>
  <si>
    <t>Sztula-Bíza</t>
  </si>
  <si>
    <t>Polanský-Průša</t>
  </si>
  <si>
    <t>stůl č. 15 -</t>
  </si>
  <si>
    <t>Bauer-Makoň</t>
  </si>
  <si>
    <t>stůl č. 16 -</t>
  </si>
  <si>
    <t>Průša-Makoň</t>
  </si>
  <si>
    <t>Polanský-Bauer</t>
  </si>
  <si>
    <t>Bauer-Průša</t>
  </si>
  <si>
    <t>Makoň-Polanský</t>
  </si>
  <si>
    <t>Koblížek-Beran</t>
  </si>
  <si>
    <t>Ochodnický-Kowal</t>
  </si>
  <si>
    <t>Beran-Kowal</t>
  </si>
  <si>
    <t>Koblížek-Ochodnický</t>
  </si>
  <si>
    <t>Ochodnický-Beran</t>
  </si>
  <si>
    <t>Kowal-Koblížek</t>
  </si>
  <si>
    <t>5 : 6</t>
  </si>
  <si>
    <t>Bochňák-Svoboda</t>
  </si>
  <si>
    <t>Chládek-Mazura</t>
  </si>
  <si>
    <t>Svoboda-Mazura</t>
  </si>
  <si>
    <t>Bochňák-Chládek</t>
  </si>
  <si>
    <t>Chládek-Svoboda</t>
  </si>
  <si>
    <t>Mazura-Bochňák</t>
  </si>
  <si>
    <t>Sargánek-Tvarůžek</t>
  </si>
  <si>
    <t>Podrazil-Němeček</t>
  </si>
  <si>
    <t>Tvarůžek-Němeček</t>
  </si>
  <si>
    <t>Sargánek-Podrazil</t>
  </si>
  <si>
    <t>Podrazil-Tvarůžek</t>
  </si>
  <si>
    <t>Němeček-Sargánek</t>
  </si>
  <si>
    <t>6 : 8</t>
  </si>
  <si>
    <t>8 : 5</t>
  </si>
  <si>
    <t>Franc-Fabíni</t>
  </si>
  <si>
    <t>Konečný-Šenkeřík</t>
  </si>
  <si>
    <t>Fabíni-Šenkeřík</t>
  </si>
  <si>
    <t>Franc-Konečný</t>
  </si>
  <si>
    <t>Konečný-Fabíni</t>
  </si>
  <si>
    <t>Šenkeřík-Franc</t>
  </si>
  <si>
    <t>-14,</t>
  </si>
  <si>
    <t>14,</t>
  </si>
  <si>
    <t>Kratochvíl-Vybíral</t>
  </si>
  <si>
    <t>Strnka-Čajka</t>
  </si>
  <si>
    <t>Vybíral-Čajka</t>
  </si>
  <si>
    <t>Kratochvíl-Strnka</t>
  </si>
  <si>
    <t>Strnka-Vybíral</t>
  </si>
  <si>
    <t>Čajka-Kratochvíl</t>
  </si>
  <si>
    <t>9 : 2</t>
  </si>
  <si>
    <t>Pěnkava-Šilhán</t>
  </si>
  <si>
    <t>Michek-Kaplan</t>
  </si>
  <si>
    <t>Šilhán-Kaplan</t>
  </si>
  <si>
    <t>Pěnkava-Michek</t>
  </si>
  <si>
    <t>Michek-Šilhán</t>
  </si>
  <si>
    <t>Kaplan-Pěnkava</t>
  </si>
  <si>
    <t>9 : 3</t>
  </si>
  <si>
    <t>Kvíčala-Kučera</t>
  </si>
  <si>
    <t>Frejvolt-Pluhař</t>
  </si>
  <si>
    <t>Kučera-Pluhař</t>
  </si>
  <si>
    <t>Kvíčala-Frejvolt</t>
  </si>
  <si>
    <t>Frejvolt-Kučera</t>
  </si>
  <si>
    <t>Pluhař-Kvíčala</t>
  </si>
  <si>
    <t>8 : 3</t>
  </si>
  <si>
    <t>7 : 6</t>
  </si>
  <si>
    <t>6 : 4</t>
  </si>
  <si>
    <t>Brož-Vítovec</t>
  </si>
  <si>
    <t>Gondek-Copák</t>
  </si>
  <si>
    <t>Vítovec-Copák</t>
  </si>
  <si>
    <t>Brož-Gondek</t>
  </si>
  <si>
    <t>Gondek-Vítovec</t>
  </si>
  <si>
    <t>Copák-Brož</t>
  </si>
  <si>
    <t>Reitšpies David (DDM Kotlářka Praha )</t>
  </si>
  <si>
    <t>Málek Tomáš (DDM Kotlářka Praha )</t>
  </si>
  <si>
    <t>Svoboda Aleš (Sokol Mor.Budějovice )</t>
  </si>
  <si>
    <t>Semerád Matěj (Sokol Výčapy )</t>
  </si>
  <si>
    <t>3:0 (3,4,2)</t>
  </si>
  <si>
    <t>Sztula Adam (Siko Orlová )</t>
  </si>
  <si>
    <t>Sikora Filip (Siko Orlová )</t>
  </si>
  <si>
    <t>3:2 (7,-8,5,-9,3)</t>
  </si>
  <si>
    <t>Sommer Patrik (KOC Sušice )</t>
  </si>
  <si>
    <t>Jaroš Jaoroslav (KOC Sušice )</t>
  </si>
  <si>
    <t>3:0 (5,3,7)</t>
  </si>
  <si>
    <t>Pěnkava Luboš (SKST Vlašim )</t>
  </si>
  <si>
    <t>Bíza Petr (TTC MS Brno )</t>
  </si>
  <si>
    <t>3:1 (-11,11,5,7)</t>
  </si>
  <si>
    <t>Beran Jakub (SKST Teplice )</t>
  </si>
  <si>
    <t>Průša Vojtěch (VTŽ Chomutov)</t>
  </si>
  <si>
    <t>3:0 (7,2,4)</t>
  </si>
  <si>
    <t>Zikmund Adam (SKST Liberec )</t>
  </si>
  <si>
    <t>Šilhán Petr (SKST Liberec )</t>
  </si>
  <si>
    <t>3:2 (8,-8,7,-8,7)</t>
  </si>
  <si>
    <t>Kvíčala David (ČKD Blansko )</t>
  </si>
  <si>
    <t>Konečný Štěpán (ČKD Blansko )</t>
  </si>
  <si>
    <t>3:0 (5,8,8)</t>
  </si>
  <si>
    <t>Kaplan Vojtěch (TTC Ústí nad Orlicí )</t>
  </si>
  <si>
    <t>Jansa Stabislav (Sokol Rakovník )</t>
  </si>
  <si>
    <t>3:1 (-6,9,9,9)</t>
  </si>
  <si>
    <t>Sargánek David (SKST Baník Havířov )</t>
  </si>
  <si>
    <t>Hrabica Marián (SK Přerov )</t>
  </si>
  <si>
    <t>3:0 (9,13,6)</t>
  </si>
  <si>
    <t>Franc Štěpán (Sokol Plzeň V. )</t>
  </si>
  <si>
    <t>Bochňák David (DDM Kotlářka Praha )</t>
  </si>
  <si>
    <t>3:1 (19,-8,9,4)</t>
  </si>
  <si>
    <t>Tvarůžek Marcel (Františkovy Lázně )</t>
  </si>
  <si>
    <t>Hobl Lukáš (Františkovy Lázně )</t>
  </si>
  <si>
    <t>3:0 (5,10,7)</t>
  </si>
  <si>
    <t>Podrazil Vítězslav (ČSAD Hodonín )</t>
  </si>
  <si>
    <t>Fischer Karel (TTC MS Brno )</t>
  </si>
  <si>
    <t>3:0 (12,2,5)</t>
  </si>
  <si>
    <t>Němeček Jakub (DDM Kotlářka Praha )</t>
  </si>
  <si>
    <t>Bútora Michal (DDM Kotlářka Praha )</t>
  </si>
  <si>
    <t>3:1 (5,-9,8,5)</t>
  </si>
  <si>
    <t>Kučera Martin (KST Dolní Němčí )</t>
  </si>
  <si>
    <t>Strnka Adam (Sport centrum Bylnice )</t>
  </si>
  <si>
    <t>3:1 (-6,6,3,6)</t>
  </si>
  <si>
    <t>Koblížek Marin (Sokol Hradec Králové )</t>
  </si>
  <si>
    <t>Pavlík Tibor (TJ Mittal Ostrava )</t>
  </si>
  <si>
    <t>3:0 (2,7,1)</t>
  </si>
  <si>
    <t>Seibert Jakub (Slavoj Ústí nad Labem )</t>
  </si>
  <si>
    <t>Polanský Tomáš (Slavoj Ústí nad Labem )</t>
  </si>
  <si>
    <t>3:2 (8,9,-8,-8,10)</t>
  </si>
  <si>
    <t>Čajka Filip (KST Zlín )</t>
  </si>
  <si>
    <t>Šenkeřík Marek (KST Zlín )</t>
  </si>
  <si>
    <t>3:0 (5,13,3)</t>
  </si>
  <si>
    <t>Frejvolt Dominik (Siko Orlová )</t>
  </si>
  <si>
    <t>Schwarz Ota (TJ Mittal Ostrava )</t>
  </si>
  <si>
    <t>3:1 (4,6,-9,5)</t>
  </si>
  <si>
    <t>Škopek Pavel (SKST Vlašim )</t>
  </si>
  <si>
    <t>Vybíral Marek (TTC Znojmo )</t>
  </si>
  <si>
    <t>3:2 (-3,14,6,-1,8)</t>
  </si>
  <si>
    <t>Kortus Pavel (Pedagog Č. Budějovice )</t>
  </si>
  <si>
    <t>Bauer Miroslav (TJ Libín 1096 Prachatice )</t>
  </si>
  <si>
    <t>3:1 (3,6,-6,4)</t>
  </si>
  <si>
    <t>Hort Tomáš (Sokol Hradec Králové )</t>
  </si>
  <si>
    <t>Chládek Martin (DTJ Hradec Králové )</t>
  </si>
  <si>
    <t>3:0 (8,5,5)</t>
  </si>
  <si>
    <t>Harapát Jakub (DDM Kotlářka Praha )</t>
  </si>
  <si>
    <t>Pluhař Jan (DDM Kotlářka Praha )</t>
  </si>
  <si>
    <t>3:2 (-9,8,-9,8,6)</t>
  </si>
  <si>
    <t>Vítovec Martin (KOC Sušice )</t>
  </si>
  <si>
    <t>Mazura David (KOC Sušice )</t>
  </si>
  <si>
    <t>3:0 (10,8,4)</t>
  </si>
  <si>
    <t>Michek Jakub (Linea Chrudim )</t>
  </si>
  <si>
    <t>Ochodnický Dušan (TTC Sedlec )</t>
  </si>
  <si>
    <t>3:2 (-7,-8,6,5,11)</t>
  </si>
  <si>
    <t>Copák František (Sokol Pocinovice )</t>
  </si>
  <si>
    <t>Jehlík Miroslav (Sokol Pocinovice )</t>
  </si>
  <si>
    <t>3:0 (6,9,5)</t>
  </si>
  <si>
    <t>Kratochvíl Michal (TJ Mittal Ostrava )</t>
  </si>
  <si>
    <t>Kowal René (SKST Baník Havířov )</t>
  </si>
  <si>
    <t>3:2 (-9,-8,12,8,9)</t>
  </si>
  <si>
    <t>Makoň Zdeněk (DIOSS Nýřany )</t>
  </si>
  <si>
    <t>Šimek Adam (DIOSS Nýřany )</t>
  </si>
  <si>
    <t>3:0 (11,6,8)</t>
  </si>
  <si>
    <t>Fabíni Jan (Loko Česká Lípa )</t>
  </si>
  <si>
    <t>Fabíni Marek (Loko Česká Lípa )</t>
  </si>
  <si>
    <t>3:0 (7,8,8)</t>
  </si>
  <si>
    <t>Brož Petr (Sokol Hradec Králové )</t>
  </si>
  <si>
    <t>Málek Daniel (Sokol Hradec Králové )</t>
  </si>
  <si>
    <t>3:1 (9,-10,3,3)</t>
  </si>
  <si>
    <t>Zahrádka David (Slavoj Praha )</t>
  </si>
  <si>
    <t>Gondek Daniel (OMYA Jeseník )</t>
  </si>
  <si>
    <t>3:0 (3,6,12)</t>
  </si>
  <si>
    <t>Foff Lukáš (DTJ Hradec Králové )</t>
  </si>
  <si>
    <t>Liška Libor (KST Zlín )</t>
  </si>
  <si>
    <t>3:0 (0,0,0)</t>
  </si>
  <si>
    <t>Dvouhra starší žáci - II. stupeň</t>
  </si>
  <si>
    <t>Reitšpies David  (DDM Kotlářka Praha )</t>
  </si>
  <si>
    <t>Sztula Adam  (Siko Orlová )</t>
  </si>
  <si>
    <t>3:0 (6,3,8)</t>
  </si>
  <si>
    <t>Hrabica Marián  (SK Přerov )</t>
  </si>
  <si>
    <t>3:2 (10,-10,-5,4,9)</t>
  </si>
  <si>
    <t>Sargánek David  (SKST Baník Havířov )</t>
  </si>
  <si>
    <t>3:1 (6,-5,6,7)</t>
  </si>
  <si>
    <t>Kaplan Vojtěch  (TTC Ústí nad Orlicí )</t>
  </si>
  <si>
    <t>3:0 (11,7,6)</t>
  </si>
  <si>
    <t>Kowal René  (SKST Baník Havířov )</t>
  </si>
  <si>
    <t>3:2 (11,-7,-4,9,8)</t>
  </si>
  <si>
    <t>Copák František  (Sokol Pocinovice )</t>
  </si>
  <si>
    <t>3:1 (5,-4,10,11)</t>
  </si>
  <si>
    <t>Pavlík Tibor  (TJ Mittal Ostrava )</t>
  </si>
  <si>
    <t>3:0 (7,9,7)</t>
  </si>
  <si>
    <t>Polanský Tomáš  (Slavoj Ústí nad Labem )</t>
  </si>
  <si>
    <t>3:1 (15,8,-8,5)</t>
  </si>
  <si>
    <t>Chládek Martin  (DTJ Hradec Králové )</t>
  </si>
  <si>
    <t>3:0 (6,4,3)</t>
  </si>
  <si>
    <t>Šenkeřík Marek  (KST Zlín )</t>
  </si>
  <si>
    <t>3:0 (9,5,10)</t>
  </si>
  <si>
    <t>Kvíčala David  (ČKD Blansko )</t>
  </si>
  <si>
    <t>3:0 (11,7,9)</t>
  </si>
  <si>
    <t>Strnka Adam  (Sport centrum Bylnice )</t>
  </si>
  <si>
    <t>3:0 (9,7,5)</t>
  </si>
  <si>
    <t>Kortus Pavel  (Pedagog Č. Budějovice )</t>
  </si>
  <si>
    <t>3:0 (10,8,8)</t>
  </si>
  <si>
    <t>Sommer Patrik  (KOC Sušice )</t>
  </si>
  <si>
    <t>3:0 (3,4,4)</t>
  </si>
  <si>
    <t>Foff Lukáš  (DTJ Hradec Králové )</t>
  </si>
  <si>
    <t>3:0 (7,5,5)</t>
  </si>
  <si>
    <t>Málek Tomáš  (DDM Kotlářka Praha )</t>
  </si>
  <si>
    <t>3:0 (13,7,8)</t>
  </si>
  <si>
    <t>Pěnkava Luboš  (SKST Vlašim )</t>
  </si>
  <si>
    <t>3:0 (3,7,6)</t>
  </si>
  <si>
    <t>Pluhař Jan  (DDM Kotlářka Praha )</t>
  </si>
  <si>
    <t>3:0 (1,6,4)</t>
  </si>
  <si>
    <t>Franc Štěpán  (Sokol Plzeň V. )</t>
  </si>
  <si>
    <t>3:1 (-2,5,8,6)</t>
  </si>
  <si>
    <t>Brož Petr  (Sokol Hradec Králové )</t>
  </si>
  <si>
    <t>3:1 (7,8,-8,7)</t>
  </si>
  <si>
    <t>Jaroš Jaoroslav  (KOC Sušice )</t>
  </si>
  <si>
    <t>3:0 (7,10,9)</t>
  </si>
  <si>
    <t>Fabíni Marek  (Loko Česká Lípa )</t>
  </si>
  <si>
    <t>Liška Libor  (KST Zlín )</t>
  </si>
  <si>
    <t>3:1 (5,-8,10,6)</t>
  </si>
  <si>
    <t>Bíza Petr  (TTC MS Brno )</t>
  </si>
  <si>
    <t>3:2 (-3,2,-5,7,10)</t>
  </si>
  <si>
    <t>Podrazil Vítězslav  (ČSAD Hodonín )</t>
  </si>
  <si>
    <t>3:0 (7,7,5)</t>
  </si>
  <si>
    <t>Kratochvíl Michal  (TJ Mittal Ostrava )</t>
  </si>
  <si>
    <t>3:0 (9,9,8)</t>
  </si>
  <si>
    <t>Koblížek Marin  (Sokol Hradec Králové )</t>
  </si>
  <si>
    <t>3:2 (-9,5,-8,9,14)</t>
  </si>
  <si>
    <t>Bochňák David  (DDM Kotlářka Praha )</t>
  </si>
  <si>
    <t>3:1 (10,-6,9,10)</t>
  </si>
  <si>
    <t>Makoň Zdeněk  (DIOSS Nýřany )</t>
  </si>
  <si>
    <t>3:1 (8,-5,9,8)</t>
  </si>
  <si>
    <t>Málek Daniel  (Sokol Hradec Králové )</t>
  </si>
  <si>
    <t>3:0 (6,8,7)</t>
  </si>
  <si>
    <t>Seibert Jakub  (Slavoj Ústí nad Labem )</t>
  </si>
  <si>
    <t>3:0 (6,10,4)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</si>
</sst>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 &quot;"/>
    <numFmt numFmtId="168" formatCode="d/m/yy"/>
    <numFmt numFmtId="169" formatCode="[$-405]d\.\ mmmm\ yyyy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yy\-m\-d"/>
    <numFmt numFmtId="180" formatCode="yy\-mm\-dd"/>
    <numFmt numFmtId="181" formatCode="m/yy"/>
    <numFmt numFmtId="182" formatCode="m/yy"/>
    <numFmt numFmtId="183" formatCode="d/mmmm\ yyyy"/>
    <numFmt numFmtId="184" formatCode="0.0"/>
    <numFmt numFmtId="185" formatCode="hh/mm"/>
    <numFmt numFmtId="186" formatCode="\ "/>
    <numFmt numFmtId="187" formatCode="mm/yy"/>
    <numFmt numFmtId="188" formatCode="00"/>
    <numFmt numFmtId="189" formatCode="0.000"/>
    <numFmt numFmtId="190" formatCode="0.0000"/>
    <numFmt numFmtId="191" formatCode="00000"/>
    <numFmt numFmtId="192" formatCode="mm/yy"/>
    <numFmt numFmtId="193" formatCode="dd/mm/yy"/>
    <numFmt numFmtId="194" formatCode="\$#,##0\ ;\(\$#,##0\)"/>
  </numFmts>
  <fonts count="73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u val="single"/>
      <sz val="16"/>
      <name val="Arial CE"/>
      <family val="2"/>
    </font>
    <font>
      <sz val="10"/>
      <color indexed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0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b/>
      <i/>
      <sz val="18"/>
      <color indexed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3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0"/>
    </font>
    <font>
      <b/>
      <sz val="12"/>
      <name val="Arial"/>
      <family val="2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b/>
      <sz val="11"/>
      <name val="Times New Roman CE"/>
      <family val="0"/>
    </font>
    <font>
      <b/>
      <sz val="12"/>
      <name val="Times New Roman CE"/>
      <family val="1"/>
    </font>
    <font>
      <sz val="8"/>
      <name val="Arial"/>
      <family val="2"/>
    </font>
    <font>
      <sz val="10"/>
      <color indexed="12"/>
      <name val="Times New Roman CE"/>
      <family val="0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sz val="8"/>
      <name val="Arial CE"/>
      <family val="0"/>
    </font>
    <font>
      <sz val="14"/>
      <name val="Arial"/>
      <family val="2"/>
    </font>
    <font>
      <sz val="8"/>
      <color indexed="9"/>
      <name val="Arial CE"/>
      <family val="0"/>
    </font>
    <font>
      <sz val="10"/>
      <color indexed="22"/>
      <name val="Times New Roman CE"/>
      <family val="0"/>
    </font>
    <font>
      <b/>
      <sz val="18"/>
      <name val="Arial CE"/>
      <family val="0"/>
    </font>
    <font>
      <sz val="10"/>
      <color indexed="12"/>
      <name val="Arial CE"/>
      <family val="0"/>
    </font>
    <font>
      <b/>
      <sz val="14"/>
      <color indexed="12"/>
      <name val="Arial CE"/>
      <family val="0"/>
    </font>
    <font>
      <b/>
      <sz val="14"/>
      <color indexed="12"/>
      <name val="Times New Roman CE"/>
      <family val="0"/>
    </font>
    <font>
      <b/>
      <sz val="10"/>
      <color indexed="12"/>
      <name val="Arial CE"/>
      <family val="0"/>
    </font>
    <font>
      <sz val="10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i/>
      <sz val="10"/>
      <color indexed="10"/>
      <name val="Times New Roman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b/>
      <i/>
      <sz val="20"/>
      <color indexed="12"/>
      <name val="Times New Roman CE"/>
      <family val="1"/>
    </font>
    <font>
      <i/>
      <sz val="9"/>
      <name val="Times New Roman CE"/>
      <family val="0"/>
    </font>
    <font>
      <sz val="9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b/>
      <i/>
      <sz val="18"/>
      <name val="Times New Roman CE"/>
      <family val="1"/>
    </font>
    <font>
      <b/>
      <i/>
      <u val="single"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double">
        <color indexed="12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39"/>
      </right>
      <top>
        <color indexed="63"/>
      </top>
      <bottom style="double">
        <color indexed="3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double">
        <color indexed="12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vertical="center"/>
      <protection/>
    </xf>
    <xf numFmtId="0" fontId="30" fillId="0" borderId="0">
      <alignment/>
      <protection/>
    </xf>
    <xf numFmtId="2" fontId="0" fillId="0" borderId="0" applyFont="0" applyFill="0" applyBorder="0" applyAlignment="0" applyProtection="0"/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2" fillId="0" borderId="0">
      <alignment/>
      <protection/>
    </xf>
  </cellStyleXfs>
  <cellXfs count="38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0" borderId="0" xfId="52" applyFont="1" applyAlignment="1" applyProtection="1">
      <alignment horizontal="right"/>
      <protection hidden="1" locked="0"/>
    </xf>
    <xf numFmtId="0" fontId="48" fillId="0" borderId="11" xfId="52" applyNumberFormat="1" applyFont="1" applyFill="1" applyBorder="1" applyAlignment="1" applyProtection="1">
      <alignment horizontal="right" vertical="center"/>
      <protection hidden="1" locked="0"/>
    </xf>
    <xf numFmtId="0" fontId="51" fillId="0" borderId="0" xfId="51" applyFont="1" applyFill="1" applyBorder="1" applyAlignment="1" applyProtection="1">
      <alignment horizontal="center" vertical="center"/>
      <protection hidden="1" locked="0"/>
    </xf>
    <xf numFmtId="0" fontId="44" fillId="0" borderId="12" xfId="52" applyFont="1" applyFill="1" applyBorder="1" applyAlignment="1" applyProtection="1">
      <alignment horizontal="left" vertical="center"/>
      <protection hidden="1" locked="0"/>
    </xf>
    <xf numFmtId="0" fontId="48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48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51" applyFont="1" applyFill="1" applyBorder="1" applyAlignment="1" applyProtection="1">
      <alignment horizontal="center" vertical="center"/>
      <protection hidden="1" locked="0"/>
    </xf>
    <xf numFmtId="0" fontId="44" fillId="0" borderId="14" xfId="52" applyFont="1" applyFill="1" applyBorder="1" applyAlignment="1" applyProtection="1">
      <alignment horizontal="left" vertical="center"/>
      <protection hidden="1" locked="0"/>
    </xf>
    <xf numFmtId="0" fontId="48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48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51" applyFont="1" applyFill="1" applyAlignment="1" applyProtection="1">
      <alignment horizontal="right" vertical="center"/>
      <protection hidden="1" locked="0"/>
    </xf>
    <xf numFmtId="0" fontId="44" fillId="0" borderId="0" xfId="51" applyFont="1" applyFill="1" applyAlignment="1" applyProtection="1">
      <alignment vertical="center"/>
      <protection hidden="1" locked="0"/>
    </xf>
    <xf numFmtId="0" fontId="44" fillId="0" borderId="15" xfId="51" applyNumberFormat="1" applyFont="1" applyFill="1" applyBorder="1" applyAlignment="1" applyProtection="1">
      <alignment horizontal="left" vertical="center"/>
      <protection hidden="1" locked="0"/>
    </xf>
    <xf numFmtId="0" fontId="43" fillId="0" borderId="0" xfId="51" applyFont="1" applyFill="1" applyBorder="1" applyAlignment="1" applyProtection="1">
      <alignment horizontal="left" vertical="center"/>
      <protection hidden="1" locked="0"/>
    </xf>
    <xf numFmtId="0" fontId="29" fillId="0" borderId="0" xfId="52" applyFont="1" applyFill="1" applyAlignment="1" applyProtection="1">
      <alignment vertical="center"/>
      <protection hidden="1" locked="0"/>
    </xf>
    <xf numFmtId="0" fontId="30" fillId="0" borderId="0" xfId="52" applyFont="1" applyFill="1" applyAlignment="1" applyProtection="1">
      <alignment vertical="center"/>
      <protection hidden="1" locked="0"/>
    </xf>
    <xf numFmtId="0" fontId="44" fillId="0" borderId="0" xfId="51" applyNumberFormat="1" applyFont="1" applyFill="1" applyBorder="1" applyAlignment="1" applyProtection="1">
      <alignment horizontal="left" vertical="center"/>
      <protection hidden="1" locked="0"/>
    </xf>
    <xf numFmtId="0" fontId="37" fillId="0" borderId="0" xfId="51" applyFont="1" applyFill="1" applyBorder="1" applyAlignment="1" applyProtection="1">
      <alignment horizontal="right" vertical="center"/>
      <protection hidden="1" locked="0"/>
    </xf>
    <xf numFmtId="0" fontId="43" fillId="0" borderId="0" xfId="51" applyFont="1" applyFill="1" applyBorder="1" applyAlignment="1" applyProtection="1">
      <alignment horizontal="center" vertical="center"/>
      <protection hidden="1" locked="0"/>
    </xf>
    <xf numFmtId="0" fontId="37" fillId="0" borderId="0" xfId="51" applyFont="1" applyFill="1" applyBorder="1" applyAlignment="1" applyProtection="1">
      <alignment horizontal="left" vertical="center"/>
      <protection hidden="1" locked="0"/>
    </xf>
    <xf numFmtId="0" fontId="40" fillId="0" borderId="0" xfId="51" applyFont="1" applyFill="1" applyBorder="1" applyAlignment="1" applyProtection="1">
      <alignment vertical="center"/>
      <protection hidden="1" locked="0"/>
    </xf>
    <xf numFmtId="0" fontId="41" fillId="0" borderId="0" xfId="51" applyFont="1" applyFill="1" applyBorder="1" applyAlignment="1" applyProtection="1">
      <alignment vertical="center"/>
      <protection hidden="1" locked="0"/>
    </xf>
    <xf numFmtId="0" fontId="41" fillId="0" borderId="0" xfId="51" applyFont="1" applyFill="1" applyAlignment="1" applyProtection="1">
      <alignment vertical="center"/>
      <protection hidden="1" locked="0"/>
    </xf>
    <xf numFmtId="0" fontId="30" fillId="0" borderId="0" xfId="51" applyFont="1" applyFill="1" applyAlignment="1" applyProtection="1">
      <alignment vertical="center"/>
      <protection hidden="1" locked="0"/>
    </xf>
    <xf numFmtId="0" fontId="45" fillId="0" borderId="0" xfId="51" applyFont="1" applyFill="1" applyBorder="1" applyAlignment="1" applyProtection="1">
      <alignment horizontal="center" vertical="center"/>
      <protection hidden="1" locked="0"/>
    </xf>
    <xf numFmtId="0" fontId="41" fillId="0" borderId="0" xfId="52" applyFont="1" applyFill="1" applyBorder="1" applyAlignment="1" applyProtection="1">
      <alignment horizontal="center" vertical="center"/>
      <protection hidden="1" locked="0"/>
    </xf>
    <xf numFmtId="0" fontId="45" fillId="0" borderId="0" xfId="52" applyFont="1" applyFill="1" applyBorder="1" applyAlignment="1" applyProtection="1">
      <alignment horizontal="center" vertical="center"/>
      <protection hidden="1" locked="0"/>
    </xf>
    <xf numFmtId="0" fontId="43" fillId="0" borderId="0" xfId="51" applyFont="1" applyFill="1" applyBorder="1" applyAlignment="1" applyProtection="1">
      <alignment horizontal="center" vertical="center"/>
      <protection hidden="1" locked="0"/>
    </xf>
    <xf numFmtId="0" fontId="45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8" fillId="0" borderId="0" xfId="52" applyNumberFormat="1" applyFont="1" applyFill="1" applyBorder="1" applyAlignment="1" applyProtection="1">
      <alignment horizontal="right" vertical="center"/>
      <protection hidden="1" locked="0"/>
    </xf>
    <xf numFmtId="0" fontId="38" fillId="0" borderId="0" xfId="51" applyFont="1" applyFill="1" applyBorder="1" applyAlignment="1" applyProtection="1">
      <alignment horizontal="center" vertical="top"/>
      <protection hidden="1" locked="0"/>
    </xf>
    <xf numFmtId="49" fontId="29" fillId="0" borderId="0" xfId="51" applyNumberFormat="1" applyFont="1" applyFill="1" applyBorder="1" applyAlignment="1" applyProtection="1">
      <alignment horizontal="center" vertical="top"/>
      <protection hidden="1" locked="0"/>
    </xf>
    <xf numFmtId="167" fontId="29" fillId="0" borderId="0" xfId="51" applyNumberFormat="1" applyFont="1" applyFill="1" applyBorder="1" applyAlignment="1" applyProtection="1">
      <alignment horizontal="right" vertical="center"/>
      <protection hidden="1" locked="0"/>
    </xf>
    <xf numFmtId="0" fontId="29" fillId="0" borderId="0" xfId="52" applyNumberFormat="1" applyFont="1" applyFill="1" applyBorder="1" applyAlignment="1" applyProtection="1">
      <alignment horizontal="left" vertical="center"/>
      <protection hidden="1" locked="0"/>
    </xf>
    <xf numFmtId="1" fontId="45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NumberFormat="1" applyFont="1" applyAlignment="1">
      <alignment/>
    </xf>
    <xf numFmtId="0" fontId="48" fillId="0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10" xfId="0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19" xfId="0" applyFont="1" applyBorder="1" applyAlignment="1">
      <alignment/>
    </xf>
    <xf numFmtId="1" fontId="4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2" fillId="19" borderId="0" xfId="0" applyFont="1" applyFill="1" applyAlignment="1">
      <alignment/>
    </xf>
    <xf numFmtId="1" fontId="54" fillId="0" borderId="0" xfId="0" applyNumberFormat="1" applyFont="1" applyFill="1" applyAlignment="1">
      <alignment horizontal="center"/>
    </xf>
    <xf numFmtId="0" fontId="34" fillId="0" borderId="0" xfId="52" applyFont="1" applyAlignment="1">
      <alignment horizontal="center"/>
      <protection/>
    </xf>
    <xf numFmtId="0" fontId="30" fillId="0" borderId="0" xfId="52" applyFont="1" applyAlignment="1">
      <alignment horizontal="center"/>
      <protection/>
    </xf>
    <xf numFmtId="0" fontId="30" fillId="0" borderId="0" xfId="52" applyFont="1">
      <alignment/>
      <protection/>
    </xf>
    <xf numFmtId="0" fontId="43" fillId="0" borderId="0" xfId="52" applyFont="1" applyAlignment="1">
      <alignment horizontal="center"/>
      <protection/>
    </xf>
    <xf numFmtId="0" fontId="55" fillId="0" borderId="0" xfId="52" applyFont="1" applyAlignment="1">
      <alignment horizontal="center"/>
      <protection/>
    </xf>
    <xf numFmtId="0" fontId="30" fillId="0" borderId="0" xfId="52" applyFont="1" applyFill="1">
      <alignment/>
      <protection/>
    </xf>
    <xf numFmtId="0" fontId="1" fillId="17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0" fillId="0" borderId="0" xfId="52" applyFont="1" applyFill="1" applyBorder="1">
      <alignment/>
      <protection/>
    </xf>
    <xf numFmtId="0" fontId="52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7" fillId="0" borderId="0" xfId="0" applyFont="1" applyBorder="1" applyAlignment="1">
      <alignment/>
    </xf>
    <xf numFmtId="0" fontId="47" fillId="0" borderId="0" xfId="52" applyFont="1">
      <alignment/>
      <protection/>
    </xf>
    <xf numFmtId="0" fontId="59" fillId="0" borderId="0" xfId="52" applyFont="1" applyBorder="1" applyAlignment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 hidden="1" locked="0"/>
    </xf>
    <xf numFmtId="0" fontId="48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4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8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48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 locked="0"/>
    </xf>
    <xf numFmtId="0" fontId="30" fillId="0" borderId="0" xfId="0" applyFont="1" applyFill="1" applyAlignment="1" applyProtection="1">
      <alignment/>
      <protection hidden="1" locked="0"/>
    </xf>
    <xf numFmtId="0" fontId="43" fillId="0" borderId="0" xfId="0" applyFont="1" applyAlignment="1" applyProtection="1">
      <alignment horizontal="center"/>
      <protection hidden="1" locked="0"/>
    </xf>
    <xf numFmtId="0" fontId="37" fillId="0" borderId="0" xfId="0" applyFont="1" applyAlignment="1" applyProtection="1">
      <alignment/>
      <protection hidden="1" locked="0"/>
    </xf>
    <xf numFmtId="0" fontId="61" fillId="0" borderId="0" xfId="51" applyFont="1" applyFill="1" applyBorder="1" applyAlignment="1" applyProtection="1">
      <alignment horizontal="center" vertical="center"/>
      <protection hidden="1" locked="0"/>
    </xf>
    <xf numFmtId="0" fontId="61" fillId="0" borderId="0" xfId="52" applyFont="1" applyFill="1" applyAlignment="1" applyProtection="1">
      <alignment vertical="center"/>
      <protection hidden="1" locked="0"/>
    </xf>
    <xf numFmtId="0" fontId="61" fillId="0" borderId="0" xfId="51" applyFont="1" applyFill="1" applyAlignment="1" applyProtection="1">
      <alignment vertical="center"/>
      <protection hidden="1" locked="0"/>
    </xf>
    <xf numFmtId="0" fontId="62" fillId="0" borderId="0" xfId="51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Border="1" applyAlignment="1">
      <alignment horizontal="center"/>
    </xf>
    <xf numFmtId="0" fontId="45" fillId="0" borderId="6" xfId="52" applyFont="1" applyFill="1" applyBorder="1" applyAlignment="1">
      <alignment horizontal="center"/>
      <protection/>
    </xf>
    <xf numFmtId="0" fontId="45" fillId="0" borderId="24" xfId="52" applyFont="1" applyFill="1" applyBorder="1" applyAlignment="1">
      <alignment horizontal="center"/>
      <protection/>
    </xf>
    <xf numFmtId="0" fontId="45" fillId="0" borderId="25" xfId="52" applyFont="1" applyFill="1" applyBorder="1" applyAlignment="1">
      <alignment horizontal="center"/>
      <protection/>
    </xf>
    <xf numFmtId="0" fontId="45" fillId="0" borderId="20" xfId="52" applyFont="1" applyBorder="1" applyAlignment="1">
      <alignment horizontal="center"/>
      <protection/>
    </xf>
    <xf numFmtId="0" fontId="43" fillId="0" borderId="20" xfId="52" applyFont="1" applyBorder="1" applyAlignment="1">
      <alignment horizontal="center"/>
      <protection/>
    </xf>
    <xf numFmtId="0" fontId="34" fillId="0" borderId="0" xfId="52" applyFont="1" applyAlignment="1">
      <alignment horizontal="left"/>
      <protection/>
    </xf>
    <xf numFmtId="0" fontId="45" fillId="0" borderId="20" xfId="52" applyFont="1" applyBorder="1" applyAlignment="1">
      <alignment horizontal="left"/>
      <protection/>
    </xf>
    <xf numFmtId="0" fontId="45" fillId="0" borderId="24" xfId="52" applyFont="1" applyFill="1" applyBorder="1" applyAlignment="1">
      <alignment horizontal="left"/>
      <protection/>
    </xf>
    <xf numFmtId="0" fontId="45" fillId="0" borderId="6" xfId="52" applyFont="1" applyFill="1" applyBorder="1" applyAlignment="1">
      <alignment horizontal="left"/>
      <protection/>
    </xf>
    <xf numFmtId="0" fontId="45" fillId="0" borderId="25" xfId="52" applyFont="1" applyFill="1" applyBorder="1" applyAlignment="1">
      <alignment horizontal="left"/>
      <protection/>
    </xf>
    <xf numFmtId="0" fontId="30" fillId="0" borderId="0" xfId="52" applyFont="1" applyFill="1" applyAlignment="1">
      <alignment horizontal="left"/>
      <protection/>
    </xf>
    <xf numFmtId="0" fontId="30" fillId="0" borderId="0" xfId="52" applyFont="1" applyAlignment="1">
      <alignment horizontal="left"/>
      <protection/>
    </xf>
    <xf numFmtId="0" fontId="55" fillId="0" borderId="0" xfId="52" applyFont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0" fillId="0" borderId="0" xfId="52" applyFont="1" applyFill="1" applyProtection="1">
      <alignment/>
      <protection hidden="1" locked="0"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36" fillId="0" borderId="0" xfId="52" applyNumberFormat="1" applyFont="1" applyFill="1" applyAlignment="1" applyProtection="1">
      <alignment horizontal="right"/>
      <protection hidden="1" locked="0"/>
    </xf>
    <xf numFmtId="49" fontId="61" fillId="0" borderId="30" xfId="51" applyNumberFormat="1" applyFont="1" applyFill="1" applyBorder="1" applyAlignment="1" applyProtection="1">
      <alignment horizontal="center" vertical="center"/>
      <protection locked="0"/>
    </xf>
    <xf numFmtId="49" fontId="61" fillId="0" borderId="31" xfId="51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37" fillId="0" borderId="0" xfId="0" applyFont="1" applyAlignment="1" applyProtection="1">
      <alignment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34" fillId="0" borderId="0" xfId="0" applyFont="1" applyAlignment="1" applyProtection="1">
      <alignment horizontal="center"/>
      <protection hidden="1" locked="0"/>
    </xf>
    <xf numFmtId="0" fontId="35" fillId="0" borderId="0" xfId="52" applyFont="1" applyAlignment="1" applyProtection="1">
      <alignment horizontal="center"/>
      <protection hidden="1" locked="0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4" fillId="0" borderId="0" xfId="0" applyNumberFormat="1" applyFont="1" applyAlignment="1">
      <alignment/>
    </xf>
    <xf numFmtId="49" fontId="4" fillId="0" borderId="0" xfId="38" applyNumberFormat="1" applyAlignment="1" applyProtection="1">
      <alignment/>
      <protection/>
    </xf>
    <xf numFmtId="49" fontId="0" fillId="0" borderId="0" xfId="0" applyNumberFormat="1" applyFont="1" applyAlignment="1">
      <alignment/>
    </xf>
    <xf numFmtId="14" fontId="67" fillId="0" borderId="0" xfId="52" applyNumberFormat="1" applyFont="1" applyAlignment="1" applyProtection="1">
      <alignment horizontal="right"/>
      <protection hidden="1" locked="0"/>
    </xf>
    <xf numFmtId="0" fontId="68" fillId="0" borderId="0" xfId="0" applyFont="1" applyAlignment="1" applyProtection="1">
      <alignment/>
      <protection hidden="1" locked="0"/>
    </xf>
    <xf numFmtId="0" fontId="69" fillId="19" borderId="0" xfId="0" applyFont="1" applyFill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hidden="1" locked="0"/>
    </xf>
    <xf numFmtId="0" fontId="70" fillId="0" borderId="0" xfId="0" applyFont="1" applyAlignment="1" applyProtection="1">
      <alignment horizontal="center"/>
      <protection hidden="1" locked="0"/>
    </xf>
    <xf numFmtId="0" fontId="69" fillId="0" borderId="0" xfId="0" applyFont="1" applyFill="1" applyAlignment="1" applyProtection="1">
      <alignment horizontal="center"/>
      <protection hidden="1" locked="0"/>
    </xf>
    <xf numFmtId="0" fontId="68" fillId="0" borderId="13" xfId="0" applyFont="1" applyBorder="1" applyAlignment="1" applyProtection="1">
      <alignment/>
      <protection hidden="1" locked="0"/>
    </xf>
    <xf numFmtId="0" fontId="68" fillId="0" borderId="32" xfId="0" applyFont="1" applyBorder="1" applyAlignment="1" applyProtection="1">
      <alignment horizontal="center"/>
      <protection hidden="1" locked="0"/>
    </xf>
    <xf numFmtId="0" fontId="68" fillId="0" borderId="0" xfId="0" applyFont="1" applyAlignment="1" applyProtection="1">
      <alignment horizontal="right"/>
      <protection hidden="1" locked="0"/>
    </xf>
    <xf numFmtId="0" fontId="68" fillId="0" borderId="33" xfId="0" applyFont="1" applyBorder="1" applyAlignment="1" applyProtection="1">
      <alignment horizontal="right" vertical="center"/>
      <protection hidden="1" locked="0"/>
    </xf>
    <xf numFmtId="0" fontId="68" fillId="0" borderId="12" xfId="0" applyFont="1" applyBorder="1" applyAlignment="1" applyProtection="1">
      <alignment horizontal="center"/>
      <protection hidden="1" locked="0"/>
    </xf>
    <xf numFmtId="0" fontId="68" fillId="0" borderId="13" xfId="0" applyFont="1" applyBorder="1" applyAlignment="1" applyProtection="1">
      <alignment horizontal="right"/>
      <protection hidden="1" locked="0"/>
    </xf>
    <xf numFmtId="0" fontId="68" fillId="0" borderId="33" xfId="0" applyFont="1" applyBorder="1" applyAlignment="1" applyProtection="1">
      <alignment horizontal="center"/>
      <protection hidden="1" locked="0"/>
    </xf>
    <xf numFmtId="0" fontId="68" fillId="0" borderId="34" xfId="0" applyFont="1" applyBorder="1" applyAlignment="1" applyProtection="1">
      <alignment horizontal="center"/>
      <protection hidden="1" locked="0"/>
    </xf>
    <xf numFmtId="0" fontId="68" fillId="0" borderId="16" xfId="0" applyFont="1" applyBorder="1" applyAlignment="1" applyProtection="1">
      <alignment horizontal="center"/>
      <protection hidden="1" locked="0"/>
    </xf>
    <xf numFmtId="0" fontId="68" fillId="0" borderId="35" xfId="0" applyFont="1" applyBorder="1" applyAlignment="1" applyProtection="1">
      <alignment/>
      <protection hidden="1" locked="0"/>
    </xf>
    <xf numFmtId="0" fontId="68" fillId="0" borderId="36" xfId="0" applyFont="1" applyBorder="1" applyAlignment="1" applyProtection="1">
      <alignment horizontal="center"/>
      <protection hidden="1" locked="0"/>
    </xf>
    <xf numFmtId="0" fontId="68" fillId="0" borderId="35" xfId="0" applyFont="1" applyBorder="1" applyAlignment="1" applyProtection="1">
      <alignment horizontal="center"/>
      <protection hidden="1" locked="0"/>
    </xf>
    <xf numFmtId="0" fontId="68" fillId="0" borderId="0" xfId="0" applyFont="1" applyBorder="1" applyAlignment="1" applyProtection="1">
      <alignment horizontal="center"/>
      <protection hidden="1" locked="0"/>
    </xf>
    <xf numFmtId="0" fontId="68" fillId="0" borderId="33" xfId="0" applyFont="1" applyFill="1" applyBorder="1" applyAlignment="1" applyProtection="1">
      <alignment horizontal="center"/>
      <protection hidden="1" locked="0"/>
    </xf>
    <xf numFmtId="0" fontId="69" fillId="0" borderId="0" xfId="0" applyFont="1" applyBorder="1" applyAlignment="1" applyProtection="1">
      <alignment horizontal="center"/>
      <protection hidden="1" locked="0"/>
    </xf>
    <xf numFmtId="0" fontId="68" fillId="0" borderId="0" xfId="0" applyFont="1" applyBorder="1" applyAlignment="1" applyProtection="1">
      <alignment/>
      <protection hidden="1" locked="0"/>
    </xf>
    <xf numFmtId="0" fontId="68" fillId="0" borderId="37" xfId="0" applyFont="1" applyBorder="1" applyAlignment="1" applyProtection="1">
      <alignment horizontal="center"/>
      <protection hidden="1" locked="0"/>
    </xf>
    <xf numFmtId="0" fontId="68" fillId="0" borderId="18" xfId="0" applyFont="1" applyBorder="1" applyAlignment="1" applyProtection="1">
      <alignment horizontal="center"/>
      <protection hidden="1" locked="0"/>
    </xf>
    <xf numFmtId="0" fontId="68" fillId="0" borderId="38" xfId="0" applyFont="1" applyBorder="1" applyAlignment="1" applyProtection="1">
      <alignment horizontal="center"/>
      <protection hidden="1" locked="0"/>
    </xf>
    <xf numFmtId="0" fontId="70" fillId="0" borderId="0" xfId="0" applyFont="1" applyFill="1" applyAlignment="1" applyProtection="1">
      <alignment horizontal="center"/>
      <protection hidden="1" locked="0"/>
    </xf>
    <xf numFmtId="0" fontId="69" fillId="0" borderId="0" xfId="0" applyFont="1" applyAlignment="1" applyProtection="1">
      <alignment horizontal="center"/>
      <protection locked="0"/>
    </xf>
    <xf numFmtId="0" fontId="68" fillId="0" borderId="0" xfId="0" applyFont="1" applyFill="1" applyAlignment="1" applyProtection="1">
      <alignment/>
      <protection hidden="1" locked="0"/>
    </xf>
    <xf numFmtId="0" fontId="68" fillId="0" borderId="16" xfId="0" applyFont="1" applyFill="1" applyBorder="1" applyAlignment="1" applyProtection="1">
      <alignment/>
      <protection hidden="1" locked="0"/>
    </xf>
    <xf numFmtId="0" fontId="68" fillId="0" borderId="16" xfId="0" applyFont="1" applyFill="1" applyBorder="1" applyAlignment="1" applyProtection="1">
      <alignment horizontal="center"/>
      <protection hidden="1" locked="0"/>
    </xf>
    <xf numFmtId="0" fontId="68" fillId="0" borderId="16" xfId="0" applyFont="1" applyBorder="1" applyAlignment="1" applyProtection="1">
      <alignment/>
      <protection hidden="1" locked="0"/>
    </xf>
    <xf numFmtId="0" fontId="68" fillId="0" borderId="12" xfId="0" applyFont="1" applyFill="1" applyBorder="1" applyAlignment="1" applyProtection="1">
      <alignment horizontal="center"/>
      <protection hidden="1" locked="0"/>
    </xf>
    <xf numFmtId="0" fontId="68" fillId="0" borderId="0" xfId="0" applyFont="1" applyFill="1" applyBorder="1" applyAlignment="1" applyProtection="1">
      <alignment horizontal="center"/>
      <protection hidden="1" locked="0"/>
    </xf>
    <xf numFmtId="0" fontId="68" fillId="0" borderId="0" xfId="0" applyFont="1" applyBorder="1" applyAlignment="1" applyProtection="1">
      <alignment/>
      <protection locked="0"/>
    </xf>
    <xf numFmtId="0" fontId="68" fillId="0" borderId="36" xfId="0" applyFont="1" applyFill="1" applyBorder="1" applyAlignment="1" applyProtection="1">
      <alignment horizontal="center"/>
      <protection hidden="1" locked="0"/>
    </xf>
    <xf numFmtId="0" fontId="68" fillId="0" borderId="37" xfId="0" applyFont="1" applyFill="1" applyBorder="1" applyAlignment="1" applyProtection="1">
      <alignment/>
      <protection hidden="1" locked="0"/>
    </xf>
    <xf numFmtId="0" fontId="69" fillId="0" borderId="33" xfId="0" applyFont="1" applyFill="1" applyBorder="1" applyAlignment="1" applyProtection="1">
      <alignment horizontal="center"/>
      <protection hidden="1" locked="0"/>
    </xf>
    <xf numFmtId="0" fontId="70" fillId="0" borderId="33" xfId="0" applyFont="1" applyFill="1" applyBorder="1" applyAlignment="1" applyProtection="1">
      <alignment horizontal="center"/>
      <protection hidden="1" locked="0"/>
    </xf>
    <xf numFmtId="0" fontId="68" fillId="0" borderId="37" xfId="0" applyFont="1" applyFill="1" applyBorder="1" applyAlignment="1" applyProtection="1">
      <alignment horizontal="center"/>
      <protection hidden="1" locked="0"/>
    </xf>
    <xf numFmtId="0" fontId="70" fillId="0" borderId="0" xfId="0" applyFont="1" applyFill="1" applyAlignment="1" applyProtection="1">
      <alignment/>
      <protection hidden="1" locked="0"/>
    </xf>
    <xf numFmtId="0" fontId="68" fillId="0" borderId="13" xfId="0" applyFont="1" applyFill="1" applyBorder="1" applyAlignment="1" applyProtection="1">
      <alignment/>
      <protection hidden="1" locked="0"/>
    </xf>
    <xf numFmtId="0" fontId="68" fillId="0" borderId="35" xfId="0" applyFont="1" applyFill="1" applyBorder="1" applyAlignment="1" applyProtection="1">
      <alignment/>
      <protection hidden="1" locked="0"/>
    </xf>
    <xf numFmtId="0" fontId="68" fillId="0" borderId="0" xfId="0" applyFont="1" applyFill="1" applyAlignment="1" applyProtection="1">
      <alignment horizontal="right"/>
      <protection hidden="1" locked="0"/>
    </xf>
    <xf numFmtId="0" fontId="68" fillId="0" borderId="13" xfId="0" applyFont="1" applyFill="1" applyBorder="1" applyAlignment="1" applyProtection="1">
      <alignment horizontal="right"/>
      <protection hidden="1" locked="0"/>
    </xf>
    <xf numFmtId="0" fontId="69" fillId="0" borderId="39" xfId="0" applyFont="1" applyFill="1" applyBorder="1" applyAlignment="1" applyProtection="1">
      <alignment horizontal="center"/>
      <protection hidden="1" locked="0"/>
    </xf>
    <xf numFmtId="0" fontId="30" fillId="0" borderId="0" xfId="52" applyFill="1" applyProtection="1">
      <alignment/>
      <protection hidden="1" locked="0"/>
    </xf>
    <xf numFmtId="0" fontId="61" fillId="0" borderId="0" xfId="52" applyFont="1" applyFill="1" applyProtection="1">
      <alignment/>
      <protection hidden="1" locked="0"/>
    </xf>
    <xf numFmtId="0" fontId="30" fillId="0" borderId="0" xfId="52" applyFont="1" applyFill="1" applyAlignment="1" applyProtection="1">
      <alignment horizontal="center"/>
      <protection hidden="1" locked="0"/>
    </xf>
    <xf numFmtId="0" fontId="30" fillId="0" borderId="0" xfId="52" applyFont="1" applyFill="1" applyAlignment="1" applyProtection="1">
      <alignment horizontal="left"/>
      <protection hidden="1" locked="0"/>
    </xf>
    <xf numFmtId="0" fontId="32" fillId="0" borderId="0" xfId="51" applyFont="1" applyFill="1" applyAlignment="1" applyProtection="1">
      <alignment vertical="center"/>
      <protection hidden="1" locked="0"/>
    </xf>
    <xf numFmtId="0" fontId="53" fillId="0" borderId="0" xfId="52" applyFont="1" applyFill="1" applyAlignment="1" applyProtection="1">
      <alignment horizontal="left"/>
      <protection hidden="1" locked="0"/>
    </xf>
    <xf numFmtId="0" fontId="33" fillId="0" borderId="0" xfId="52" applyFont="1" applyFill="1" applyAlignment="1" applyProtection="1">
      <alignment horizontal="left"/>
      <protection hidden="1" locked="0"/>
    </xf>
    <xf numFmtId="0" fontId="34" fillId="0" borderId="0" xfId="52" applyFont="1" applyFill="1" applyAlignment="1" applyProtection="1">
      <alignment horizontal="center"/>
      <protection hidden="1" locked="0"/>
    </xf>
    <xf numFmtId="0" fontId="35" fillId="0" borderId="0" xfId="52" applyFont="1" applyFill="1" applyAlignment="1" applyProtection="1">
      <alignment horizontal="right"/>
      <protection hidden="1" locked="0"/>
    </xf>
    <xf numFmtId="0" fontId="36" fillId="0" borderId="0" xfId="52" applyFont="1" applyFill="1" applyAlignment="1" applyProtection="1">
      <alignment horizontal="right"/>
      <protection hidden="1" locked="0"/>
    </xf>
    <xf numFmtId="0" fontId="63" fillId="0" borderId="0" xfId="52" applyFont="1" applyFill="1" applyAlignment="1" applyProtection="1">
      <alignment horizontal="right"/>
      <protection hidden="1" locked="0"/>
    </xf>
    <xf numFmtId="0" fontId="36" fillId="0" borderId="0" xfId="52" applyFont="1" applyFill="1" applyAlignment="1" applyProtection="1">
      <alignment horizontal="center"/>
      <protection hidden="1" locked="0"/>
    </xf>
    <xf numFmtId="0" fontId="37" fillId="0" borderId="0" xfId="52" applyFont="1" applyFill="1" applyAlignment="1" applyProtection="1">
      <alignment horizontal="right"/>
      <protection hidden="1" locked="0"/>
    </xf>
    <xf numFmtId="0" fontId="37" fillId="0" borderId="0" xfId="52" applyFont="1" applyFill="1" applyAlignment="1" applyProtection="1">
      <alignment horizontal="center"/>
      <protection hidden="1" locked="0"/>
    </xf>
    <xf numFmtId="0" fontId="37" fillId="0" borderId="0" xfId="52" applyFont="1" applyFill="1" applyAlignment="1" applyProtection="1">
      <alignment horizontal="left"/>
      <protection hidden="1" locked="0"/>
    </xf>
    <xf numFmtId="14" fontId="30" fillId="0" borderId="0" xfId="52" applyNumberFormat="1" applyFill="1" applyAlignment="1" applyProtection="1">
      <alignment horizontal="right"/>
      <protection hidden="1" locked="0"/>
    </xf>
    <xf numFmtId="14" fontId="30" fillId="0" borderId="0" xfId="52" applyNumberFormat="1" applyFont="1" applyFill="1" applyAlignment="1" applyProtection="1">
      <alignment horizontal="right"/>
      <protection hidden="1" locked="0"/>
    </xf>
    <xf numFmtId="0" fontId="39" fillId="0" borderId="0" xfId="52" applyFont="1" applyFill="1" applyProtection="1">
      <alignment/>
      <protection hidden="1" locked="0"/>
    </xf>
    <xf numFmtId="14" fontId="61" fillId="0" borderId="0" xfId="52" applyNumberFormat="1" applyFont="1" applyFill="1" applyAlignment="1" applyProtection="1">
      <alignment horizontal="right"/>
      <protection hidden="1" locked="0"/>
    </xf>
    <xf numFmtId="0" fontId="30" fillId="0" borderId="0" xfId="51" applyFont="1" applyFill="1" applyBorder="1" applyAlignment="1" applyProtection="1">
      <alignment horizontal="center" vertical="center"/>
      <protection hidden="1" locked="0"/>
    </xf>
    <xf numFmtId="14" fontId="30" fillId="0" borderId="0" xfId="52" applyNumberFormat="1" applyFont="1" applyFill="1" applyAlignment="1" applyProtection="1">
      <alignment horizontal="center"/>
      <protection hidden="1" locked="0"/>
    </xf>
    <xf numFmtId="14" fontId="30" fillId="0" borderId="0" xfId="52" applyNumberFormat="1" applyFont="1" applyFill="1" applyAlignment="1" applyProtection="1">
      <alignment horizontal="left"/>
      <protection hidden="1" locked="0"/>
    </xf>
    <xf numFmtId="0" fontId="40" fillId="0" borderId="0" xfId="51" applyFont="1" applyFill="1" applyAlignment="1" applyProtection="1">
      <alignment vertical="center"/>
      <protection hidden="1" locked="0"/>
    </xf>
    <xf numFmtId="0" fontId="42" fillId="0" borderId="0" xfId="52" applyFont="1" applyFill="1" applyProtection="1">
      <alignment/>
      <protection hidden="1" locked="0"/>
    </xf>
    <xf numFmtId="0" fontId="42" fillId="0" borderId="0" xfId="52" applyFont="1" applyFill="1" applyBorder="1" applyAlignment="1" applyProtection="1">
      <alignment horizontal="center"/>
      <protection hidden="1" locked="0"/>
    </xf>
    <xf numFmtId="0" fontId="62" fillId="0" borderId="0" xfId="51" applyFont="1" applyFill="1" applyAlignment="1" applyProtection="1">
      <alignment vertical="center"/>
      <protection hidden="1" locked="0"/>
    </xf>
    <xf numFmtId="0" fontId="30" fillId="0" borderId="0" xfId="51" applyFont="1" applyFill="1" applyAlignment="1" applyProtection="1">
      <alignment horizontal="center" vertical="center"/>
      <protection hidden="1" locked="0"/>
    </xf>
    <xf numFmtId="0" fontId="30" fillId="0" borderId="0" xfId="51" applyFont="1" applyFill="1" applyAlignment="1" applyProtection="1">
      <alignment horizontal="left" vertical="center"/>
      <protection hidden="1" locked="0"/>
    </xf>
    <xf numFmtId="0" fontId="30" fillId="0" borderId="0" xfId="51" applyFont="1" applyFill="1" applyBorder="1" applyAlignment="1" applyProtection="1">
      <alignment vertical="center"/>
      <protection hidden="1" locked="0"/>
    </xf>
    <xf numFmtId="0" fontId="44" fillId="0" borderId="40" xfId="52" applyFont="1" applyFill="1" applyBorder="1" applyAlignment="1" applyProtection="1">
      <alignment horizontal="center" vertical="center"/>
      <protection hidden="1" locked="0"/>
    </xf>
    <xf numFmtId="0" fontId="45" fillId="0" borderId="41" xfId="52" applyFont="1" applyFill="1" applyBorder="1" applyAlignment="1" applyProtection="1">
      <alignment horizontal="center" vertical="center"/>
      <protection hidden="1" locked="0"/>
    </xf>
    <xf numFmtId="0" fontId="45" fillId="0" borderId="42" xfId="51" applyFont="1" applyFill="1" applyBorder="1" applyAlignment="1" applyProtection="1">
      <alignment horizontal="center" vertical="center"/>
      <protection hidden="1" locked="0"/>
    </xf>
    <xf numFmtId="0" fontId="45" fillId="0" borderId="43" xfId="51" applyFont="1" applyFill="1" applyBorder="1" applyAlignment="1" applyProtection="1">
      <alignment horizontal="center" vertical="center"/>
      <protection hidden="1" locked="0"/>
    </xf>
    <xf numFmtId="1" fontId="30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2" applyFont="1" applyFill="1" applyProtection="1">
      <alignment/>
      <protection hidden="1" locked="0"/>
    </xf>
    <xf numFmtId="49" fontId="47" fillId="0" borderId="44" xfId="51" applyNumberFormat="1" applyFont="1" applyFill="1" applyBorder="1" applyAlignment="1" applyProtection="1">
      <alignment horizontal="center" vertical="center"/>
      <protection locked="0"/>
    </xf>
    <xf numFmtId="49" fontId="47" fillId="0" borderId="45" xfId="51" applyNumberFormat="1" applyFont="1" applyFill="1" applyBorder="1" applyAlignment="1" applyProtection="1">
      <alignment horizontal="center" vertical="center"/>
      <protection locked="0"/>
    </xf>
    <xf numFmtId="49" fontId="61" fillId="0" borderId="46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Font="1" applyFill="1" applyBorder="1" applyAlignment="1" applyProtection="1">
      <alignment horizontal="left" vertical="center"/>
      <protection hidden="1" locked="0"/>
    </xf>
    <xf numFmtId="49" fontId="47" fillId="0" borderId="47" xfId="51" applyNumberFormat="1" applyFont="1" applyFill="1" applyBorder="1" applyAlignment="1" applyProtection="1">
      <alignment horizontal="center" vertical="center"/>
      <protection locked="0"/>
    </xf>
    <xf numFmtId="49" fontId="47" fillId="0" borderId="0" xfId="51" applyNumberFormat="1" applyFont="1" applyFill="1" applyBorder="1" applyAlignment="1" applyProtection="1">
      <alignment horizontal="center" vertical="center"/>
      <protection locked="0"/>
    </xf>
    <xf numFmtId="0" fontId="34" fillId="0" borderId="0" xfId="52" applyFont="1" applyFill="1" applyBorder="1" applyAlignment="1" applyProtection="1">
      <alignment horizontal="centerContinuous" vertical="center"/>
      <protection hidden="1" locked="0"/>
    </xf>
    <xf numFmtId="0" fontId="34" fillId="0" borderId="0" xfId="52" applyFont="1" applyFill="1" applyBorder="1" applyAlignment="1" applyProtection="1">
      <alignment horizontal="center" vertical="center"/>
      <protection hidden="1" locked="0"/>
    </xf>
    <xf numFmtId="0" fontId="41" fillId="0" borderId="0" xfId="52" applyFont="1" applyFill="1" applyBorder="1" applyAlignment="1" applyProtection="1">
      <alignment horizontal="centerContinuous"/>
      <protection hidden="1" locked="0"/>
    </xf>
    <xf numFmtId="49" fontId="44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44" fillId="0" borderId="0" xfId="52" applyFont="1" applyFill="1" applyBorder="1" applyAlignment="1" applyProtection="1">
      <alignment horizontal="center" vertical="center"/>
      <protection hidden="1" locked="0"/>
    </xf>
    <xf numFmtId="168" fontId="44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41" fillId="0" borderId="0" xfId="52" applyFont="1" applyFill="1" applyBorder="1" applyProtection="1">
      <alignment/>
      <protection hidden="1" locked="0"/>
    </xf>
    <xf numFmtId="2" fontId="41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30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7" fillId="0" borderId="48" xfId="51" applyNumberFormat="1" applyFont="1" applyFill="1" applyBorder="1" applyAlignment="1" applyProtection="1">
      <alignment horizontal="center" vertical="center"/>
      <protection locked="0"/>
    </xf>
    <xf numFmtId="49" fontId="47" fillId="0" borderId="49" xfId="51" applyNumberFormat="1" applyFont="1" applyFill="1" applyBorder="1" applyAlignment="1" applyProtection="1">
      <alignment horizontal="center" vertical="center"/>
      <protection locked="0"/>
    </xf>
    <xf numFmtId="0" fontId="46" fillId="0" borderId="0" xfId="52" applyFont="1" applyFill="1" applyProtection="1">
      <alignment/>
      <protection hidden="1" locked="0"/>
    </xf>
    <xf numFmtId="0" fontId="43" fillId="0" borderId="0" xfId="51" applyFont="1" applyFill="1" applyAlignment="1" applyProtection="1">
      <alignment vertical="center"/>
      <protection hidden="1" locked="0"/>
    </xf>
    <xf numFmtId="0" fontId="43" fillId="0" borderId="0" xfId="51" applyFont="1" applyFill="1" applyBorder="1" applyAlignment="1" applyProtection="1">
      <alignment vertical="center"/>
      <protection hidden="1" locked="0"/>
    </xf>
    <xf numFmtId="49" fontId="47" fillId="0" borderId="50" xfId="51" applyNumberFormat="1" applyFont="1" applyFill="1" applyBorder="1" applyAlignment="1" applyProtection="1">
      <alignment horizontal="center" vertical="center"/>
      <protection locked="0"/>
    </xf>
    <xf numFmtId="49" fontId="47" fillId="0" borderId="51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2" applyFill="1" applyAlignment="1" applyProtection="1">
      <alignment/>
      <protection hidden="1" locked="0"/>
    </xf>
    <xf numFmtId="0" fontId="30" fillId="0" borderId="0" xfId="52" applyFill="1" applyBorder="1" applyAlignment="1" applyProtection="1">
      <alignment/>
      <protection hidden="1" locked="0"/>
    </xf>
    <xf numFmtId="0" fontId="33" fillId="0" borderId="0" xfId="52" applyFont="1" applyFill="1" applyProtection="1">
      <alignment/>
      <protection hidden="1" locked="0"/>
    </xf>
    <xf numFmtId="49" fontId="47" fillId="0" borderId="50" xfId="51" applyNumberFormat="1" applyFont="1" applyFill="1" applyBorder="1" applyAlignment="1" applyProtection="1">
      <alignment vertical="center"/>
      <protection locked="0"/>
    </xf>
    <xf numFmtId="49" fontId="61" fillId="0" borderId="46" xfId="51" applyNumberFormat="1" applyFont="1" applyFill="1" applyBorder="1" applyAlignment="1" applyProtection="1">
      <alignment vertical="center"/>
      <protection locked="0"/>
    </xf>
    <xf numFmtId="49" fontId="47" fillId="0" borderId="0" xfId="51" applyNumberFormat="1" applyFont="1" applyFill="1" applyBorder="1" applyAlignment="1" applyProtection="1">
      <alignment vertical="center"/>
      <protection locked="0"/>
    </xf>
    <xf numFmtId="49" fontId="61" fillId="0" borderId="30" xfId="51" applyNumberFormat="1" applyFont="1" applyFill="1" applyBorder="1" applyAlignment="1" applyProtection="1">
      <alignment vertical="center"/>
      <protection locked="0"/>
    </xf>
    <xf numFmtId="49" fontId="47" fillId="0" borderId="51" xfId="51" applyNumberFormat="1" applyFont="1" applyFill="1" applyBorder="1" applyAlignment="1" applyProtection="1">
      <alignment vertical="center"/>
      <protection locked="0"/>
    </xf>
    <xf numFmtId="49" fontId="61" fillId="0" borderId="31" xfId="51" applyNumberFormat="1" applyFont="1" applyFill="1" applyBorder="1" applyAlignment="1" applyProtection="1">
      <alignment vertical="center"/>
      <protection locked="0"/>
    </xf>
    <xf numFmtId="49" fontId="47" fillId="0" borderId="50" xfId="51" applyNumberFormat="1" applyFont="1" applyFill="1" applyBorder="1" applyAlignment="1" applyProtection="1">
      <alignment horizontal="center" vertical="center"/>
      <protection locked="0"/>
    </xf>
    <xf numFmtId="49" fontId="47" fillId="0" borderId="0" xfId="51" applyNumberFormat="1" applyFont="1" applyFill="1" applyBorder="1" applyAlignment="1" applyProtection="1">
      <alignment horizontal="center" vertical="center"/>
      <protection locked="0"/>
    </xf>
    <xf numFmtId="49" fontId="47" fillId="0" borderId="51" xfId="51" applyNumberFormat="1" applyFont="1" applyFill="1" applyBorder="1" applyAlignment="1" applyProtection="1">
      <alignment horizontal="center" vertical="center"/>
      <protection locked="0"/>
    </xf>
    <xf numFmtId="49" fontId="30" fillId="0" borderId="45" xfId="51" applyNumberFormat="1" applyFont="1" applyFill="1" applyBorder="1" applyAlignment="1" applyProtection="1">
      <alignment vertical="center"/>
      <protection locked="0"/>
    </xf>
    <xf numFmtId="49" fontId="30" fillId="0" borderId="0" xfId="51" applyNumberFormat="1" applyFont="1" applyFill="1" applyBorder="1" applyAlignment="1" applyProtection="1">
      <alignment vertical="center"/>
      <protection locked="0"/>
    </xf>
    <xf numFmtId="49" fontId="30" fillId="0" borderId="49" xfId="51" applyNumberFormat="1" applyFont="1" applyFill="1" applyBorder="1" applyAlignment="1" applyProtection="1">
      <alignment vertical="center"/>
      <protection locked="0"/>
    </xf>
    <xf numFmtId="0" fontId="62" fillId="0" borderId="49" xfId="51" applyFont="1" applyFill="1" applyBorder="1" applyAlignment="1" applyProtection="1">
      <alignment vertical="center"/>
      <protection hidden="1" locked="0"/>
    </xf>
    <xf numFmtId="0" fontId="61" fillId="0" borderId="45" xfId="51" applyFont="1" applyFill="1" applyBorder="1" applyAlignment="1" applyProtection="1">
      <alignment vertical="center"/>
      <protection hidden="1" locked="0"/>
    </xf>
    <xf numFmtId="0" fontId="30" fillId="0" borderId="0" xfId="51" applyFont="1" applyFill="1" applyAlignment="1" applyProtection="1">
      <alignment horizontal="center" vertical="center"/>
      <protection hidden="1" locked="0"/>
    </xf>
    <xf numFmtId="0" fontId="68" fillId="0" borderId="0" xfId="0" applyFont="1" applyFill="1" applyBorder="1" applyAlignment="1" applyProtection="1">
      <alignment/>
      <protection hidden="1" locked="0"/>
    </xf>
    <xf numFmtId="0" fontId="68" fillId="0" borderId="32" xfId="0" applyFont="1" applyFill="1" applyBorder="1" applyAlignment="1" applyProtection="1">
      <alignment horizontal="center"/>
      <protection hidden="1" locked="0"/>
    </xf>
    <xf numFmtId="0" fontId="68" fillId="0" borderId="33" xfId="0" applyFont="1" applyFill="1" applyBorder="1" applyAlignment="1" applyProtection="1">
      <alignment horizontal="right" vertical="center"/>
      <protection hidden="1" locked="0"/>
    </xf>
    <xf numFmtId="0" fontId="68" fillId="0" borderId="0" xfId="0" applyFont="1" applyFill="1" applyAlignment="1" applyProtection="1">
      <alignment horizontal="center"/>
      <protection hidden="1" locked="0"/>
    </xf>
    <xf numFmtId="0" fontId="68" fillId="0" borderId="38" xfId="0" applyFont="1" applyFill="1" applyBorder="1" applyAlignment="1" applyProtection="1">
      <alignment horizontal="center"/>
      <protection hidden="1" locked="0"/>
    </xf>
    <xf numFmtId="0" fontId="68" fillId="0" borderId="0" xfId="0" applyFont="1" applyFill="1" applyBorder="1" applyAlignment="1" applyProtection="1">
      <alignment horizontal="right" vertical="center"/>
      <protection hidden="1" locked="0"/>
    </xf>
    <xf numFmtId="0" fontId="68" fillId="0" borderId="0" xfId="0" applyFont="1" applyFill="1" applyBorder="1" applyAlignment="1" applyProtection="1">
      <alignment horizontal="right"/>
      <protection hidden="1" locked="0"/>
    </xf>
    <xf numFmtId="0" fontId="68" fillId="0" borderId="0" xfId="0" applyFont="1" applyFill="1" applyBorder="1" applyAlignment="1" applyProtection="1">
      <alignment horizontal="center" vertical="center"/>
      <protection hidden="1" locked="0"/>
    </xf>
    <xf numFmtId="0" fontId="68" fillId="0" borderId="33" xfId="0" applyFont="1" applyFill="1" applyBorder="1" applyAlignment="1" applyProtection="1">
      <alignment/>
      <protection hidden="1" locked="0"/>
    </xf>
    <xf numFmtId="0" fontId="68" fillId="0" borderId="37" xfId="0" applyFont="1" applyFill="1" applyBorder="1" applyAlignment="1" applyProtection="1">
      <alignment horizontal="right" vertical="center"/>
      <protection hidden="1" locked="0"/>
    </xf>
    <xf numFmtId="0" fontId="68" fillId="0" borderId="1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3" fillId="0" borderId="52" xfId="0" applyFont="1" applyFill="1" applyBorder="1" applyAlignment="1" applyProtection="1">
      <alignment horizontal="center"/>
      <protection hidden="1" locked="0"/>
    </xf>
    <xf numFmtId="0" fontId="1" fillId="0" borderId="52" xfId="0" applyFont="1" applyFill="1" applyBorder="1" applyAlignment="1" applyProtection="1">
      <alignment horizontal="center"/>
      <protection hidden="1" locked="0"/>
    </xf>
    <xf numFmtId="0" fontId="3" fillId="0" borderId="52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left" wrapText="1"/>
      <protection hidden="1" locked="0"/>
    </xf>
    <xf numFmtId="0" fontId="27" fillId="0" borderId="53" xfId="0" applyFont="1" applyFill="1" applyBorder="1" applyAlignment="1" applyProtection="1">
      <alignment/>
      <protection hidden="1" locked="0"/>
    </xf>
    <xf numFmtId="0" fontId="27" fillId="0" borderId="53" xfId="0" applyFont="1" applyFill="1" applyBorder="1" applyAlignment="1" applyProtection="1">
      <alignment wrapText="1"/>
      <protection hidden="1" locked="0"/>
    </xf>
    <xf numFmtId="0" fontId="27" fillId="0" borderId="53" xfId="0" applyFont="1" applyFill="1" applyBorder="1" applyAlignment="1" applyProtection="1">
      <alignment horizontal="center" wrapText="1"/>
      <protection hidden="1" locked="0"/>
    </xf>
    <xf numFmtId="0" fontId="6" fillId="0" borderId="53" xfId="0" applyFont="1" applyFill="1" applyBorder="1" applyAlignment="1" applyProtection="1">
      <alignment horizontal="center" wrapText="1"/>
      <protection hidden="1" locked="0"/>
    </xf>
    <xf numFmtId="0" fontId="27" fillId="0" borderId="17" xfId="0" applyFont="1" applyFill="1" applyBorder="1" applyAlignment="1" applyProtection="1">
      <alignment/>
      <protection hidden="1" locked="0"/>
    </xf>
    <xf numFmtId="0" fontId="27" fillId="0" borderId="17" xfId="0" applyFont="1" applyFill="1" applyBorder="1" applyAlignment="1" applyProtection="1">
      <alignment wrapText="1"/>
      <protection hidden="1" locked="0"/>
    </xf>
    <xf numFmtId="0" fontId="27" fillId="0" borderId="17" xfId="0" applyFont="1" applyFill="1" applyBorder="1" applyAlignment="1" applyProtection="1">
      <alignment horizontal="center" wrapText="1"/>
      <protection hidden="1" locked="0"/>
    </xf>
    <xf numFmtId="0" fontId="6" fillId="0" borderId="17" xfId="0" applyFont="1" applyFill="1" applyBorder="1" applyAlignment="1" applyProtection="1">
      <alignment horizontal="center" wrapText="1"/>
      <protection hidden="1" locked="0"/>
    </xf>
    <xf numFmtId="0" fontId="27" fillId="0" borderId="17" xfId="0" applyFont="1" applyFill="1" applyBorder="1" applyAlignment="1" applyProtection="1">
      <alignment wrapText="1"/>
      <protection hidden="1" locked="0"/>
    </xf>
    <xf numFmtId="0" fontId="27" fillId="0" borderId="17" xfId="0" applyFont="1" applyFill="1" applyBorder="1" applyAlignment="1" applyProtection="1">
      <alignment horizontal="center" wrapText="1"/>
      <protection hidden="1" locked="0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65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 horizontal="center"/>
      <protection hidden="1" locked="0"/>
    </xf>
    <xf numFmtId="0" fontId="65" fillId="0" borderId="10" xfId="0" applyFont="1" applyFill="1" applyBorder="1" applyAlignment="1" applyProtection="1">
      <alignment horizontal="center"/>
      <protection hidden="1" locked="0"/>
    </xf>
    <xf numFmtId="0" fontId="2" fillId="0" borderId="54" xfId="0" applyFont="1" applyFill="1" applyBorder="1" applyAlignment="1" applyProtection="1">
      <alignment horizontal="center"/>
      <protection hidden="1" locked="0"/>
    </xf>
    <xf numFmtId="0" fontId="0" fillId="0" borderId="55" xfId="0" applyFont="1" applyFill="1" applyBorder="1" applyAlignment="1" applyProtection="1">
      <alignment/>
      <protection hidden="1" locked="0"/>
    </xf>
    <xf numFmtId="0" fontId="0" fillId="0" borderId="55" xfId="0" applyFont="1" applyFill="1" applyBorder="1" applyAlignment="1" applyProtection="1">
      <alignment/>
      <protection hidden="1" locked="0"/>
    </xf>
    <xf numFmtId="0" fontId="0" fillId="0" borderId="56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71" fillId="0" borderId="0" xfId="0" applyFont="1" applyFill="1" applyAlignment="1" applyProtection="1">
      <alignment horizontal="center"/>
      <protection hidden="1" locked="0"/>
    </xf>
    <xf numFmtId="0" fontId="34" fillId="0" borderId="0" xfId="52" applyFont="1" applyAlignment="1" applyProtection="1">
      <alignment horizontal="left"/>
      <protection hidden="1" locked="0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2" fillId="0" borderId="0" xfId="0" applyFont="1" applyFill="1" applyBorder="1" applyAlignment="1" applyProtection="1">
      <alignment horizontal="center"/>
      <protection hidden="1" locked="0"/>
    </xf>
    <xf numFmtId="14" fontId="38" fillId="0" borderId="0" xfId="52" applyNumberFormat="1" applyFont="1" applyFill="1" applyAlignment="1" applyProtection="1">
      <alignment horizontal="right"/>
      <protection hidden="1" locked="0"/>
    </xf>
    <xf numFmtId="0" fontId="43" fillId="0" borderId="0" xfId="51" applyFont="1" applyFill="1" applyAlignment="1" applyProtection="1">
      <alignment horizontal="center" vertical="center"/>
      <protection hidden="1" locked="0"/>
    </xf>
    <xf numFmtId="0" fontId="45" fillId="0" borderId="57" xfId="51" applyNumberFormat="1" applyFont="1" applyFill="1" applyBorder="1" applyAlignment="1" applyProtection="1">
      <alignment horizontal="center" vertical="center"/>
      <protection hidden="1" locked="0"/>
    </xf>
    <xf numFmtId="0" fontId="45" fillId="0" borderId="58" xfId="51" applyNumberFormat="1" applyFont="1" applyFill="1" applyBorder="1" applyAlignment="1" applyProtection="1">
      <alignment horizontal="center" vertical="center"/>
      <protection hidden="1" locked="0"/>
    </xf>
    <xf numFmtId="0" fontId="45" fillId="0" borderId="41" xfId="51" applyNumberFormat="1" applyFont="1" applyFill="1" applyBorder="1" applyAlignment="1" applyProtection="1">
      <alignment horizontal="center" vertical="center"/>
      <protection hidden="1" locked="0"/>
    </xf>
    <xf numFmtId="0" fontId="45" fillId="0" borderId="59" xfId="51" applyFont="1" applyFill="1" applyBorder="1" applyAlignment="1" applyProtection="1">
      <alignment horizontal="center" vertical="center"/>
      <protection hidden="1" locked="0"/>
    </xf>
    <xf numFmtId="0" fontId="45" fillId="0" borderId="60" xfId="51" applyFont="1" applyFill="1" applyBorder="1" applyAlignment="1" applyProtection="1">
      <alignment horizontal="center" vertical="center"/>
      <protection hidden="1" locked="0"/>
    </xf>
    <xf numFmtId="1" fontId="45" fillId="0" borderId="61" xfId="51" applyNumberFormat="1" applyFont="1" applyFill="1" applyBorder="1" applyAlignment="1" applyProtection="1">
      <alignment horizontal="center" vertical="center"/>
      <protection locked="0"/>
    </xf>
    <xf numFmtId="1" fontId="45" fillId="0" borderId="62" xfId="51" applyNumberFormat="1" applyFont="1" applyFill="1" applyBorder="1" applyAlignment="1" applyProtection="1">
      <alignment horizontal="center" vertical="center"/>
      <protection locked="0"/>
    </xf>
    <xf numFmtId="0" fontId="49" fillId="0" borderId="63" xfId="51" applyFont="1" applyFill="1" applyBorder="1" applyAlignment="1" applyProtection="1">
      <alignment horizontal="center" vertical="center"/>
      <protection hidden="1" locked="0"/>
    </xf>
    <xf numFmtId="0" fontId="49" fillId="0" borderId="64" xfId="51" applyFont="1" applyFill="1" applyBorder="1" applyAlignment="1" applyProtection="1">
      <alignment horizontal="center" vertical="center"/>
      <protection hidden="1" locked="0"/>
    </xf>
    <xf numFmtId="0" fontId="45" fillId="0" borderId="11" xfId="51" applyNumberFormat="1" applyFont="1" applyFill="1" applyBorder="1" applyAlignment="1" applyProtection="1">
      <alignment horizontal="center" vertical="center"/>
      <protection hidden="1" locked="0"/>
    </xf>
    <xf numFmtId="0" fontId="45" fillId="0" borderId="64" xfId="51" applyNumberFormat="1" applyFont="1" applyFill="1" applyBorder="1" applyAlignment="1" applyProtection="1">
      <alignment horizontal="center" vertical="center"/>
      <protection hidden="1" locked="0"/>
    </xf>
    <xf numFmtId="167" fontId="29" fillId="0" borderId="65" xfId="51" applyNumberFormat="1" applyFont="1" applyFill="1" applyBorder="1" applyAlignment="1" applyProtection="1">
      <alignment horizontal="center" vertical="center"/>
      <protection hidden="1" locked="0"/>
    </xf>
    <xf numFmtId="167" fontId="29" fillId="0" borderId="66" xfId="51" applyNumberFormat="1" applyFont="1" applyFill="1" applyBorder="1" applyAlignment="1" applyProtection="1">
      <alignment horizontal="center" vertical="center"/>
      <protection hidden="1" locked="0"/>
    </xf>
    <xf numFmtId="167" fontId="29" fillId="0" borderId="67" xfId="51" applyNumberFormat="1" applyFont="1" applyFill="1" applyBorder="1" applyAlignment="1" applyProtection="1">
      <alignment horizontal="center" vertical="center"/>
      <protection hidden="1" locked="0"/>
    </xf>
    <xf numFmtId="167" fontId="29" fillId="0" borderId="34" xfId="51" applyNumberFormat="1" applyFont="1" applyFill="1" applyBorder="1" applyAlignment="1" applyProtection="1">
      <alignment horizontal="center" vertical="center"/>
      <protection hidden="1" locked="0"/>
    </xf>
    <xf numFmtId="1" fontId="50" fillId="0" borderId="68" xfId="51" applyNumberFormat="1" applyFont="1" applyFill="1" applyBorder="1" applyAlignment="1" applyProtection="1">
      <alignment horizontal="center" vertical="center"/>
      <protection hidden="1" locked="0"/>
    </xf>
    <xf numFmtId="1" fontId="50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51" fillId="0" borderId="69" xfId="51" applyFont="1" applyFill="1" applyBorder="1" applyAlignment="1" applyProtection="1">
      <alignment horizontal="center" vertical="center"/>
      <protection hidden="1" locked="0"/>
    </xf>
    <xf numFmtId="0" fontId="51" fillId="0" borderId="70" xfId="51" applyFont="1" applyFill="1" applyBorder="1" applyAlignment="1" applyProtection="1">
      <alignment horizontal="center" vertical="center"/>
      <protection hidden="1" locked="0"/>
    </xf>
    <xf numFmtId="0" fontId="49" fillId="0" borderId="22" xfId="51" applyFont="1" applyFill="1" applyBorder="1" applyAlignment="1" applyProtection="1">
      <alignment horizontal="center" vertical="center"/>
      <protection hidden="1" locked="0"/>
    </xf>
    <xf numFmtId="0" fontId="49" fillId="0" borderId="13" xfId="51" applyFont="1" applyFill="1" applyBorder="1" applyAlignment="1" applyProtection="1">
      <alignment horizontal="center" vertical="center"/>
      <protection hidden="1" locked="0"/>
    </xf>
    <xf numFmtId="0" fontId="45" fillId="0" borderId="71" xfId="51" applyNumberFormat="1" applyFont="1" applyFill="1" applyBorder="1" applyAlignment="1" applyProtection="1">
      <alignment horizontal="center" vertical="center"/>
      <protection hidden="1" locked="0"/>
    </xf>
    <xf numFmtId="0" fontId="45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9" fillId="0" borderId="16" xfId="51" applyFont="1" applyFill="1" applyBorder="1" applyAlignment="1" applyProtection="1">
      <alignment horizontal="center" vertical="center"/>
      <protection hidden="1" locked="0"/>
    </xf>
    <xf numFmtId="0" fontId="49" fillId="0" borderId="0" xfId="51" applyFont="1" applyFill="1" applyBorder="1" applyAlignment="1" applyProtection="1">
      <alignment horizontal="center" vertical="center"/>
      <protection hidden="1" locked="0"/>
    </xf>
    <xf numFmtId="0" fontId="45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45" fillId="0" borderId="38" xfId="51" applyNumberFormat="1" applyFont="1" applyFill="1" applyBorder="1" applyAlignment="1" applyProtection="1">
      <alignment horizontal="center" vertical="center"/>
      <protection hidden="1" locked="0"/>
    </xf>
    <xf numFmtId="0" fontId="45" fillId="0" borderId="35" xfId="51" applyNumberFormat="1" applyFont="1" applyFill="1" applyBorder="1" applyAlignment="1" applyProtection="1">
      <alignment horizontal="center" vertical="center"/>
      <protection hidden="1" locked="0"/>
    </xf>
    <xf numFmtId="167" fontId="29" fillId="0" borderId="72" xfId="51" applyNumberFormat="1" applyFont="1" applyFill="1" applyBorder="1" applyAlignment="1" applyProtection="1">
      <alignment horizontal="center" vertical="center"/>
      <protection hidden="1" locked="0"/>
    </xf>
    <xf numFmtId="167" fontId="29" fillId="0" borderId="32" xfId="51" applyNumberFormat="1" applyFont="1" applyFill="1" applyBorder="1" applyAlignment="1" applyProtection="1">
      <alignment horizontal="center" vertical="center"/>
      <protection hidden="1" locked="0"/>
    </xf>
    <xf numFmtId="1" fontId="50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51" fillId="0" borderId="73" xfId="51" applyFont="1" applyFill="1" applyBorder="1" applyAlignment="1" applyProtection="1">
      <alignment horizontal="center" vertical="center"/>
      <protection hidden="1" locked="0"/>
    </xf>
    <xf numFmtId="20" fontId="44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49" fillId="0" borderId="12" xfId="51" applyFont="1" applyFill="1" applyBorder="1" applyAlignment="1" applyProtection="1">
      <alignment horizontal="center" vertical="center"/>
      <protection hidden="1" locked="0"/>
    </xf>
    <xf numFmtId="49" fontId="30" fillId="0" borderId="0" xfId="52" applyNumberFormat="1" applyFont="1" applyFill="1" applyBorder="1" applyAlignment="1" applyProtection="1">
      <alignment horizontal="center" vertical="center"/>
      <protection hidden="1" locked="0"/>
    </xf>
    <xf numFmtId="1" fontId="45" fillId="0" borderId="74" xfId="51" applyNumberFormat="1" applyFont="1" applyFill="1" applyBorder="1" applyAlignment="1" applyProtection="1">
      <alignment horizontal="center" vertical="center"/>
      <protection locked="0"/>
    </xf>
    <xf numFmtId="167" fontId="29" fillId="0" borderId="75" xfId="51" applyNumberFormat="1" applyFont="1" applyFill="1" applyBorder="1" applyAlignment="1" applyProtection="1">
      <alignment horizontal="center" vertical="center"/>
      <protection hidden="1" locked="0"/>
    </xf>
    <xf numFmtId="167" fontId="29" fillId="0" borderId="76" xfId="51" applyNumberFormat="1" applyFont="1" applyFill="1" applyBorder="1" applyAlignment="1" applyProtection="1">
      <alignment horizontal="center" vertical="center"/>
      <protection hidden="1" locked="0"/>
    </xf>
    <xf numFmtId="1" fontId="50" fillId="0" borderId="77" xfId="51" applyNumberFormat="1" applyFont="1" applyFill="1" applyBorder="1" applyAlignment="1" applyProtection="1">
      <alignment horizontal="center" vertical="center"/>
      <protection hidden="1" locked="0"/>
    </xf>
    <xf numFmtId="0" fontId="51" fillId="0" borderId="78" xfId="51" applyFont="1" applyFill="1" applyBorder="1" applyAlignment="1" applyProtection="1">
      <alignment horizontal="center" vertical="center"/>
      <protection hidden="1" locked="0"/>
    </xf>
    <xf numFmtId="0" fontId="49" fillId="0" borderId="14" xfId="51" applyFont="1" applyFill="1" applyBorder="1" applyAlignment="1" applyProtection="1">
      <alignment horizontal="center" vertical="center"/>
      <protection hidden="1" locked="0"/>
    </xf>
    <xf numFmtId="0" fontId="49" fillId="0" borderId="10" xfId="51" applyFont="1" applyFill="1" applyBorder="1" applyAlignment="1" applyProtection="1">
      <alignment horizontal="center" vertical="center"/>
      <protection hidden="1" locked="0"/>
    </xf>
    <xf numFmtId="0" fontId="37" fillId="0" borderId="15" xfId="51" applyFont="1" applyFill="1" applyBorder="1" applyAlignment="1" applyProtection="1">
      <alignment horizontal="right" vertical="center"/>
      <protection hidden="1" locked="0"/>
    </xf>
    <xf numFmtId="0" fontId="43" fillId="0" borderId="0" xfId="51" applyFont="1" applyFill="1" applyBorder="1" applyAlignment="1" applyProtection="1">
      <alignment horizontal="left" vertical="center"/>
      <protection hidden="1" locked="0"/>
    </xf>
    <xf numFmtId="0" fontId="37" fillId="0" borderId="0" xfId="51" applyFont="1" applyFill="1" applyBorder="1" applyAlignment="1" applyProtection="1">
      <alignment horizontal="right" vertical="center"/>
      <protection hidden="1" locked="0"/>
    </xf>
    <xf numFmtId="0" fontId="43" fillId="0" borderId="0" xfId="51" applyFont="1" applyFill="1" applyBorder="1" applyAlignment="1" applyProtection="1">
      <alignment horizontal="center" vertical="center"/>
      <protection hidden="1" locked="0"/>
    </xf>
    <xf numFmtId="0" fontId="49" fillId="0" borderId="66" xfId="51" applyFont="1" applyFill="1" applyBorder="1" applyAlignment="1" applyProtection="1">
      <alignment horizontal="center" vertical="center"/>
      <protection hidden="1" locked="0"/>
    </xf>
    <xf numFmtId="0" fontId="49" fillId="0" borderId="34" xfId="51" applyFont="1" applyFill="1" applyBorder="1" applyAlignment="1" applyProtection="1">
      <alignment horizontal="center" vertical="center"/>
      <protection hidden="1" locked="0"/>
    </xf>
    <xf numFmtId="0" fontId="71" fillId="0" borderId="0" xfId="0" applyFont="1" applyFill="1" applyAlignment="1" applyProtection="1">
      <alignment horizontal="center"/>
      <protection hidden="1" locked="0"/>
    </xf>
    <xf numFmtId="0" fontId="34" fillId="0" borderId="0" xfId="52" applyFont="1" applyFill="1" applyAlignment="1" applyProtection="1">
      <alignment horizontal="center"/>
      <protection hidden="1" locked="0"/>
    </xf>
    <xf numFmtId="14" fontId="36" fillId="0" borderId="0" xfId="52" applyNumberFormat="1" applyFont="1" applyFill="1" applyAlignment="1" applyProtection="1">
      <alignment horizontal="right"/>
      <protection hidden="1" locked="0"/>
    </xf>
    <xf numFmtId="0" fontId="40" fillId="0" borderId="0" xfId="0" applyFont="1" applyFill="1" applyAlignment="1" applyProtection="1">
      <alignment horizontal="center"/>
      <protection hidden="1" locked="0"/>
    </xf>
    <xf numFmtId="0" fontId="45" fillId="0" borderId="0" xfId="52" applyFont="1" applyAlignment="1" applyProtection="1">
      <alignment horizontal="center"/>
      <protection hidden="1" locked="0"/>
    </xf>
    <xf numFmtId="0" fontId="68" fillId="0" borderId="32" xfId="0" applyFont="1" applyFill="1" applyBorder="1" applyAlignment="1" applyProtection="1">
      <alignment horizontal="center" vertical="center"/>
      <protection hidden="1" locked="0"/>
    </xf>
    <xf numFmtId="0" fontId="68" fillId="0" borderId="34" xfId="0" applyFont="1" applyFill="1" applyBorder="1" applyAlignment="1" applyProtection="1">
      <alignment horizontal="center" vertical="center"/>
      <protection hidden="1" locked="0"/>
    </xf>
    <xf numFmtId="0" fontId="68" fillId="0" borderId="33" xfId="0" applyFont="1" applyFill="1" applyBorder="1" applyAlignment="1" applyProtection="1">
      <alignment horizontal="right" vertical="center"/>
      <protection hidden="1" locked="0"/>
    </xf>
    <xf numFmtId="0" fontId="68" fillId="0" borderId="0" xfId="0" applyFont="1" applyFill="1" applyBorder="1" applyAlignment="1" applyProtection="1">
      <alignment horizontal="right" vertical="center"/>
      <protection hidden="1" locked="0"/>
    </xf>
    <xf numFmtId="0" fontId="69" fillId="0" borderId="20" xfId="0" applyFont="1" applyFill="1" applyBorder="1" applyAlignment="1" applyProtection="1">
      <alignment horizontal="center" vertical="center"/>
      <protection hidden="1" locked="0"/>
    </xf>
    <xf numFmtId="0" fontId="69" fillId="0" borderId="39" xfId="0" applyFont="1" applyFill="1" applyBorder="1" applyAlignment="1" applyProtection="1">
      <alignment horizontal="center" vertical="center"/>
      <protection hidden="1" locked="0"/>
    </xf>
    <xf numFmtId="0" fontId="68" fillId="0" borderId="64" xfId="0" applyFont="1" applyFill="1" applyBorder="1" applyAlignment="1" applyProtection="1">
      <alignment horizontal="center"/>
      <protection hidden="1" locked="0"/>
    </xf>
    <xf numFmtId="0" fontId="68" fillId="0" borderId="66" xfId="0" applyFont="1" applyFill="1" applyBorder="1" applyAlignment="1" applyProtection="1">
      <alignment horizontal="center"/>
      <protection hidden="1" locked="0"/>
    </xf>
    <xf numFmtId="0" fontId="40" fillId="0" borderId="0" xfId="0" applyFont="1" applyFill="1" applyAlignment="1" applyProtection="1">
      <alignment horizontal="center"/>
      <protection hidden="1" locked="0"/>
    </xf>
    <xf numFmtId="0" fontId="45" fillId="0" borderId="0" xfId="0" applyFont="1" applyAlignment="1" applyProtection="1">
      <alignment horizontal="center"/>
      <protection hidden="1" locked="0"/>
    </xf>
    <xf numFmtId="0" fontId="68" fillId="0" borderId="32" xfId="0" applyFont="1" applyBorder="1" applyAlignment="1" applyProtection="1">
      <alignment horizontal="right" vertical="center"/>
      <protection hidden="1" locked="0"/>
    </xf>
    <xf numFmtId="0" fontId="68" fillId="0" borderId="34" xfId="0" applyFont="1" applyBorder="1" applyAlignment="1" applyProtection="1">
      <alignment horizontal="right" vertical="center"/>
      <protection hidden="1" locked="0"/>
    </xf>
    <xf numFmtId="0" fontId="68" fillId="0" borderId="33" xfId="0" applyFont="1" applyBorder="1" applyAlignment="1" applyProtection="1">
      <alignment horizontal="right" vertical="center"/>
      <protection hidden="1" locked="0"/>
    </xf>
    <xf numFmtId="0" fontId="68" fillId="0" borderId="32" xfId="0" applyFont="1" applyFill="1" applyBorder="1" applyAlignment="1" applyProtection="1">
      <alignment horizontal="right" vertical="center"/>
      <protection hidden="1" locked="0"/>
    </xf>
    <xf numFmtId="0" fontId="68" fillId="0" borderId="34" xfId="0" applyFont="1" applyFill="1" applyBorder="1" applyAlignment="1" applyProtection="1">
      <alignment horizontal="right" vertical="center"/>
      <protection hidden="1" locked="0"/>
    </xf>
    <xf numFmtId="0" fontId="69" fillId="0" borderId="0" xfId="0" applyFont="1" applyBorder="1" applyAlignment="1" applyProtection="1">
      <alignment horizontal="right" vertic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7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5627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5627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5627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5627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tart-listy-ti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attelite%20Youth\Singles%20boys\OCB%20and%20O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_YCG"/>
      <sheetName val="YCG-I.gr"/>
      <sheetName val="p-YCG"/>
      <sheetName val="YCG-ko"/>
      <sheetName val="YCG-ko-v"/>
      <sheetName val="Z-YCG"/>
      <sheetName val="part_OCG"/>
      <sheetName val="OCG-I.gr"/>
      <sheetName val="p-OCG"/>
      <sheetName val="OCG-ko"/>
      <sheetName val="OCG-ko-v"/>
      <sheetName val="Z-OCG"/>
      <sheetName val="part_JG"/>
      <sheetName val="JG-I.gr"/>
      <sheetName val="p-JG"/>
      <sheetName val="JG-ko"/>
      <sheetName val="JG-ko-v"/>
      <sheetName val="Z-JG"/>
      <sheetName val="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iri.olbricht@volny.cz" TargetMode="Externa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7"/>
  <dimension ref="A1:AG2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52" customWidth="1"/>
    <col min="2" max="2" width="16.625" style="56" customWidth="1"/>
    <col min="3" max="13" width="15.75390625" style="56" customWidth="1"/>
    <col min="14" max="14" width="12.125" style="56" customWidth="1"/>
    <col min="15" max="15" width="11.00390625" style="56" customWidth="1"/>
    <col min="16" max="16" width="11.125" style="56" customWidth="1"/>
    <col min="17" max="17" width="10.875" style="56" customWidth="1"/>
    <col min="18" max="16384" width="9.125" style="52" customWidth="1"/>
  </cols>
  <sheetData>
    <row r="1" spans="2:17" ht="11.25">
      <c r="B1" s="57" t="s">
        <v>27</v>
      </c>
      <c r="C1" s="57" t="s">
        <v>28</v>
      </c>
      <c r="D1" s="57" t="s">
        <v>29</v>
      </c>
      <c r="E1" s="57" t="s">
        <v>30</v>
      </c>
      <c r="F1" s="57" t="s">
        <v>31</v>
      </c>
      <c r="G1" s="57" t="s">
        <v>32</v>
      </c>
      <c r="H1" s="57" t="s">
        <v>33</v>
      </c>
      <c r="I1" s="57" t="s">
        <v>34</v>
      </c>
      <c r="J1" s="57" t="s">
        <v>48</v>
      </c>
      <c r="K1" s="57" t="s">
        <v>49</v>
      </c>
      <c r="L1" s="57" t="s">
        <v>50</v>
      </c>
      <c r="M1" s="57" t="s">
        <v>51</v>
      </c>
      <c r="N1" s="57" t="s">
        <v>52</v>
      </c>
      <c r="O1" s="57" t="s">
        <v>53</v>
      </c>
      <c r="P1" s="57" t="s">
        <v>54</v>
      </c>
      <c r="Q1" s="57" t="s">
        <v>55</v>
      </c>
    </row>
    <row r="2" spans="2:17" ht="11.25">
      <c r="B2" s="58" t="e">
        <f ca="1">INDIRECT(CONCATENATE("[Draw_H_I.st.xls]H_list!","H$2"))</f>
        <v>#REF!</v>
      </c>
      <c r="C2" s="58" t="e">
        <f ca="1">INDIRECT(CONCATENATE("[Draw_H_I.st.xls]H_list!","I$2"))</f>
        <v>#REF!</v>
      </c>
      <c r="D2" s="58" t="e">
        <f ca="1">INDIRECT(CONCATENATE("[Draw_H_I.st.xls]H_list!","J$2"))</f>
        <v>#REF!</v>
      </c>
      <c r="E2" s="58" t="e">
        <f ca="1">INDIRECT(CONCATENATE("[Draw_H_I.st.xls]H_list!","K$2"))</f>
        <v>#REF!</v>
      </c>
      <c r="F2" s="58" t="e">
        <f ca="1">INDIRECT(CONCATENATE("[Draw_H_I.st.xls]H_list!","L$2"))</f>
        <v>#REF!</v>
      </c>
      <c r="G2" s="58" t="e">
        <f ca="1">INDIRECT(CONCATENATE("[Draw_H_I.st.xls]H_list!","M$2"))</f>
        <v>#REF!</v>
      </c>
      <c r="H2" s="58" t="e">
        <f ca="1">INDIRECT(CONCATENATE("[Draw_H_I.st.xls]H_list!","N$2"))</f>
        <v>#REF!</v>
      </c>
      <c r="I2" s="58" t="e">
        <f ca="1">INDIRECT(CONCATENATE("[Draw_H_I.st.xls]H_list!","O$2"))</f>
        <v>#REF!</v>
      </c>
      <c r="J2" s="58" t="e">
        <f ca="1">INDIRECT(CONCATENATE("[Draw_H_I.st.xls]H_list!","P$2"))</f>
        <v>#REF!</v>
      </c>
      <c r="K2" s="58" t="e">
        <f ca="1">INDIRECT(CONCATENATE("[Draw_H_I.st.xls]H_list!","Q$2"))</f>
        <v>#REF!</v>
      </c>
      <c r="L2" s="58" t="e">
        <f ca="1">INDIRECT(CONCATENATE("[Draw_H_I.st.xls]H_list!","R$2"))</f>
        <v>#REF!</v>
      </c>
      <c r="M2" s="58" t="e">
        <f ca="1">INDIRECT(CONCATENATE("[Draw_H_I.st.xls]H_list!","S$2"))</f>
        <v>#REF!</v>
      </c>
      <c r="N2" s="58" t="e">
        <f ca="1">INDIRECT(CONCATENATE("[Draw_H_I.st.xls]H_list!","T$2"))</f>
        <v>#REF!</v>
      </c>
      <c r="O2" s="58" t="e">
        <f ca="1">INDIRECT(CONCATENATE("[Draw_H_I.st.xls]H_list!","U$2"))</f>
        <v>#REF!</v>
      </c>
      <c r="P2" s="58" t="e">
        <f ca="1">INDIRECT(CONCATENATE("[Draw_H_I.st.xls]H_list!","V$2"))</f>
        <v>#REF!</v>
      </c>
      <c r="Q2" s="58" t="e">
        <f ca="1">INDIRECT(CONCATENATE("[Draw_H_I.st.xls]H_list!","W$2"))</f>
        <v>#REF!</v>
      </c>
    </row>
    <row r="3" spans="2:17" ht="11.25">
      <c r="B3" s="58" t="e">
        <f ca="1">INDIRECT(CONCATENATE("[Draw_H_I.st.xls]H_list!","H$3"))</f>
        <v>#REF!</v>
      </c>
      <c r="C3" s="58" t="e">
        <f ca="1">INDIRECT(CONCATENATE("[Draw_H_I.st.xls]H_list!","I$3"))</f>
        <v>#REF!</v>
      </c>
      <c r="D3" s="58" t="e">
        <f ca="1">INDIRECT(CONCATENATE("[Draw_H_I.st.xls]H_list!","J$3"))</f>
        <v>#REF!</v>
      </c>
      <c r="E3" s="58" t="e">
        <f ca="1">INDIRECT(CONCATENATE("[Draw_H_I.st.xls]H_list!","K$3"))</f>
        <v>#REF!</v>
      </c>
      <c r="F3" s="58" t="e">
        <f ca="1">INDIRECT(CONCATENATE("[Draw_H_I.st.xls]H_list!","L$3"))</f>
        <v>#REF!</v>
      </c>
      <c r="G3" s="58" t="e">
        <f ca="1">INDIRECT(CONCATENATE("[Draw_H_I.st.xls]H_list!","M$3"))</f>
        <v>#REF!</v>
      </c>
      <c r="H3" s="58" t="e">
        <f ca="1">INDIRECT(CONCATENATE("[Draw_H_I.st.xls]H_list!","N$3"))</f>
        <v>#REF!</v>
      </c>
      <c r="I3" s="58" t="e">
        <f ca="1">INDIRECT(CONCATENATE("[Draw_H_I.st.xls]H_list!","O$3"))</f>
        <v>#REF!</v>
      </c>
      <c r="J3" s="58" t="e">
        <f ca="1">INDIRECT(CONCATENATE("[Draw_H_I.st.xls]H_list!","P$3"))</f>
        <v>#REF!</v>
      </c>
      <c r="K3" s="58" t="e">
        <f ca="1">INDIRECT(CONCATENATE("[Draw_H_I.st.xls]H_list!","Q$3"))</f>
        <v>#REF!</v>
      </c>
      <c r="L3" s="58" t="e">
        <f ca="1">INDIRECT(CONCATENATE("[Draw_H_I.st.xls]H_list!","R$3"))</f>
        <v>#REF!</v>
      </c>
      <c r="M3" s="58" t="e">
        <f ca="1">INDIRECT(CONCATENATE("[Draw_H_I.st.xls]H_list!","S$3"))</f>
        <v>#REF!</v>
      </c>
      <c r="N3" s="58" t="e">
        <f ca="1">INDIRECT(CONCATENATE("[Draw_H_I.st.xls]H_list!","T$3"))</f>
        <v>#REF!</v>
      </c>
      <c r="O3" s="58" t="e">
        <f ca="1">INDIRECT(CONCATENATE("[Draw_H_I.st.xls]H_list!","U$3"))</f>
        <v>#REF!</v>
      </c>
      <c r="P3" s="58" t="e">
        <f ca="1">INDIRECT(CONCATENATE("[Draw_H_I.st.xls]H_list!","V$3"))</f>
        <v>#REF!</v>
      </c>
      <c r="Q3" s="58" t="e">
        <f ca="1">INDIRECT(CONCATENATE("[Draw_H_I.st.xls]H_list!","W$3"))</f>
        <v>#REF!</v>
      </c>
    </row>
    <row r="4" spans="2:17" ht="11.25">
      <c r="B4" s="58" t="e">
        <f ca="1">INDIRECT(CONCATENATE("[Draw_H_I.st.xls]H_list!","H$4"))</f>
        <v>#REF!</v>
      </c>
      <c r="C4" s="58" t="e">
        <f ca="1">INDIRECT(CONCATENATE("[Draw_H_I.st.xls]H_list!","I$4"))</f>
        <v>#REF!</v>
      </c>
      <c r="D4" s="58" t="e">
        <f ca="1">INDIRECT(CONCATENATE("[Draw_H_I.st.xls]H_list!","J$4"))</f>
        <v>#REF!</v>
      </c>
      <c r="E4" s="58" t="e">
        <f ca="1">INDIRECT(CONCATENATE("[Draw_H_I.st.xls]H_list!","K$4"))</f>
        <v>#REF!</v>
      </c>
      <c r="F4" s="58" t="e">
        <f ca="1">INDIRECT(CONCATENATE("[Draw_H_I.st.xls]H_list!","L$4"))</f>
        <v>#REF!</v>
      </c>
      <c r="G4" s="58" t="e">
        <f ca="1">INDIRECT(CONCATENATE("[Draw_H_I.st.xls]H_list!","M$4"))</f>
        <v>#REF!</v>
      </c>
      <c r="H4" s="58" t="e">
        <f ca="1">INDIRECT(CONCATENATE("[Draw_H_I.st.xls]H_list!","N$4"))</f>
        <v>#REF!</v>
      </c>
      <c r="I4" s="58" t="e">
        <f ca="1">INDIRECT(CONCATENATE("[Draw_H_I.st.xls]H_list!","O$4"))</f>
        <v>#REF!</v>
      </c>
      <c r="J4" s="58" t="e">
        <f ca="1">INDIRECT(CONCATENATE("[Draw_H_I.st.xls]H_list!","P$4"))</f>
        <v>#REF!</v>
      </c>
      <c r="K4" s="58" t="e">
        <f ca="1">INDIRECT(CONCATENATE("[Draw_H_I.st.xls]H_list!","Q$4"))</f>
        <v>#REF!</v>
      </c>
      <c r="L4" s="58" t="e">
        <f ca="1">INDIRECT(CONCATENATE("[Draw_H_I.st.xls]H_list!","R$4"))</f>
        <v>#REF!</v>
      </c>
      <c r="M4" s="58" t="e">
        <f ca="1">INDIRECT(CONCATENATE("[Draw_H_I.st.xls]H_list!","S$4"))</f>
        <v>#REF!</v>
      </c>
      <c r="N4" s="58" t="e">
        <f ca="1">INDIRECT(CONCATENATE("[Draw_H_I.st.xls]H_list!","T$4"))</f>
        <v>#REF!</v>
      </c>
      <c r="O4" s="58" t="e">
        <f ca="1">INDIRECT(CONCATENATE("[Draw_H_I.st.xls]H_list!","U$4"))</f>
        <v>#REF!</v>
      </c>
      <c r="P4" s="58" t="e">
        <f ca="1">INDIRECT(CONCATENATE("[Draw_H_I.st.xls]H_list!","V$4"))</f>
        <v>#REF!</v>
      </c>
      <c r="Q4" s="58" t="e">
        <f ca="1">INDIRECT(CONCATENATE("[Draw_H_I.st.xls]H_list!","W$4"))</f>
        <v>#REF!</v>
      </c>
    </row>
    <row r="5" spans="2:17" ht="11.25">
      <c r="B5" s="58" t="e">
        <f ca="1">INDIRECT(CONCATENATE("[Draw_H_I.st.xls]H_list!","H$5"))</f>
        <v>#REF!</v>
      </c>
      <c r="C5" s="58" t="e">
        <f ca="1">INDIRECT(CONCATENATE("[Draw_H_I.st.xls]H_list!","I$5"))</f>
        <v>#REF!</v>
      </c>
      <c r="D5" s="58" t="e">
        <f ca="1">INDIRECT(CONCATENATE("[Draw_H_I.st.xls]H_list!","J$5"))</f>
        <v>#REF!</v>
      </c>
      <c r="E5" s="58" t="e">
        <f ca="1">INDIRECT(CONCATENATE("[Draw_H_I.st.xls]H_list!","K$5"))</f>
        <v>#REF!</v>
      </c>
      <c r="F5" s="58" t="e">
        <f ca="1">INDIRECT(CONCATENATE("[Draw_H_I.st.xls]H_list!","L$5"))</f>
        <v>#REF!</v>
      </c>
      <c r="G5" s="58" t="e">
        <f ca="1">INDIRECT(CONCATENATE("[Draw_H_I.st.xls]H_list!","M$5"))</f>
        <v>#REF!</v>
      </c>
      <c r="H5" s="58" t="e">
        <f ca="1">INDIRECT(CONCATENATE("[Draw_H_I.st.xls]H_list!","N$5"))</f>
        <v>#REF!</v>
      </c>
      <c r="I5" s="58" t="e">
        <f ca="1">INDIRECT(CONCATENATE("[Draw_H_I.st.xls]H_list!","O$5"))</f>
        <v>#REF!</v>
      </c>
      <c r="J5" s="58" t="e">
        <f ca="1">INDIRECT(CONCATENATE("[Draw_H_I.st.xls]H_list!","P$5"))</f>
        <v>#REF!</v>
      </c>
      <c r="K5" s="58" t="e">
        <f ca="1">INDIRECT(CONCATENATE("[Draw_H_I.st.xls]H_list!","Q$5"))</f>
        <v>#REF!</v>
      </c>
      <c r="L5" s="58" t="e">
        <f ca="1">INDIRECT(CONCATENATE("[Draw_H_I.st.xls]H_list!","R$5"))</f>
        <v>#REF!</v>
      </c>
      <c r="M5" s="58" t="e">
        <f ca="1">INDIRECT(CONCATENATE("[Draw_H_I.st.xls]H_list!","S$5"))</f>
        <v>#REF!</v>
      </c>
      <c r="N5" s="58" t="e">
        <f ca="1">INDIRECT(CONCATENATE("[Draw_H_I.st.xls]H_list!","T$5"))</f>
        <v>#REF!</v>
      </c>
      <c r="O5" s="58" t="e">
        <f ca="1">INDIRECT(CONCATENATE("[Draw_H_I.st.xls]H_list!","U$5"))</f>
        <v>#REF!</v>
      </c>
      <c r="P5" s="58" t="e">
        <f ca="1">INDIRECT(CONCATENATE("[Draw_H_I.st.xls]H_list!","V$5"))</f>
        <v>#REF!</v>
      </c>
      <c r="Q5" s="58" t="e">
        <f ca="1">INDIRECT(CONCATENATE("[Draw_H_I.st.xls]H_list!","W$5"))</f>
        <v>#REF!</v>
      </c>
    </row>
    <row r="6" spans="2:17" ht="11.25">
      <c r="B6" s="58" t="e">
        <f ca="1">INDIRECT(CONCATENATE("[Draw_H_I.st.xls]H_list!","H$6"))</f>
        <v>#REF!</v>
      </c>
      <c r="C6" s="58" t="e">
        <f ca="1">INDIRECT(CONCATENATE("[Draw_H_I.st.xls]H_list!","I$6"))</f>
        <v>#REF!</v>
      </c>
      <c r="D6" s="58" t="e">
        <f ca="1">INDIRECT(CONCATENATE("[Draw_H_I.st.xls]H_list!","J$6"))</f>
        <v>#REF!</v>
      </c>
      <c r="E6" s="58" t="e">
        <f ca="1">INDIRECT(CONCATENATE("[Draw_H_I.st.xls]H_list!","K$6"))</f>
        <v>#REF!</v>
      </c>
      <c r="F6" s="58" t="e">
        <f ca="1">INDIRECT(CONCATENATE("[Draw_H_I.st.xls]H_list!","L$6"))</f>
        <v>#REF!</v>
      </c>
      <c r="G6" s="58" t="e">
        <f ca="1">INDIRECT(CONCATENATE("[Draw_H_I.st.xls]H_list!","M$6"))</f>
        <v>#REF!</v>
      </c>
      <c r="H6" s="58" t="e">
        <f ca="1">INDIRECT(CONCATENATE("[Draw_H_I.st.xls]H_list!","N$6"))</f>
        <v>#REF!</v>
      </c>
      <c r="I6" s="58" t="e">
        <f ca="1">INDIRECT(CONCATENATE("[Draw_H_I.st.xls]H_list!","O$6"))</f>
        <v>#REF!</v>
      </c>
      <c r="J6" s="58" t="e">
        <f ca="1">INDIRECT(CONCATENATE("[Draw_H_I.st.xls]H_list!","P$6"))</f>
        <v>#REF!</v>
      </c>
      <c r="K6" s="58" t="e">
        <f ca="1">INDIRECT(CONCATENATE("[Draw_H_I.st.xls]H_list!","Q$6"))</f>
        <v>#REF!</v>
      </c>
      <c r="L6" s="58" t="e">
        <f ca="1">INDIRECT(CONCATENATE("[Draw_H_I.st.xls]H_list!","R$6"))</f>
        <v>#REF!</v>
      </c>
      <c r="M6" s="58" t="e">
        <f ca="1">INDIRECT(CONCATENATE("[Draw_H_I.st.xls]H_list!","S$6"))</f>
        <v>#REF!</v>
      </c>
      <c r="N6" s="58" t="e">
        <f ca="1">INDIRECT(CONCATENATE("[Draw_H_I.st.xls]H_list!","T$6"))</f>
        <v>#REF!</v>
      </c>
      <c r="O6" s="58" t="e">
        <f ca="1">INDIRECT(CONCATENATE("[Draw_H_I.st.xls]H_list!","U$6"))</f>
        <v>#REF!</v>
      </c>
      <c r="P6" s="58" t="e">
        <f ca="1">INDIRECT(CONCATENATE("[Draw_H_I.st.xls]H_list!","V$6"))</f>
        <v>#REF!</v>
      </c>
      <c r="Q6" s="58" t="e">
        <f ca="1">INDIRECT(CONCATENATE("[Draw_H_I.st.xls]H_list!","W$6"))</f>
        <v>#REF!</v>
      </c>
    </row>
    <row r="7" spans="2:17" ht="11.25">
      <c r="B7" s="58" t="e">
        <f ca="1">INDIRECT(CONCATENATE("[Draw_H_I.st.xls]H_list!","H$7"))</f>
        <v>#REF!</v>
      </c>
      <c r="C7" s="58" t="e">
        <f ca="1">INDIRECT(CONCATENATE("[Draw_H_I.st.xls]H_list!","I$7"))</f>
        <v>#REF!</v>
      </c>
      <c r="D7" s="58" t="e">
        <f ca="1">INDIRECT(CONCATENATE("[Draw_H_I.st.xls]H_list!","J$7"))</f>
        <v>#REF!</v>
      </c>
      <c r="E7" s="58" t="e">
        <f ca="1">INDIRECT(CONCATENATE("[Draw_H_I.st.xls]H_list!","K$7"))</f>
        <v>#REF!</v>
      </c>
      <c r="F7" s="58" t="e">
        <f ca="1">INDIRECT(CONCATENATE("[Draw_H_I.st.xls]H_list!","L$7"))</f>
        <v>#REF!</v>
      </c>
      <c r="G7" s="58" t="e">
        <f ca="1">INDIRECT(CONCATENATE("[Draw_H_I.st.xls]H_list!","M$7"))</f>
        <v>#REF!</v>
      </c>
      <c r="H7" s="58" t="e">
        <f ca="1">INDIRECT(CONCATENATE("[Draw_H_I.st.xls]H_list!","N$7"))</f>
        <v>#REF!</v>
      </c>
      <c r="I7" s="58" t="e">
        <f ca="1">INDIRECT(CONCATENATE("[Draw_H_I.st.xls]H_list!","O$7"))</f>
        <v>#REF!</v>
      </c>
      <c r="J7" s="58" t="e">
        <f ca="1">INDIRECT(CONCATENATE("[Draw_H_I.st.xls]H_list!","P$7"))</f>
        <v>#REF!</v>
      </c>
      <c r="K7" s="58" t="e">
        <f ca="1">INDIRECT(CONCATENATE("[Draw_H_I.st.xls]H_list!","Q$7"))</f>
        <v>#REF!</v>
      </c>
      <c r="L7" s="58" t="e">
        <f ca="1">INDIRECT(CONCATENATE("[Draw_H_I.st.xls]H_list!","R$7"))</f>
        <v>#REF!</v>
      </c>
      <c r="M7" s="58" t="e">
        <f ca="1">INDIRECT(CONCATENATE("[Draw_H_I.st.xls]H_list!","S$7"))</f>
        <v>#REF!</v>
      </c>
      <c r="N7" s="58" t="e">
        <f ca="1">INDIRECT(CONCATENATE("[Draw_H_I.st.xls]H_list!","T$7"))</f>
        <v>#REF!</v>
      </c>
      <c r="O7" s="58" t="e">
        <f ca="1">INDIRECT(CONCATENATE("[Draw_H_I.st.xls]H_list!","U$7"))</f>
        <v>#REF!</v>
      </c>
      <c r="P7" s="58" t="e">
        <f ca="1">INDIRECT(CONCATENATE("[Draw_H_I.st.xls]H_list!","V$7"))</f>
        <v>#REF!</v>
      </c>
      <c r="Q7" s="58" t="e">
        <f ca="1">INDIRECT(CONCATENATE("[Draw_H_I.st.xls]H_list!","W$7"))</f>
        <v>#REF!</v>
      </c>
    </row>
    <row r="8" spans="2:17" ht="11.25">
      <c r="B8" s="58" t="e">
        <f ca="1">INDIRECT(CONCATENATE("[Draw_H_I.st.xls]H_list!","H$8"))</f>
        <v>#REF!</v>
      </c>
      <c r="C8" s="58" t="e">
        <f ca="1">INDIRECT(CONCATENATE("[Draw_H_I.st.xls]H_list!","I$8"))</f>
        <v>#REF!</v>
      </c>
      <c r="D8" s="58" t="e">
        <f ca="1">INDIRECT(CONCATENATE("[Draw_H_I.st.xls]H_list!","J$8"))</f>
        <v>#REF!</v>
      </c>
      <c r="E8" s="58" t="e">
        <f ca="1">INDIRECT(CONCATENATE("[Draw_H_I.st.xls]H_list!","K$8"))</f>
        <v>#REF!</v>
      </c>
      <c r="F8" s="58" t="e">
        <f ca="1">INDIRECT(CONCATENATE("[Draw_H_I.st.xls]H_list!","L$8"))</f>
        <v>#REF!</v>
      </c>
      <c r="G8" s="58" t="e">
        <f ca="1">INDIRECT(CONCATENATE("[Draw_H_I.st.xls]H_list!","M$8"))</f>
        <v>#REF!</v>
      </c>
      <c r="H8" s="58" t="e">
        <f ca="1">INDIRECT(CONCATENATE("[Draw_H_I.st.xls]H_list!","N$8"))</f>
        <v>#REF!</v>
      </c>
      <c r="I8" s="58" t="e">
        <f ca="1">INDIRECT(CONCATENATE("[Draw_H_I.st.xls]H_list!","O$8"))</f>
        <v>#REF!</v>
      </c>
      <c r="J8" s="58" t="e">
        <f ca="1">INDIRECT(CONCATENATE("[Draw_H_I.st.xls]H_list!","P$8"))</f>
        <v>#REF!</v>
      </c>
      <c r="K8" s="58" t="e">
        <f ca="1">INDIRECT(CONCATENATE("[Draw_H_I.st.xls]H_list!","Q$8"))</f>
        <v>#REF!</v>
      </c>
      <c r="L8" s="58" t="e">
        <f ca="1">INDIRECT(CONCATENATE("[Draw_H_I.st.xls]H_list!","R$8"))</f>
        <v>#REF!</v>
      </c>
      <c r="M8" s="58" t="e">
        <f ca="1">INDIRECT(CONCATENATE("[Draw_H_I.st.xls]H_list!","S$8"))</f>
        <v>#REF!</v>
      </c>
      <c r="N8" s="58" t="e">
        <f ca="1">INDIRECT(CONCATENATE("[Draw_H_I.st.xls]H_list!","T$8"))</f>
        <v>#REF!</v>
      </c>
      <c r="O8" s="58" t="e">
        <f ca="1">INDIRECT(CONCATENATE("[Draw_H_I.st.xls]H_list!","U$8"))</f>
        <v>#REF!</v>
      </c>
      <c r="P8" s="58" t="e">
        <f ca="1">INDIRECT(CONCATENATE("[Draw_H_I.st.xls]H_list!","V$8"))</f>
        <v>#REF!</v>
      </c>
      <c r="Q8" s="58" t="e">
        <f ca="1">INDIRECT(CONCATENATE("[Draw_H_I.st.xls]H_list!","W$8"))</f>
        <v>#REF!</v>
      </c>
    </row>
    <row r="9" spans="2:17" ht="11.25">
      <c r="B9" s="58" t="e">
        <f ca="1">INDIRECT(CONCATENATE("[Draw_H_I.st.xls]H_list!","H$9"))</f>
        <v>#REF!</v>
      </c>
      <c r="C9" s="58" t="e">
        <f ca="1">INDIRECT(CONCATENATE("[Draw_H_I.st.xls]H_list!","I$9"))</f>
        <v>#REF!</v>
      </c>
      <c r="D9" s="58" t="e">
        <f ca="1">INDIRECT(CONCATENATE("[Draw_H_I.st.xls]H_list!","J$9"))</f>
        <v>#REF!</v>
      </c>
      <c r="E9" s="58" t="e">
        <f ca="1">INDIRECT(CONCATENATE("[Draw_H_I.st.xls]H_list!","K$9"))</f>
        <v>#REF!</v>
      </c>
      <c r="F9" s="58" t="e">
        <f ca="1">INDIRECT(CONCATENATE("[Draw_H_I.st.xls]H_list!","L$9"))</f>
        <v>#REF!</v>
      </c>
      <c r="G9" s="58" t="e">
        <f ca="1">INDIRECT(CONCATENATE("[Draw_H_I.st.xls]H_list!","M$9"))</f>
        <v>#REF!</v>
      </c>
      <c r="H9" s="58" t="e">
        <f ca="1">INDIRECT(CONCATENATE("[Draw_H_I.st.xls]H_list!","N$9"))</f>
        <v>#REF!</v>
      </c>
      <c r="I9" s="58" t="e">
        <f ca="1">INDIRECT(CONCATENATE("[Draw_H_I.st.xls]H_list!","O$9"))</f>
        <v>#REF!</v>
      </c>
      <c r="J9" s="58" t="e">
        <f ca="1">INDIRECT(CONCATENATE("[Draw_H_I.st.xls]H_list!","P$9"))</f>
        <v>#REF!</v>
      </c>
      <c r="K9" s="58" t="e">
        <f ca="1">INDIRECT(CONCATENATE("[Draw_H_I.st.xls]H_list!","Q$9"))</f>
        <v>#REF!</v>
      </c>
      <c r="L9" s="58" t="e">
        <f ca="1">INDIRECT(CONCATENATE("[Draw_H_I.st.xls]H_list!","R$9"))</f>
        <v>#REF!</v>
      </c>
      <c r="M9" s="58" t="e">
        <f ca="1">INDIRECT(CONCATENATE("[Draw_H_I.st.xls]H_list!","S$9"))</f>
        <v>#REF!</v>
      </c>
      <c r="N9" s="58" t="e">
        <f ca="1">INDIRECT(CONCATENATE("[Draw_H_I.st.xls]H_list!","T$9"))</f>
        <v>#REF!</v>
      </c>
      <c r="O9" s="58" t="e">
        <f ca="1">INDIRECT(CONCATENATE("[Draw_H_I.st.xls]H_list!","U$9"))</f>
        <v>#REF!</v>
      </c>
      <c r="P9" s="58" t="e">
        <f ca="1">INDIRECT(CONCATENATE("[Draw_H_I.st.xls]H_list!","V$9"))</f>
        <v>#REF!</v>
      </c>
      <c r="Q9" s="58" t="e">
        <f ca="1">INDIRECT(CONCATENATE("[Draw_H_I.st.xls]H_list!","W$9"))</f>
        <v>#REF!</v>
      </c>
    </row>
    <row r="10" spans="2:17" ht="11.25">
      <c r="B10" s="58" t="e">
        <f ca="1">INDIRECT(CONCATENATE("[Draw_H_I.st.xls]H_list!","H$10"))</f>
        <v>#REF!</v>
      </c>
      <c r="C10" s="58" t="e">
        <f ca="1">INDIRECT(CONCATENATE("[Draw_H_I.st.xls]H_list!","I$10"))</f>
        <v>#REF!</v>
      </c>
      <c r="D10" s="58" t="e">
        <f ca="1">INDIRECT(CONCATENATE("[Draw_H_I.st.xls]H_list!","J$10"))</f>
        <v>#REF!</v>
      </c>
      <c r="E10" s="58" t="e">
        <f ca="1">INDIRECT(CONCATENATE("[Draw_H_I.st.xls]H_list!","K$10"))</f>
        <v>#REF!</v>
      </c>
      <c r="F10" s="58" t="e">
        <f ca="1">INDIRECT(CONCATENATE("[Draw_H_I.st.xls]H_list!","L$10"))</f>
        <v>#REF!</v>
      </c>
      <c r="G10" s="58" t="e">
        <f ca="1">INDIRECT(CONCATENATE("[Draw_H_I.st.xls]H_list!","M$10"))</f>
        <v>#REF!</v>
      </c>
      <c r="H10" s="58" t="e">
        <f ca="1">INDIRECT(CONCATENATE("[Draw_H_I.st.xls]H_list!","N$10"))</f>
        <v>#REF!</v>
      </c>
      <c r="I10" s="58" t="e">
        <f ca="1">INDIRECT(CONCATENATE("[Draw_H_I.st.xls]H_list!","O$10"))</f>
        <v>#REF!</v>
      </c>
      <c r="J10" s="58" t="e">
        <f ca="1">INDIRECT(CONCATENATE("[Draw_H_I.st.xls]H_list!","P$10"))</f>
        <v>#REF!</v>
      </c>
      <c r="K10" s="58" t="e">
        <f ca="1">INDIRECT(CONCATENATE("[Draw_H_I.st.xls]H_list!","Q$10"))</f>
        <v>#REF!</v>
      </c>
      <c r="L10" s="58" t="e">
        <f ca="1">INDIRECT(CONCATENATE("[Draw_H_I.st.xls]H_list!","R$10"))</f>
        <v>#REF!</v>
      </c>
      <c r="M10" s="58" t="e">
        <f ca="1">INDIRECT(CONCATENATE("[Draw_H_I.st.xls]H_list!","S$10"))</f>
        <v>#REF!</v>
      </c>
      <c r="N10" s="58" t="e">
        <f ca="1">INDIRECT(CONCATENATE("[Draw_H_I.st.xls]H_list!","T$10"))</f>
        <v>#REF!</v>
      </c>
      <c r="O10" s="58" t="e">
        <f ca="1">INDIRECT(CONCATENATE("[Draw_H_I.st.xls]H_list!","U$10"))</f>
        <v>#REF!</v>
      </c>
      <c r="P10" s="58" t="e">
        <f ca="1">INDIRECT(CONCATENATE("[Draw_H_I.st.xls]H_list!","V$10"))</f>
        <v>#REF!</v>
      </c>
      <c r="Q10" s="58" t="e">
        <f ca="1">INDIRECT(CONCATENATE("[Draw_H_I.st.xls]H_list!","W$10"))</f>
        <v>#REF!</v>
      </c>
    </row>
    <row r="11" spans="2:17" ht="11.25">
      <c r="B11" s="58" t="e">
        <f ca="1">INDIRECT(CONCATENATE("[Draw_H_I.st.xls]H_list!","H$11"))</f>
        <v>#REF!</v>
      </c>
      <c r="C11" s="58" t="e">
        <f ca="1">INDIRECT(CONCATENATE("[Draw_H_I.st.xls]H_list!","I$11"))</f>
        <v>#REF!</v>
      </c>
      <c r="D11" s="58" t="e">
        <f ca="1">INDIRECT(CONCATENATE("[Draw_H_I.st.xls]H_list!","J$11"))</f>
        <v>#REF!</v>
      </c>
      <c r="E11" s="58" t="e">
        <f ca="1">INDIRECT(CONCATENATE("[Draw_H_I.st.xls]H_list!","K$11"))</f>
        <v>#REF!</v>
      </c>
      <c r="F11" s="58" t="e">
        <f ca="1">INDIRECT(CONCATENATE("[Draw_H_I.st.xls]H_list!","L$11"))</f>
        <v>#REF!</v>
      </c>
      <c r="G11" s="58" t="e">
        <f ca="1">INDIRECT(CONCATENATE("[Draw_H_I.st.xls]H_list!","M$11"))</f>
        <v>#REF!</v>
      </c>
      <c r="H11" s="58" t="e">
        <f ca="1">INDIRECT(CONCATENATE("[Draw_H_I.st.xls]H_list!","N$11"))</f>
        <v>#REF!</v>
      </c>
      <c r="I11" s="58" t="e">
        <f ca="1">INDIRECT(CONCATENATE("[Draw_H_I.st.xls]H_list!","O$11"))</f>
        <v>#REF!</v>
      </c>
      <c r="J11" s="58" t="e">
        <f ca="1">INDIRECT(CONCATENATE("[Draw_H_I.st.xls]H_list!","P$11"))</f>
        <v>#REF!</v>
      </c>
      <c r="K11" s="58" t="e">
        <f ca="1">INDIRECT(CONCATENATE("[Draw_H_I.st.xls]H_list!","Q$11"))</f>
        <v>#REF!</v>
      </c>
      <c r="L11" s="58" t="e">
        <f ca="1">INDIRECT(CONCATENATE("[Draw_H_I.st.xls]H_list!","R$11"))</f>
        <v>#REF!</v>
      </c>
      <c r="M11" s="58" t="e">
        <f ca="1">INDIRECT(CONCATENATE("[Draw_H_I.st.xls]H_list!","S$11"))</f>
        <v>#REF!</v>
      </c>
      <c r="N11" s="58" t="e">
        <f ca="1">INDIRECT(CONCATENATE("[Draw_H_I.st.xls]H_list!","T$11"))</f>
        <v>#REF!</v>
      </c>
      <c r="O11" s="58" t="e">
        <f ca="1">INDIRECT(CONCATENATE("[Draw_H_I.st.xls]H_list!","U$11"))</f>
        <v>#REF!</v>
      </c>
      <c r="P11" s="58" t="e">
        <f ca="1">INDIRECT(CONCATENATE("[Draw_H_I.st.xls]H_list!","V$11"))</f>
        <v>#REF!</v>
      </c>
      <c r="Q11" s="58" t="e">
        <f ca="1">INDIRECT(CONCATENATE("[Draw_H_I.st.xls]H_list!","W$11"))</f>
        <v>#REF!</v>
      </c>
    </row>
    <row r="12" spans="2:17" ht="11.25">
      <c r="B12" s="58" t="e">
        <f ca="1">INDIRECT(CONCATENATE("[Draw_H_I.st.xls]H_list!","H$12"))</f>
        <v>#REF!</v>
      </c>
      <c r="C12" s="58" t="e">
        <f ca="1">INDIRECT(CONCATENATE("[Draw_H_I.st.xls]H_list!","I$12"))</f>
        <v>#REF!</v>
      </c>
      <c r="D12" s="58" t="e">
        <f ca="1">INDIRECT(CONCATENATE("[Draw_H_I.st.xls]H_list!","J$12"))</f>
        <v>#REF!</v>
      </c>
      <c r="E12" s="58" t="e">
        <f ca="1">INDIRECT(CONCATENATE("[Draw_H_I.st.xls]H_list!","K$12"))</f>
        <v>#REF!</v>
      </c>
      <c r="F12" s="58" t="e">
        <f ca="1">INDIRECT(CONCATENATE("[Draw_H_I.st.xls]H_list!","L$12"))</f>
        <v>#REF!</v>
      </c>
      <c r="G12" s="58" t="e">
        <f ca="1">INDIRECT(CONCATENATE("[Draw_H_I.st.xls]H_list!","M$12"))</f>
        <v>#REF!</v>
      </c>
      <c r="H12" s="58" t="e">
        <f ca="1">INDIRECT(CONCATENATE("[Draw_H_I.st.xls]H_list!","N$12"))</f>
        <v>#REF!</v>
      </c>
      <c r="I12" s="58" t="e">
        <f ca="1">INDIRECT(CONCATENATE("[Draw_H_I.st.xls]H_list!","O$12"))</f>
        <v>#REF!</v>
      </c>
      <c r="J12" s="58" t="e">
        <f ca="1">INDIRECT(CONCATENATE("[Draw_H_I.st.xls]H_list!","P$12"))</f>
        <v>#REF!</v>
      </c>
      <c r="K12" s="58" t="e">
        <f ca="1">INDIRECT(CONCATENATE("[Draw_H_I.st.xls]H_list!","Q$12"))</f>
        <v>#REF!</v>
      </c>
      <c r="L12" s="58" t="e">
        <f ca="1">INDIRECT(CONCATENATE("[Draw_H_I.st.xls]H_list!","R$12"))</f>
        <v>#REF!</v>
      </c>
      <c r="M12" s="58" t="e">
        <f ca="1">INDIRECT(CONCATENATE("[Draw_H_I.st.xls]H_list!","S$12"))</f>
        <v>#REF!</v>
      </c>
      <c r="N12" s="58" t="e">
        <f ca="1">INDIRECT(CONCATENATE("[Draw_H_I.st.xls]H_list!","T$12"))</f>
        <v>#REF!</v>
      </c>
      <c r="O12" s="58" t="e">
        <f ca="1">INDIRECT(CONCATENATE("[Draw_H_I.st.xls]H_list!","U$12"))</f>
        <v>#REF!</v>
      </c>
      <c r="P12" s="58" t="e">
        <f ca="1">INDIRECT(CONCATENATE("[Draw_H_I.st.xls]H_list!","V$12"))</f>
        <v>#REF!</v>
      </c>
      <c r="Q12" s="58" t="e">
        <f ca="1">INDIRECT(CONCATENATE("[Draw_H_I.st.xls]H_list!","W$12"))</f>
        <v>#REF!</v>
      </c>
    </row>
    <row r="13" spans="2:17" ht="11.25">
      <c r="B13" s="57" t="e">
        <f ca="1">INDIRECT(CONCATENATE("[Draw_H_I.st.xls]H_list!","H$13"))</f>
        <v>#REF!</v>
      </c>
      <c r="C13" s="57" t="e">
        <f ca="1">INDIRECT(CONCATENATE("[Draw_H_I.st.xls]H_list!","I$13"))</f>
        <v>#REF!</v>
      </c>
      <c r="D13" s="57" t="e">
        <f ca="1">INDIRECT(CONCATENATE("[Draw_H_I.st.xls]H_list!","J$13"))</f>
        <v>#REF!</v>
      </c>
      <c r="E13" s="57" t="e">
        <f ca="1">INDIRECT(CONCATENATE("[Draw_H_I.st.xls]H_list!","K$13"))</f>
        <v>#REF!</v>
      </c>
      <c r="F13" s="57" t="e">
        <f ca="1">INDIRECT(CONCATENATE("[Draw_H_I.st.xls]H_list!","L$13"))</f>
        <v>#REF!</v>
      </c>
      <c r="G13" s="57" t="e">
        <f ca="1">INDIRECT(CONCATENATE("[Draw_H_I.st.xls]H_list!","M$13"))</f>
        <v>#REF!</v>
      </c>
      <c r="H13" s="57" t="e">
        <f ca="1">INDIRECT(CONCATENATE("[Draw_H_I.st.xls]H_list!","N$13"))</f>
        <v>#REF!</v>
      </c>
      <c r="I13" s="57" t="e">
        <f ca="1">INDIRECT(CONCATENATE("[Draw_H_I.st.xls]H_list!","O$13"))</f>
        <v>#REF!</v>
      </c>
      <c r="J13" s="57" t="e">
        <f ca="1">INDIRECT(CONCATENATE("[Draw_H_I.st.xls]H_list!","P$13"))</f>
        <v>#REF!</v>
      </c>
      <c r="K13" s="57" t="e">
        <f ca="1">INDIRECT(CONCATENATE("[Draw_H_I.st.xls]H_list!","Q$13"))</f>
        <v>#REF!</v>
      </c>
      <c r="L13" s="57" t="e">
        <f ca="1">INDIRECT(CONCATENATE("[Draw_H_I.st.xls]H_list!","R$13"))</f>
        <v>#REF!</v>
      </c>
      <c r="M13" s="57" t="e">
        <f ca="1">INDIRECT(CONCATENATE("[Draw_H_I.st.xls]H_list!","S$13"))</f>
        <v>#REF!</v>
      </c>
      <c r="N13" s="57" t="e">
        <f ca="1">INDIRECT(CONCATENATE("[Draw_H_I.st.xls]H_list!","T$13"))</f>
        <v>#REF!</v>
      </c>
      <c r="O13" s="57" t="e">
        <f ca="1">INDIRECT(CONCATENATE("[Draw_H_I.st.xls]H_list!","U$13"))</f>
        <v>#REF!</v>
      </c>
      <c r="P13" s="57" t="e">
        <f ca="1">INDIRECT(CONCATENATE("[Draw_H_I.st.xls]H_list!","V$13"))</f>
        <v>#REF!</v>
      </c>
      <c r="Q13" s="57" t="e">
        <f ca="1">INDIRECT(CONCATENATE("[Draw_H_I.st.xls]H_list!","W$13"))</f>
        <v>#REF!</v>
      </c>
    </row>
    <row r="14" spans="2:17" ht="11.25">
      <c r="B14" s="58" t="e">
        <f ca="1">INDIRECT(CONCATENATE("[Draw_H_I.st.xls]H_list!","H$14"))</f>
        <v>#REF!</v>
      </c>
      <c r="C14" s="58" t="e">
        <f ca="1">INDIRECT(CONCATENATE("[Draw_H_I.st.xls]H_list!","I$14"))</f>
        <v>#REF!</v>
      </c>
      <c r="D14" s="58" t="e">
        <f ca="1">INDIRECT(CONCATENATE("[Draw_H_I.st.xls]H_list!","J$14"))</f>
        <v>#REF!</v>
      </c>
      <c r="E14" s="58" t="e">
        <f ca="1">INDIRECT(CONCATENATE("[Draw_H_I.st.xls]H_list!","K$14"))</f>
        <v>#REF!</v>
      </c>
      <c r="F14" s="58" t="e">
        <f ca="1">INDIRECT(CONCATENATE("[Draw_H_I.st.xls]H_list!","L$14"))</f>
        <v>#REF!</v>
      </c>
      <c r="G14" s="58" t="e">
        <f ca="1">INDIRECT(CONCATENATE("[Draw_H_I.st.xls]H_list!","M$14"))</f>
        <v>#REF!</v>
      </c>
      <c r="H14" s="58" t="e">
        <f ca="1">INDIRECT(CONCATENATE("[Draw_H_I.st.xls]H_list!","N$14"))</f>
        <v>#REF!</v>
      </c>
      <c r="I14" s="58" t="e">
        <f ca="1">INDIRECT(CONCATENATE("[Draw_H_I.st.xls]H_list!","O$14"))</f>
        <v>#REF!</v>
      </c>
      <c r="J14" s="77"/>
      <c r="K14" s="77"/>
      <c r="L14" s="77"/>
      <c r="M14" s="77"/>
      <c r="N14" s="77"/>
      <c r="O14" s="77"/>
      <c r="P14" s="77"/>
      <c r="Q14" s="77"/>
    </row>
    <row r="15" spans="2:17" ht="11.25">
      <c r="B15" s="58" t="e">
        <f ca="1">INDIRECT(CONCATENATE("[Draw_H_I.st.xls]H_list!","H$15"))</f>
        <v>#REF!</v>
      </c>
      <c r="C15" s="58" t="e">
        <f ca="1">INDIRECT(CONCATENATE("[Draw_H_I.st.xls]H_list!","I$15"))</f>
        <v>#REF!</v>
      </c>
      <c r="D15" s="58" t="e">
        <f ca="1">INDIRECT(CONCATENATE("[Draw_H_I.st.xls]H_list!","J$15"))</f>
        <v>#REF!</v>
      </c>
      <c r="E15" s="58" t="e">
        <f ca="1">INDIRECT(CONCATENATE("[Draw_H_I.st.xls]H_list!","K$15"))</f>
        <v>#REF!</v>
      </c>
      <c r="F15" s="58" t="e">
        <f ca="1">INDIRECT(CONCATENATE("[Draw_H_I.st.xls]H_list!","L$15"))</f>
        <v>#REF!</v>
      </c>
      <c r="G15" s="58" t="e">
        <f ca="1">INDIRECT(CONCATENATE("[Draw_H_I.st.xls]H_list!","M$15"))</f>
        <v>#REF!</v>
      </c>
      <c r="H15" s="58" t="e">
        <f ca="1">INDIRECT(CONCATENATE("[Draw_H_I.st.xls]H_list!","N$15"))</f>
        <v>#REF!</v>
      </c>
      <c r="I15" s="58" t="e">
        <f ca="1">INDIRECT(CONCATENATE("[Draw_H_I.st.xls]H_list!","O$15"))</f>
        <v>#REF!</v>
      </c>
      <c r="J15" s="77"/>
      <c r="K15" s="77"/>
      <c r="L15" s="77"/>
      <c r="M15" s="77"/>
      <c r="N15" s="77"/>
      <c r="O15" s="77"/>
      <c r="P15" s="77"/>
      <c r="Q15" s="77"/>
    </row>
    <row r="16" spans="2:9" ht="11.25">
      <c r="B16" s="57" t="e">
        <f ca="1">INDIRECT(CONCATENATE("[Draw_H_I.st.xls]H_list!","H$16"))</f>
        <v>#REF!</v>
      </c>
      <c r="C16" s="57" t="e">
        <f ca="1">INDIRECT(CONCATENATE("[Draw_H_I.st.xls]H_list!","I$16"))</f>
        <v>#REF!</v>
      </c>
      <c r="D16" s="57" t="e">
        <f ca="1">INDIRECT(CONCATENATE("[Draw_H_I.st.xls]H_list!","J$16"))</f>
        <v>#REF!</v>
      </c>
      <c r="E16" s="57" t="e">
        <f ca="1">INDIRECT(CONCATENATE("[Draw_H_I.st.xls]H_list!","K$16"))</f>
        <v>#REF!</v>
      </c>
      <c r="F16" s="57" t="e">
        <f ca="1">INDIRECT(CONCATENATE("[Draw_H_I.st.xls]H_list!","L$16"))</f>
        <v>#REF!</v>
      </c>
      <c r="G16" s="57" t="e">
        <f ca="1">INDIRECT(CONCATENATE("[Draw_H_I.st.xls]H_list!","M$16"))</f>
        <v>#REF!</v>
      </c>
      <c r="H16" s="57" t="e">
        <f ca="1">INDIRECT(CONCATENATE("[Draw_H_I.st.xls]H_list!","N$16"))</f>
        <v>#REF!</v>
      </c>
      <c r="I16" s="57" t="e">
        <f ca="1">INDIRECT(CONCATENATE("[Draw_H_I.st.xls]H_list!","O$16"))</f>
        <v>#REF!</v>
      </c>
    </row>
    <row r="18" spans="2:17" ht="11.25">
      <c r="B18" s="67" t="e">
        <f>IF(B$3=0,"",MID(B$3,1,FIND("~",B$3,2)-1))</f>
        <v>#REF!</v>
      </c>
      <c r="C18" s="67" t="e">
        <f aca="true" t="shared" si="0" ref="C18:Q18">IF(C$3=0,"",MID(C$3,1,FIND("~",C$3,2)-1))</f>
        <v>#REF!</v>
      </c>
      <c r="D18" s="67" t="e">
        <f t="shared" si="0"/>
        <v>#REF!</v>
      </c>
      <c r="E18" s="67" t="e">
        <f t="shared" si="0"/>
        <v>#REF!</v>
      </c>
      <c r="F18" s="67" t="e">
        <f t="shared" si="0"/>
        <v>#REF!</v>
      </c>
      <c r="G18" s="67" t="e">
        <f t="shared" si="0"/>
        <v>#REF!</v>
      </c>
      <c r="H18" s="67" t="e">
        <f t="shared" si="0"/>
        <v>#REF!</v>
      </c>
      <c r="I18" s="67" t="e">
        <f t="shared" si="0"/>
        <v>#REF!</v>
      </c>
      <c r="J18" s="67" t="e">
        <f t="shared" si="0"/>
        <v>#REF!</v>
      </c>
      <c r="K18" s="67" t="e">
        <f t="shared" si="0"/>
        <v>#REF!</v>
      </c>
      <c r="L18" s="67" t="e">
        <f t="shared" si="0"/>
        <v>#REF!</v>
      </c>
      <c r="M18" s="67" t="e">
        <f t="shared" si="0"/>
        <v>#REF!</v>
      </c>
      <c r="N18" s="67" t="e">
        <f t="shared" si="0"/>
        <v>#REF!</v>
      </c>
      <c r="O18" s="67" t="e">
        <f t="shared" si="0"/>
        <v>#REF!</v>
      </c>
      <c r="P18" s="67" t="e">
        <f t="shared" si="0"/>
        <v>#REF!</v>
      </c>
      <c r="Q18" s="67" t="e">
        <f t="shared" si="0"/>
        <v>#REF!</v>
      </c>
    </row>
    <row r="19" spans="2:17" ht="11.25">
      <c r="B19" s="67" t="e">
        <f>IF(B$6=0,"",MID(B$6,1,FIND("~",B$6,2)-1))</f>
        <v>#REF!</v>
      </c>
      <c r="C19" s="67" t="e">
        <f aca="true" t="shared" si="1" ref="C19:Q19">IF(C$6=0,"",MID(C$6,1,FIND("~",C$6,2)-1))</f>
        <v>#REF!</v>
      </c>
      <c r="D19" s="67" t="e">
        <f t="shared" si="1"/>
        <v>#REF!</v>
      </c>
      <c r="E19" s="67" t="e">
        <f t="shared" si="1"/>
        <v>#REF!</v>
      </c>
      <c r="F19" s="67" t="e">
        <f>IF(F$6=0,"",MID(F$6,1,FIND("~",F$6,2)-1))</f>
        <v>#REF!</v>
      </c>
      <c r="G19" s="67" t="e">
        <f>IF(G$6=0,"",MID(G$6,1,FIND("~",G$6,2)-1))</f>
        <v>#REF!</v>
      </c>
      <c r="H19" s="67" t="e">
        <f t="shared" si="1"/>
        <v>#REF!</v>
      </c>
      <c r="I19" s="67" t="e">
        <f t="shared" si="1"/>
        <v>#REF!</v>
      </c>
      <c r="J19" s="67" t="e">
        <f t="shared" si="1"/>
        <v>#REF!</v>
      </c>
      <c r="K19" s="67" t="e">
        <f t="shared" si="1"/>
        <v>#REF!</v>
      </c>
      <c r="L19" s="67" t="e">
        <f t="shared" si="1"/>
        <v>#REF!</v>
      </c>
      <c r="M19" s="67" t="e">
        <f t="shared" si="1"/>
        <v>#REF!</v>
      </c>
      <c r="N19" s="67" t="e">
        <f t="shared" si="1"/>
        <v>#REF!</v>
      </c>
      <c r="O19" s="67" t="e">
        <f t="shared" si="1"/>
        <v>#REF!</v>
      </c>
      <c r="P19" s="67" t="e">
        <f t="shared" si="1"/>
        <v>#REF!</v>
      </c>
      <c r="Q19" s="67" t="e">
        <f t="shared" si="1"/>
        <v>#REF!</v>
      </c>
    </row>
    <row r="20" spans="2:17" ht="11.25">
      <c r="B20" s="67" t="e">
        <f>IF(B$9=0,"",MID(B$9,1,FIND("~",B$9,2)-1))</f>
        <v>#REF!</v>
      </c>
      <c r="C20" s="67" t="e">
        <f aca="true" t="shared" si="2" ref="C20:Q20">IF(C$9=0,"",MID(C$9,1,FIND("~",C$9,2)-1))</f>
        <v>#REF!</v>
      </c>
      <c r="D20" s="67" t="e">
        <f t="shared" si="2"/>
        <v>#REF!</v>
      </c>
      <c r="E20" s="67" t="e">
        <f t="shared" si="2"/>
        <v>#REF!</v>
      </c>
      <c r="F20" s="67" t="e">
        <f t="shared" si="2"/>
        <v>#REF!</v>
      </c>
      <c r="G20" s="67" t="e">
        <f t="shared" si="2"/>
        <v>#REF!</v>
      </c>
      <c r="H20" s="67" t="e">
        <f t="shared" si="2"/>
        <v>#REF!</v>
      </c>
      <c r="I20" s="67" t="e">
        <f t="shared" si="2"/>
        <v>#REF!</v>
      </c>
      <c r="J20" s="67" t="e">
        <f t="shared" si="2"/>
        <v>#REF!</v>
      </c>
      <c r="K20" s="67" t="e">
        <f t="shared" si="2"/>
        <v>#REF!</v>
      </c>
      <c r="L20" s="67" t="e">
        <f t="shared" si="2"/>
        <v>#REF!</v>
      </c>
      <c r="M20" s="67" t="e">
        <f t="shared" si="2"/>
        <v>#REF!</v>
      </c>
      <c r="N20" s="67" t="e">
        <f t="shared" si="2"/>
        <v>#REF!</v>
      </c>
      <c r="O20" s="67" t="e">
        <f t="shared" si="2"/>
        <v>#REF!</v>
      </c>
      <c r="P20" s="67" t="e">
        <f t="shared" si="2"/>
        <v>#REF!</v>
      </c>
      <c r="Q20" s="67" t="e">
        <f t="shared" si="2"/>
        <v>#REF!</v>
      </c>
    </row>
    <row r="21" spans="2:17" ht="11.25">
      <c r="B21" s="67" t="e">
        <f>IF(B$12=0,"",MID(B$12,1,FIND("~",B$12,2)-1))</f>
        <v>#REF!</v>
      </c>
      <c r="C21" s="67" t="e">
        <f aca="true" t="shared" si="3" ref="C21:Q21">IF(C$12=0,"",MID(C$12,1,FIND("~",C$12,2)-1))</f>
        <v>#REF!</v>
      </c>
      <c r="D21" s="67" t="e">
        <f t="shared" si="3"/>
        <v>#REF!</v>
      </c>
      <c r="E21" s="67" t="e">
        <f t="shared" si="3"/>
        <v>#REF!</v>
      </c>
      <c r="F21" s="67" t="e">
        <f t="shared" si="3"/>
        <v>#REF!</v>
      </c>
      <c r="G21" s="67" t="e">
        <f t="shared" si="3"/>
        <v>#REF!</v>
      </c>
      <c r="H21" s="67" t="e">
        <f t="shared" si="3"/>
        <v>#REF!</v>
      </c>
      <c r="I21" s="67" t="e">
        <f t="shared" si="3"/>
        <v>#REF!</v>
      </c>
      <c r="J21" s="67" t="e">
        <f t="shared" si="3"/>
        <v>#REF!</v>
      </c>
      <c r="K21" s="67" t="e">
        <f t="shared" si="3"/>
        <v>#REF!</v>
      </c>
      <c r="L21" s="67" t="e">
        <f t="shared" si="3"/>
        <v>#REF!</v>
      </c>
      <c r="M21" s="67" t="e">
        <f t="shared" si="3"/>
        <v>#REF!</v>
      </c>
      <c r="N21" s="67" t="e">
        <f t="shared" si="3"/>
        <v>#REF!</v>
      </c>
      <c r="O21" s="67" t="e">
        <f t="shared" si="3"/>
        <v>#REF!</v>
      </c>
      <c r="P21" s="67" t="e">
        <f t="shared" si="3"/>
        <v>#REF!</v>
      </c>
      <c r="Q21" s="67" t="e">
        <f t="shared" si="3"/>
        <v>#REF!</v>
      </c>
    </row>
    <row r="22" spans="2:17" ht="11.25">
      <c r="B22" s="67" t="e">
        <f>IF(B$15=0,"",MID(B$15,1,FIND("~",B$15,2)-1))</f>
        <v>#REF!</v>
      </c>
      <c r="C22" s="67" t="e">
        <f aca="true" t="shared" si="4" ref="C22:Q22">IF(C$15=0,"",MID(C$15,1,FIND("~",C$15,2)-1))</f>
        <v>#REF!</v>
      </c>
      <c r="D22" s="67" t="e">
        <f t="shared" si="4"/>
        <v>#REF!</v>
      </c>
      <c r="E22" s="67" t="e">
        <f t="shared" si="4"/>
        <v>#REF!</v>
      </c>
      <c r="F22" s="67" t="e">
        <f t="shared" si="4"/>
        <v>#REF!</v>
      </c>
      <c r="G22" s="67" t="e">
        <f t="shared" si="4"/>
        <v>#REF!</v>
      </c>
      <c r="H22" s="67" t="e">
        <f t="shared" si="4"/>
        <v>#REF!</v>
      </c>
      <c r="I22" s="67" t="e">
        <f t="shared" si="4"/>
        <v>#REF!</v>
      </c>
      <c r="J22" s="67">
        <f t="shared" si="4"/>
      </c>
      <c r="K22" s="67">
        <f t="shared" si="4"/>
      </c>
      <c r="L22" s="67">
        <f t="shared" si="4"/>
      </c>
      <c r="M22" s="67">
        <f t="shared" si="4"/>
      </c>
      <c r="N22" s="67">
        <f t="shared" si="4"/>
      </c>
      <c r="O22" s="67">
        <f t="shared" si="4"/>
      </c>
      <c r="P22" s="67">
        <f t="shared" si="4"/>
      </c>
      <c r="Q22" s="67">
        <f t="shared" si="4"/>
      </c>
    </row>
    <row r="23" spans="2:17" ht="11.2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1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33" ht="12.75">
      <c r="A25">
        <f>IF(OR(A$18="0",A$18=""),"",IF(ISERR(VALUE(A$18)),VALUE(MID(A$18,2,5)),VALUE(A$18)))</f>
      </c>
      <c r="B25">
        <v>1</v>
      </c>
      <c r="C25">
        <v>2</v>
      </c>
      <c r="D25">
        <v>3</v>
      </c>
      <c r="E25">
        <v>4</v>
      </c>
      <c r="F25">
        <v>5</v>
      </c>
      <c r="G25">
        <v>6</v>
      </c>
      <c r="H25">
        <v>7</v>
      </c>
      <c r="I25">
        <v>8</v>
      </c>
      <c r="J25">
        <v>9</v>
      </c>
      <c r="K25">
        <v>10</v>
      </c>
      <c r="L25">
        <v>11</v>
      </c>
      <c r="M25">
        <v>12</v>
      </c>
      <c r="N25">
        <v>13</v>
      </c>
      <c r="O25">
        <v>14</v>
      </c>
      <c r="P25">
        <v>15</v>
      </c>
      <c r="Q25">
        <v>16</v>
      </c>
      <c r="R25" t="s">
        <v>26</v>
      </c>
      <c r="S25" t="s">
        <v>26</v>
      </c>
      <c r="T25" t="s">
        <v>26</v>
      </c>
      <c r="U25" t="s">
        <v>26</v>
      </c>
      <c r="V25" t="s">
        <v>26</v>
      </c>
      <c r="W25" t="s">
        <v>26</v>
      </c>
      <c r="X25" t="s">
        <v>26</v>
      </c>
      <c r="Y25" t="s">
        <v>26</v>
      </c>
      <c r="Z25" t="s">
        <v>26</v>
      </c>
      <c r="AA25" t="s">
        <v>26</v>
      </c>
      <c r="AB25" t="s">
        <v>26</v>
      </c>
      <c r="AC25" t="s">
        <v>26</v>
      </c>
      <c r="AD25" t="s">
        <v>26</v>
      </c>
      <c r="AE25" t="s">
        <v>26</v>
      </c>
      <c r="AF25" t="s">
        <v>26</v>
      </c>
      <c r="AG25" t="s">
        <v>26</v>
      </c>
    </row>
    <row r="26" spans="1:33" ht="12.75">
      <c r="A26">
        <f>IF(OR(A$19="0",A$19=""),"",IF(ISERR(VALUE(A$19)),VALUE(MID(A$19,2,5)),VALUE(A$19)))</f>
      </c>
      <c r="B26">
        <v>36</v>
      </c>
      <c r="C26">
        <v>62</v>
      </c>
      <c r="D26">
        <v>38</v>
      </c>
      <c r="E26">
        <v>34</v>
      </c>
      <c r="F26">
        <v>44</v>
      </c>
      <c r="G26">
        <v>54</v>
      </c>
      <c r="H26">
        <v>48</v>
      </c>
      <c r="I26">
        <v>50</v>
      </c>
      <c r="J26">
        <v>60</v>
      </c>
      <c r="K26">
        <v>56</v>
      </c>
      <c r="L26">
        <v>58</v>
      </c>
      <c r="M26">
        <v>46</v>
      </c>
      <c r="N26">
        <v>52</v>
      </c>
      <c r="O26">
        <v>40</v>
      </c>
      <c r="P26">
        <v>42</v>
      </c>
      <c r="Q26">
        <v>64</v>
      </c>
      <c r="R26" t="s">
        <v>26</v>
      </c>
      <c r="S26" t="s">
        <v>26</v>
      </c>
      <c r="T26" t="s">
        <v>26</v>
      </c>
      <c r="U26" t="s">
        <v>26</v>
      </c>
      <c r="V26" t="s">
        <v>26</v>
      </c>
      <c r="W26" t="s">
        <v>26</v>
      </c>
      <c r="X26" t="s">
        <v>26</v>
      </c>
      <c r="Y26" t="s">
        <v>26</v>
      </c>
      <c r="Z26" t="s">
        <v>26</v>
      </c>
      <c r="AA26" t="s">
        <v>26</v>
      </c>
      <c r="AB26" t="s">
        <v>26</v>
      </c>
      <c r="AC26" t="s">
        <v>26</v>
      </c>
      <c r="AD26" t="s">
        <v>26</v>
      </c>
      <c r="AE26" t="s">
        <v>26</v>
      </c>
      <c r="AF26" t="s">
        <v>26</v>
      </c>
      <c r="AG26" t="s">
        <v>26</v>
      </c>
    </row>
    <row r="27" spans="1:33" ht="12.75">
      <c r="A27">
        <f>IF(OR(A$20="0",A$20=""),"",IF(ISERR(VALUE(A$20)),VALUE(MID(A$20,2,5)),VALUE(A$20)))</f>
      </c>
      <c r="B27">
        <v>20</v>
      </c>
      <c r="C27">
        <v>23</v>
      </c>
      <c r="D27">
        <v>30</v>
      </c>
      <c r="E27">
        <v>27</v>
      </c>
      <c r="F27">
        <v>28</v>
      </c>
      <c r="G27">
        <v>17</v>
      </c>
      <c r="H27">
        <v>24</v>
      </c>
      <c r="I27">
        <v>22</v>
      </c>
      <c r="J27">
        <v>25</v>
      </c>
      <c r="K27">
        <v>19</v>
      </c>
      <c r="L27">
        <v>18</v>
      </c>
      <c r="M27">
        <v>32</v>
      </c>
      <c r="N27">
        <v>26</v>
      </c>
      <c r="O27">
        <v>31</v>
      </c>
      <c r="P27">
        <v>21</v>
      </c>
      <c r="Q27">
        <v>29</v>
      </c>
      <c r="R27" t="s">
        <v>26</v>
      </c>
      <c r="S27" t="s">
        <v>26</v>
      </c>
      <c r="T27" t="s">
        <v>26</v>
      </c>
      <c r="U27" t="s">
        <v>26</v>
      </c>
      <c r="V27" t="s">
        <v>26</v>
      </c>
      <c r="W27" t="s">
        <v>26</v>
      </c>
      <c r="X27" t="s">
        <v>26</v>
      </c>
      <c r="Y27" t="s">
        <v>26</v>
      </c>
      <c r="Z27" t="s">
        <v>26</v>
      </c>
      <c r="AA27" t="s">
        <v>26</v>
      </c>
      <c r="AB27" t="s">
        <v>26</v>
      </c>
      <c r="AC27" t="s">
        <v>26</v>
      </c>
      <c r="AD27" t="s">
        <v>26</v>
      </c>
      <c r="AE27" t="s">
        <v>26</v>
      </c>
      <c r="AF27" t="s">
        <v>26</v>
      </c>
      <c r="AG27" t="s">
        <v>26</v>
      </c>
    </row>
    <row r="28" spans="1:33" ht="12.75">
      <c r="A28">
        <f>IF(OR(A$21="0",A$21=""),"",IF(ISERR(VALUE(A$21)),VALUE(MID(A$21,2,5)),VALUE(A$21)))</f>
      </c>
      <c r="B28">
        <v>49</v>
      </c>
      <c r="C28">
        <v>57</v>
      </c>
      <c r="D28">
        <v>39</v>
      </c>
      <c r="E28">
        <v>45</v>
      </c>
      <c r="F28">
        <v>51</v>
      </c>
      <c r="G28">
        <v>53</v>
      </c>
      <c r="H28">
        <v>37</v>
      </c>
      <c r="I28">
        <v>43</v>
      </c>
      <c r="J28">
        <v>35</v>
      </c>
      <c r="K28">
        <v>59</v>
      </c>
      <c r="L28">
        <v>61</v>
      </c>
      <c r="M28">
        <v>41</v>
      </c>
      <c r="N28">
        <v>55</v>
      </c>
      <c r="O28">
        <v>33</v>
      </c>
      <c r="P28">
        <v>63</v>
      </c>
      <c r="Q28">
        <v>47</v>
      </c>
      <c r="R28" t="s">
        <v>26</v>
      </c>
      <c r="S28" t="s">
        <v>26</v>
      </c>
      <c r="T28" t="s">
        <v>26</v>
      </c>
      <c r="U28" t="s">
        <v>26</v>
      </c>
      <c r="V28" t="s">
        <v>26</v>
      </c>
      <c r="W28" t="s">
        <v>26</v>
      </c>
      <c r="X28" t="s">
        <v>26</v>
      </c>
      <c r="Y28" t="s">
        <v>26</v>
      </c>
      <c r="Z28" t="s">
        <v>26</v>
      </c>
      <c r="AA28" t="s">
        <v>26</v>
      </c>
      <c r="AB28" t="s">
        <v>26</v>
      </c>
      <c r="AC28" t="s">
        <v>26</v>
      </c>
      <c r="AD28" t="s">
        <v>26</v>
      </c>
      <c r="AE28" t="s">
        <v>26</v>
      </c>
      <c r="AF28" t="s">
        <v>26</v>
      </c>
      <c r="AG28" t="s">
        <v>26</v>
      </c>
    </row>
    <row r="29" spans="1:33" ht="12.75">
      <c r="A29">
        <f>IF(OR(A$22="0",A$22=""),"",IF(ISERR(VALUE(A$22)),VALUE(MID(A$22,2,5)),VALUE(A$22)))</f>
      </c>
      <c r="B29" t="e">
        <v>#VALUE!</v>
      </c>
      <c r="C29" t="s">
        <v>26</v>
      </c>
      <c r="D29" t="s">
        <v>26</v>
      </c>
      <c r="E29" t="s">
        <v>26</v>
      </c>
      <c r="F29" t="s">
        <v>26</v>
      </c>
      <c r="G29" t="s">
        <v>26</v>
      </c>
      <c r="H29" t="s">
        <v>26</v>
      </c>
      <c r="I29" t="s">
        <v>26</v>
      </c>
      <c r="J29" t="s">
        <v>26</v>
      </c>
      <c r="K29" t="s">
        <v>26</v>
      </c>
      <c r="L29" t="s">
        <v>26</v>
      </c>
      <c r="M29" t="s">
        <v>26</v>
      </c>
      <c r="N29" t="s">
        <v>26</v>
      </c>
      <c r="O29" t="s">
        <v>26</v>
      </c>
      <c r="P29" t="s">
        <v>26</v>
      </c>
      <c r="Q29" t="s">
        <v>26</v>
      </c>
      <c r="R29" t="s">
        <v>26</v>
      </c>
      <c r="S29" t="s">
        <v>26</v>
      </c>
      <c r="T29" t="s">
        <v>26</v>
      </c>
      <c r="U29" t="s">
        <v>26</v>
      </c>
      <c r="V29" t="s">
        <v>26</v>
      </c>
      <c r="W29" t="s">
        <v>26</v>
      </c>
      <c r="X29" t="s">
        <v>26</v>
      </c>
      <c r="Y29" t="s">
        <v>26</v>
      </c>
      <c r="Z29" t="s">
        <v>26</v>
      </c>
      <c r="AA29" t="s">
        <v>26</v>
      </c>
      <c r="AB29" t="s">
        <v>26</v>
      </c>
      <c r="AC29" t="s">
        <v>26</v>
      </c>
      <c r="AD29" t="s">
        <v>26</v>
      </c>
      <c r="AE29" t="s">
        <v>26</v>
      </c>
      <c r="AF29" t="s">
        <v>26</v>
      </c>
      <c r="AG29" t="s">
        <v>26</v>
      </c>
    </row>
    <row r="30" spans="2:4" ht="11.25">
      <c r="B30" s="61"/>
      <c r="D30" s="59"/>
    </row>
    <row r="31" spans="2:17" ht="11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17" ht="11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2:17" ht="11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2:17" ht="11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2:17" ht="11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2:17" ht="11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2:17" ht="11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2:17" ht="11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2:4" ht="11.25">
      <c r="B39" s="61"/>
      <c r="D39" s="59"/>
    </row>
    <row r="40" spans="2:4" ht="11.25">
      <c r="B40" s="61"/>
      <c r="D40" s="59"/>
    </row>
    <row r="41" spans="2:4" ht="11.25">
      <c r="B41" s="61"/>
      <c r="D41" s="59"/>
    </row>
    <row r="42" spans="2:4" ht="11.25">
      <c r="B42" s="61"/>
      <c r="D42" s="59"/>
    </row>
    <row r="43" spans="2:4" ht="11.25">
      <c r="B43" s="61"/>
      <c r="D43" s="59"/>
    </row>
    <row r="44" spans="2:4" ht="11.25">
      <c r="B44" s="61"/>
      <c r="D44" s="59"/>
    </row>
    <row r="45" spans="2:4" ht="11.25">
      <c r="B45" s="61"/>
      <c r="D45" s="59"/>
    </row>
    <row r="46" spans="2:4" ht="11.25">
      <c r="B46" s="61"/>
      <c r="D46" s="59"/>
    </row>
    <row r="47" spans="2:4" ht="11.25">
      <c r="B47" s="61"/>
      <c r="D47" s="59"/>
    </row>
    <row r="48" spans="2:4" ht="11.25">
      <c r="B48" s="61"/>
      <c r="D48" s="59"/>
    </row>
    <row r="49" spans="2:4" ht="11.25">
      <c r="B49" s="61"/>
      <c r="D49" s="59"/>
    </row>
    <row r="50" spans="2:4" ht="11.25">
      <c r="B50" s="61"/>
      <c r="D50" s="59"/>
    </row>
    <row r="51" spans="2:4" ht="11.25">
      <c r="B51" s="61"/>
      <c r="D51" s="59"/>
    </row>
    <row r="52" spans="2:4" ht="11.25">
      <c r="B52" s="61"/>
      <c r="D52" s="59"/>
    </row>
    <row r="53" spans="2:4" ht="11.25">
      <c r="B53" s="61"/>
      <c r="D53" s="59"/>
    </row>
    <row r="54" spans="2:4" ht="11.25">
      <c r="B54" s="61"/>
      <c r="D54" s="59"/>
    </row>
    <row r="55" spans="2:4" ht="11.25">
      <c r="B55" s="61"/>
      <c r="D55" s="59"/>
    </row>
    <row r="56" spans="2:4" ht="11.25">
      <c r="B56" s="61"/>
      <c r="D56" s="59"/>
    </row>
    <row r="57" spans="2:4" ht="11.25">
      <c r="B57" s="61"/>
      <c r="D57" s="59"/>
    </row>
    <row r="58" spans="2:4" ht="11.25">
      <c r="B58" s="61"/>
      <c r="D58" s="59"/>
    </row>
    <row r="59" spans="2:4" ht="11.25">
      <c r="B59" s="61"/>
      <c r="D59" s="59"/>
    </row>
    <row r="60" spans="2:4" ht="11.25">
      <c r="B60" s="61"/>
      <c r="D60" s="59"/>
    </row>
    <row r="61" spans="2:4" ht="11.25">
      <c r="B61" s="61"/>
      <c r="D61" s="59"/>
    </row>
    <row r="62" spans="2:4" ht="11.25">
      <c r="B62" s="61"/>
      <c r="D62" s="59"/>
    </row>
    <row r="63" spans="2:4" ht="11.25">
      <c r="B63" s="61"/>
      <c r="D63" s="59"/>
    </row>
    <row r="64" spans="2:4" ht="11.25">
      <c r="B64" s="61"/>
      <c r="D64" s="59"/>
    </row>
    <row r="65" spans="2:4" ht="11.25">
      <c r="B65" s="61"/>
      <c r="D65" s="59"/>
    </row>
    <row r="66" spans="2:4" ht="11.25">
      <c r="B66" s="61"/>
      <c r="D66" s="59"/>
    </row>
    <row r="67" spans="2:4" ht="11.25">
      <c r="B67" s="61"/>
      <c r="D67" s="59"/>
    </row>
    <row r="68" spans="2:4" ht="11.25">
      <c r="B68" s="61"/>
      <c r="D68" s="59"/>
    </row>
    <row r="69" spans="2:4" ht="11.25">
      <c r="B69" s="61"/>
      <c r="D69" s="59"/>
    </row>
    <row r="70" spans="2:4" ht="11.25">
      <c r="B70" s="61"/>
      <c r="D70" s="59"/>
    </row>
    <row r="71" spans="2:4" ht="11.25">
      <c r="B71" s="61"/>
      <c r="D71" s="59"/>
    </row>
    <row r="72" spans="2:4" ht="11.25">
      <c r="B72" s="61"/>
      <c r="D72" s="59"/>
    </row>
    <row r="73" spans="2:4" ht="11.25">
      <c r="B73" s="61"/>
      <c r="D73" s="59"/>
    </row>
    <row r="74" spans="2:4" ht="11.25">
      <c r="B74" s="61"/>
      <c r="D74" s="59"/>
    </row>
    <row r="75" spans="2:4" ht="11.25">
      <c r="B75" s="61"/>
      <c r="D75" s="59"/>
    </row>
    <row r="76" spans="2:4" ht="11.25">
      <c r="B76" s="61"/>
      <c r="D76" s="59"/>
    </row>
    <row r="77" spans="2:4" ht="11.25">
      <c r="B77" s="61"/>
      <c r="D77" s="59"/>
    </row>
    <row r="78" spans="2:4" ht="11.25">
      <c r="B78" s="61"/>
      <c r="D78" s="59"/>
    </row>
    <row r="79" spans="2:4" ht="11.25">
      <c r="B79" s="61"/>
      <c r="D79" s="59"/>
    </row>
    <row r="80" spans="2:4" ht="11.25">
      <c r="B80" s="61"/>
      <c r="D80" s="59"/>
    </row>
    <row r="81" spans="2:4" ht="11.25">
      <c r="B81" s="61"/>
      <c r="D81" s="59"/>
    </row>
    <row r="82" spans="2:4" ht="11.25">
      <c r="B82" s="61"/>
      <c r="D82" s="59"/>
    </row>
    <row r="83" spans="2:4" ht="11.25">
      <c r="B83" s="61"/>
      <c r="D83" s="59"/>
    </row>
    <row r="84" spans="2:4" ht="11.25">
      <c r="B84" s="61"/>
      <c r="D84" s="59"/>
    </row>
    <row r="85" spans="2:4" ht="11.25">
      <c r="B85" s="61"/>
      <c r="D85" s="59"/>
    </row>
    <row r="86" spans="2:4" ht="11.25">
      <c r="B86" s="61"/>
      <c r="D86" s="59"/>
    </row>
    <row r="87" spans="2:4" ht="11.25">
      <c r="B87" s="61"/>
      <c r="D87" s="59"/>
    </row>
    <row r="88" spans="2:4" ht="11.25">
      <c r="B88" s="61"/>
      <c r="D88" s="59"/>
    </row>
    <row r="89" spans="2:4" ht="11.25">
      <c r="B89" s="61"/>
      <c r="D89" s="59"/>
    </row>
    <row r="90" spans="2:4" ht="11.25">
      <c r="B90" s="61"/>
      <c r="D90" s="59"/>
    </row>
    <row r="91" spans="2:4" ht="11.25">
      <c r="B91" s="61"/>
      <c r="D91" s="59"/>
    </row>
    <row r="92" spans="2:4" ht="11.25">
      <c r="B92" s="61"/>
      <c r="D92" s="59"/>
    </row>
    <row r="93" spans="2:4" ht="11.25">
      <c r="B93" s="61"/>
      <c r="D93" s="59"/>
    </row>
    <row r="94" spans="2:4" ht="11.25">
      <c r="B94" s="59"/>
      <c r="D94" s="59"/>
    </row>
    <row r="95" spans="2:4" ht="11.25">
      <c r="B95" s="59"/>
      <c r="D95" s="59"/>
    </row>
    <row r="96" spans="2:4" ht="11.25">
      <c r="B96" s="59"/>
      <c r="D96" s="59"/>
    </row>
    <row r="97" spans="2:4" ht="11.25">
      <c r="B97" s="59"/>
      <c r="D97" s="59"/>
    </row>
    <row r="98" spans="2:4" ht="11.25">
      <c r="B98" s="59"/>
      <c r="D98" s="59"/>
    </row>
    <row r="99" spans="2:4" ht="11.25">
      <c r="B99" s="59"/>
      <c r="D99" s="59"/>
    </row>
    <row r="100" ht="11.25">
      <c r="B100" s="59"/>
    </row>
    <row r="101" ht="11.25">
      <c r="B101" s="59"/>
    </row>
    <row r="102" ht="11.25">
      <c r="B102" s="59"/>
    </row>
    <row r="103" ht="11.25">
      <c r="B103" s="59"/>
    </row>
    <row r="104" ht="11.25">
      <c r="B104" s="59"/>
    </row>
    <row r="105" ht="11.25">
      <c r="B105" s="59"/>
    </row>
    <row r="106" ht="11.25">
      <c r="B106" s="59"/>
    </row>
    <row r="107" ht="11.25">
      <c r="B107" s="59"/>
    </row>
    <row r="108" ht="11.25">
      <c r="B108" s="59"/>
    </row>
    <row r="109" ht="11.25">
      <c r="B109" s="59"/>
    </row>
    <row r="110" ht="11.25">
      <c r="B110" s="59"/>
    </row>
    <row r="111" ht="11.25">
      <c r="B111" s="59"/>
    </row>
    <row r="112" ht="11.25">
      <c r="B112" s="59"/>
    </row>
    <row r="113" ht="11.25">
      <c r="B113" s="59"/>
    </row>
    <row r="114" ht="11.25">
      <c r="B114" s="59"/>
    </row>
    <row r="115" ht="11.25">
      <c r="B115" s="59"/>
    </row>
    <row r="116" ht="11.25">
      <c r="B116" s="59"/>
    </row>
    <row r="117" ht="11.25">
      <c r="B117" s="59"/>
    </row>
    <row r="118" ht="11.25">
      <c r="B118" s="59"/>
    </row>
    <row r="119" ht="11.25">
      <c r="B119" s="59"/>
    </row>
    <row r="120" ht="11.25">
      <c r="B120" s="59"/>
    </row>
    <row r="121" ht="11.25">
      <c r="B121" s="59"/>
    </row>
    <row r="122" ht="11.25">
      <c r="B122" s="59"/>
    </row>
    <row r="123" ht="11.25">
      <c r="B123" s="59"/>
    </row>
    <row r="124" ht="11.25">
      <c r="B124" s="59"/>
    </row>
    <row r="125" ht="11.25">
      <c r="B125" s="59"/>
    </row>
    <row r="126" ht="11.25">
      <c r="B126" s="59"/>
    </row>
    <row r="127" ht="11.25">
      <c r="B127" s="59"/>
    </row>
    <row r="128" ht="11.25">
      <c r="B128" s="59"/>
    </row>
    <row r="129" ht="11.25">
      <c r="B129" s="59"/>
    </row>
    <row r="130" ht="11.25">
      <c r="B130" s="59"/>
    </row>
    <row r="131" ht="11.25">
      <c r="B131" s="59"/>
    </row>
    <row r="132" ht="11.25">
      <c r="B132" s="59"/>
    </row>
    <row r="133" ht="11.25">
      <c r="B133" s="59"/>
    </row>
    <row r="134" ht="11.25">
      <c r="B134" s="59"/>
    </row>
    <row r="135" ht="11.25">
      <c r="B135" s="59"/>
    </row>
    <row r="136" ht="11.25">
      <c r="B136" s="59"/>
    </row>
    <row r="137" ht="11.25">
      <c r="B137" s="59"/>
    </row>
    <row r="138" ht="11.25">
      <c r="B138" s="59"/>
    </row>
    <row r="139" ht="11.25">
      <c r="B139" s="59"/>
    </row>
    <row r="140" ht="11.25">
      <c r="B140" s="59"/>
    </row>
    <row r="141" ht="11.25">
      <c r="B141" s="59"/>
    </row>
    <row r="142" ht="11.25">
      <c r="B142" s="59"/>
    </row>
    <row r="143" ht="11.25">
      <c r="B143" s="59"/>
    </row>
    <row r="144" ht="11.25">
      <c r="B144" s="59"/>
    </row>
    <row r="145" ht="11.25">
      <c r="B145" s="59"/>
    </row>
    <row r="146" ht="11.25">
      <c r="B146" s="59"/>
    </row>
    <row r="147" ht="11.25">
      <c r="B147" s="59"/>
    </row>
    <row r="148" ht="11.25">
      <c r="B148" s="59"/>
    </row>
    <row r="149" ht="11.25">
      <c r="B149" s="59"/>
    </row>
    <row r="150" ht="11.25">
      <c r="B150" s="59"/>
    </row>
    <row r="151" ht="11.25">
      <c r="B151" s="59"/>
    </row>
    <row r="152" ht="11.25">
      <c r="B152" s="59"/>
    </row>
    <row r="153" ht="11.25">
      <c r="B153" s="59"/>
    </row>
    <row r="154" ht="11.25">
      <c r="B154" s="59"/>
    </row>
    <row r="155" ht="11.25">
      <c r="B155" s="59"/>
    </row>
    <row r="156" ht="11.25">
      <c r="B156" s="59"/>
    </row>
    <row r="157" ht="11.25">
      <c r="B157" s="59"/>
    </row>
    <row r="158" ht="11.25">
      <c r="B158" s="59"/>
    </row>
    <row r="159" ht="11.25">
      <c r="B159" s="59"/>
    </row>
    <row r="160" ht="11.25">
      <c r="B160" s="59"/>
    </row>
    <row r="161" ht="11.25">
      <c r="B161" s="59"/>
    </row>
    <row r="162" ht="11.25">
      <c r="B162" s="59"/>
    </row>
    <row r="163" ht="11.25">
      <c r="B163" s="59"/>
    </row>
    <row r="164" ht="11.25">
      <c r="B164" s="59"/>
    </row>
    <row r="165" ht="11.25">
      <c r="B165" s="59"/>
    </row>
    <row r="166" ht="11.25">
      <c r="B166" s="59"/>
    </row>
    <row r="167" ht="11.25">
      <c r="B167" s="59"/>
    </row>
    <row r="168" ht="11.25">
      <c r="B168" s="59"/>
    </row>
    <row r="169" ht="11.25">
      <c r="B169" s="59"/>
    </row>
    <row r="170" ht="11.25">
      <c r="B170" s="59"/>
    </row>
    <row r="171" ht="11.25">
      <c r="B171" s="59"/>
    </row>
    <row r="172" ht="11.25">
      <c r="B172" s="59"/>
    </row>
    <row r="173" ht="11.25">
      <c r="B173" s="59"/>
    </row>
    <row r="174" ht="11.25">
      <c r="B174" s="59"/>
    </row>
    <row r="175" ht="11.25">
      <c r="B175" s="59"/>
    </row>
    <row r="176" ht="11.25">
      <c r="B176" s="59"/>
    </row>
    <row r="177" ht="11.25">
      <c r="B177" s="59"/>
    </row>
    <row r="178" ht="11.25">
      <c r="B178" s="59"/>
    </row>
    <row r="179" ht="11.25">
      <c r="B179" s="59"/>
    </row>
    <row r="180" ht="11.25">
      <c r="B180" s="59"/>
    </row>
    <row r="181" ht="11.25">
      <c r="B181" s="59"/>
    </row>
    <row r="182" ht="11.25">
      <c r="B182" s="59"/>
    </row>
    <row r="183" ht="11.25">
      <c r="B183" s="59"/>
    </row>
    <row r="184" ht="11.25">
      <c r="B184" s="59"/>
    </row>
    <row r="185" ht="11.25">
      <c r="B185" s="59"/>
    </row>
    <row r="186" ht="11.25">
      <c r="B186" s="59"/>
    </row>
    <row r="187" ht="11.25">
      <c r="B187" s="59"/>
    </row>
    <row r="188" ht="11.25">
      <c r="B188" s="59"/>
    </row>
    <row r="189" ht="11.25">
      <c r="B189" s="59"/>
    </row>
    <row r="190" ht="11.25">
      <c r="B190" s="59"/>
    </row>
    <row r="191" ht="11.25">
      <c r="B191" s="59"/>
    </row>
    <row r="192" ht="11.25">
      <c r="B192" s="59"/>
    </row>
    <row r="193" ht="11.25">
      <c r="B193" s="59"/>
    </row>
    <row r="194" ht="11.25">
      <c r="B194" s="59"/>
    </row>
    <row r="195" ht="11.25">
      <c r="B195" s="59"/>
    </row>
    <row r="196" ht="11.25">
      <c r="B196" s="59"/>
    </row>
    <row r="197" ht="11.25">
      <c r="B197" s="59"/>
    </row>
    <row r="198" ht="11.25">
      <c r="B198" s="59"/>
    </row>
    <row r="199" ht="11.25">
      <c r="B199" s="59"/>
    </row>
    <row r="200" ht="11.25">
      <c r="B200" s="59"/>
    </row>
    <row r="201" ht="11.25">
      <c r="B201" s="59"/>
    </row>
    <row r="202" ht="11.25">
      <c r="B202" s="59"/>
    </row>
    <row r="203" ht="11.25">
      <c r="B203" s="59"/>
    </row>
    <row r="204" ht="11.25">
      <c r="B204" s="59"/>
    </row>
    <row r="205" ht="11.25">
      <c r="B205" s="59"/>
    </row>
    <row r="206" ht="11.25">
      <c r="B206" s="59"/>
    </row>
    <row r="207" ht="11.25">
      <c r="B207" s="59"/>
    </row>
    <row r="208" ht="11.25">
      <c r="B208" s="59"/>
    </row>
    <row r="209" ht="11.25">
      <c r="B209" s="59"/>
    </row>
    <row r="210" ht="11.25">
      <c r="B210" s="59"/>
    </row>
    <row r="211" ht="11.25">
      <c r="B211" s="59"/>
    </row>
    <row r="212" ht="11.25">
      <c r="B212" s="59"/>
    </row>
    <row r="213" ht="11.25">
      <c r="B213" s="59"/>
    </row>
    <row r="214" ht="11.25">
      <c r="B214" s="59"/>
    </row>
    <row r="215" ht="11.25">
      <c r="B215" s="59"/>
    </row>
    <row r="216" ht="11.25">
      <c r="B216" s="59"/>
    </row>
    <row r="217" ht="11.25">
      <c r="B217" s="59"/>
    </row>
    <row r="218" ht="11.25">
      <c r="B218" s="59"/>
    </row>
    <row r="219" ht="11.25">
      <c r="B219" s="59"/>
    </row>
    <row r="220" ht="11.25">
      <c r="B220" s="59"/>
    </row>
    <row r="221" ht="11.25">
      <c r="B221" s="59"/>
    </row>
    <row r="222" ht="11.25">
      <c r="B222" s="59"/>
    </row>
    <row r="223" ht="11.25">
      <c r="B223" s="59"/>
    </row>
    <row r="224" ht="11.25">
      <c r="B224" s="59"/>
    </row>
    <row r="225" ht="11.25">
      <c r="B225" s="59"/>
    </row>
    <row r="226" ht="11.25">
      <c r="B226" s="59"/>
    </row>
    <row r="227" ht="11.25">
      <c r="B227" s="59"/>
    </row>
    <row r="228" ht="11.25">
      <c r="B228" s="59"/>
    </row>
    <row r="229" ht="11.25">
      <c r="B229" s="59"/>
    </row>
    <row r="230" ht="11.25">
      <c r="B230" s="59"/>
    </row>
    <row r="231" ht="11.25">
      <c r="B231" s="59"/>
    </row>
    <row r="232" ht="11.25">
      <c r="B232" s="59"/>
    </row>
    <row r="233" ht="11.25">
      <c r="B233" s="59"/>
    </row>
    <row r="234" ht="11.25">
      <c r="B234" s="59"/>
    </row>
    <row r="235" ht="11.25">
      <c r="B235" s="59"/>
    </row>
    <row r="236" ht="11.25">
      <c r="B236" s="59"/>
    </row>
    <row r="237" ht="11.25">
      <c r="B237" s="59"/>
    </row>
    <row r="238" ht="11.25">
      <c r="B238" s="59"/>
    </row>
    <row r="239" ht="11.25">
      <c r="B239" s="59"/>
    </row>
    <row r="240" ht="11.25">
      <c r="B240" s="59"/>
    </row>
    <row r="241" ht="11.25">
      <c r="B241" s="59"/>
    </row>
    <row r="242" ht="11.25">
      <c r="B242" s="59"/>
    </row>
    <row r="243" ht="11.25">
      <c r="B243" s="59"/>
    </row>
    <row r="244" ht="11.25">
      <c r="B244" s="59"/>
    </row>
    <row r="245" ht="11.25">
      <c r="B245" s="59"/>
    </row>
    <row r="246" ht="11.25">
      <c r="B246" s="59"/>
    </row>
    <row r="247" ht="11.25">
      <c r="B247" s="59"/>
    </row>
    <row r="248" ht="11.25">
      <c r="B248" s="59"/>
    </row>
    <row r="249" ht="11.25">
      <c r="B249" s="59"/>
    </row>
    <row r="250" ht="11.25">
      <c r="B250" s="59"/>
    </row>
    <row r="251" ht="11.25">
      <c r="B251" s="59"/>
    </row>
    <row r="252" ht="11.25">
      <c r="B252" s="59"/>
    </row>
    <row r="253" ht="11.25">
      <c r="B253" s="59"/>
    </row>
    <row r="254" ht="11.25">
      <c r="B254" s="59"/>
    </row>
    <row r="255" ht="11.25">
      <c r="B255" s="59"/>
    </row>
    <row r="256" ht="11.25">
      <c r="B256" s="59"/>
    </row>
    <row r="257" ht="11.25">
      <c r="B257" s="59"/>
    </row>
    <row r="258" ht="11.25">
      <c r="B258" s="59"/>
    </row>
    <row r="259" ht="11.25">
      <c r="B259" s="59"/>
    </row>
    <row r="260" ht="11.25">
      <c r="B260" s="59"/>
    </row>
    <row r="261" ht="11.25">
      <c r="B261" s="59"/>
    </row>
    <row r="262" ht="11.25">
      <c r="B262" s="59"/>
    </row>
    <row r="263" ht="11.25">
      <c r="B263" s="59"/>
    </row>
    <row r="264" ht="11.25">
      <c r="B264" s="59"/>
    </row>
    <row r="265" ht="11.25">
      <c r="B265" s="59"/>
    </row>
    <row r="266" ht="11.25">
      <c r="B266" s="59"/>
    </row>
    <row r="267" ht="11.25">
      <c r="B267" s="59"/>
    </row>
    <row r="268" ht="11.25">
      <c r="B268" s="59"/>
    </row>
    <row r="269" ht="11.25">
      <c r="B269" s="59"/>
    </row>
    <row r="270" ht="11.25">
      <c r="B270" s="59"/>
    </row>
    <row r="271" ht="11.25">
      <c r="B271" s="59"/>
    </row>
    <row r="272" ht="11.25">
      <c r="B272" s="59"/>
    </row>
    <row r="273" ht="11.25">
      <c r="B273" s="59"/>
    </row>
    <row r="274" ht="11.25">
      <c r="B274" s="59"/>
    </row>
    <row r="275" ht="11.25">
      <c r="B275" s="59"/>
    </row>
    <row r="276" ht="11.25">
      <c r="B276" s="59"/>
    </row>
    <row r="277" ht="11.25">
      <c r="B277" s="59"/>
    </row>
    <row r="278" ht="11.25">
      <c r="B278" s="59"/>
    </row>
    <row r="279" ht="11.25">
      <c r="B279" s="59"/>
    </row>
    <row r="280" ht="11.25">
      <c r="B280" s="59"/>
    </row>
    <row r="281" ht="11.25">
      <c r="B281" s="59"/>
    </row>
    <row r="282" ht="11.25">
      <c r="B282" s="59"/>
    </row>
    <row r="283" ht="11.25">
      <c r="B283" s="59"/>
    </row>
    <row r="284" ht="11.25">
      <c r="B284" s="59"/>
    </row>
    <row r="285" ht="11.25">
      <c r="B285" s="59"/>
    </row>
    <row r="286" ht="11.25">
      <c r="B286" s="59"/>
    </row>
    <row r="287" ht="11.25">
      <c r="B287" s="59"/>
    </row>
    <row r="288" ht="11.25">
      <c r="B288" s="59"/>
    </row>
    <row r="289" ht="11.25">
      <c r="B289" s="59"/>
    </row>
    <row r="290" ht="11.25">
      <c r="B290" s="5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>
    <tabColor indexed="42"/>
  </sheetPr>
  <dimension ref="A1:J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309" customWidth="1"/>
    <col min="2" max="2" width="23.00390625" style="302" customWidth="1"/>
    <col min="3" max="3" width="29.125" style="302" customWidth="1"/>
    <col min="4" max="4" width="13.375" style="309" customWidth="1"/>
    <col min="5" max="5" width="6.875" style="298" customWidth="1"/>
    <col min="6" max="6" width="1.00390625" style="302" customWidth="1"/>
    <col min="7" max="7" width="5.75390625" style="302" customWidth="1"/>
    <col min="8" max="8" width="4.75390625" style="302" customWidth="1"/>
    <col min="9" max="16384" width="9.125" style="302" customWidth="1"/>
  </cols>
  <sheetData>
    <row r="1" spans="1:6" s="299" customFormat="1" ht="30.75" customHeight="1">
      <c r="A1" s="314" t="s">
        <v>204</v>
      </c>
      <c r="B1" s="314"/>
      <c r="C1" s="314"/>
      <c r="D1" s="314"/>
      <c r="E1" s="314"/>
      <c r="F1" s="314"/>
    </row>
    <row r="2" spans="1:6" ht="17.25" customHeight="1">
      <c r="A2" s="300"/>
      <c r="B2" s="301" t="s">
        <v>70</v>
      </c>
      <c r="C2" s="301" t="s">
        <v>411</v>
      </c>
      <c r="D2" s="300"/>
      <c r="E2" s="300"/>
      <c r="F2" s="300"/>
    </row>
    <row r="3" spans="1:8" s="283" customFormat="1" ht="21.75" customHeight="1" thickBot="1">
      <c r="A3" s="303"/>
      <c r="B3" s="304" t="s">
        <v>71</v>
      </c>
      <c r="C3" s="304" t="s">
        <v>301</v>
      </c>
      <c r="D3" s="303"/>
      <c r="E3" s="303"/>
      <c r="F3" s="300"/>
      <c r="G3" s="302"/>
      <c r="H3" s="302"/>
    </row>
    <row r="4" spans="1:10" s="283" customFormat="1" ht="18.75" customHeight="1" thickBot="1">
      <c r="A4" s="82" t="s">
        <v>5</v>
      </c>
      <c r="B4" s="284" t="s">
        <v>0</v>
      </c>
      <c r="C4" s="284" t="s">
        <v>1</v>
      </c>
      <c r="D4" s="285" t="s">
        <v>36</v>
      </c>
      <c r="E4" s="286" t="s">
        <v>2</v>
      </c>
      <c r="F4" s="305"/>
      <c r="G4" s="287"/>
      <c r="H4" s="287"/>
      <c r="I4" s="287"/>
      <c r="J4" s="287"/>
    </row>
    <row r="5" spans="1:10" ht="15.75" thickTop="1">
      <c r="A5" s="288"/>
      <c r="B5" s="289" t="s">
        <v>302</v>
      </c>
      <c r="C5" s="289" t="s">
        <v>303</v>
      </c>
      <c r="D5" s="290"/>
      <c r="E5" s="291">
        <v>1</v>
      </c>
      <c r="F5" s="306"/>
      <c r="G5" s="287"/>
      <c r="H5" s="287"/>
      <c r="I5" s="287"/>
      <c r="J5" s="287"/>
    </row>
    <row r="6" spans="1:8" ht="15.75">
      <c r="A6" s="292">
        <v>2</v>
      </c>
      <c r="B6" s="293" t="s">
        <v>304</v>
      </c>
      <c r="C6" s="293" t="s">
        <v>305</v>
      </c>
      <c r="D6" s="294"/>
      <c r="E6" s="295">
        <v>2</v>
      </c>
      <c r="F6" s="306"/>
      <c r="G6" s="283"/>
      <c r="H6" s="283"/>
    </row>
    <row r="7" spans="1:6" ht="15">
      <c r="A7" s="292">
        <v>3</v>
      </c>
      <c r="B7" s="293" t="s">
        <v>311</v>
      </c>
      <c r="C7" s="293" t="s">
        <v>312</v>
      </c>
      <c r="D7" s="294"/>
      <c r="E7" s="295">
        <v>3</v>
      </c>
      <c r="F7" s="306"/>
    </row>
    <row r="8" spans="1:6" ht="15">
      <c r="A8" s="292">
        <v>4</v>
      </c>
      <c r="B8" s="293" t="s">
        <v>306</v>
      </c>
      <c r="C8" s="293" t="s">
        <v>303</v>
      </c>
      <c r="D8" s="294"/>
      <c r="E8" s="295">
        <v>4</v>
      </c>
      <c r="F8" s="306"/>
    </row>
    <row r="9" spans="1:6" ht="15">
      <c r="A9" s="292">
        <v>5</v>
      </c>
      <c r="B9" s="293" t="s">
        <v>313</v>
      </c>
      <c r="C9" s="293" t="s">
        <v>314</v>
      </c>
      <c r="D9" s="294"/>
      <c r="E9" s="295">
        <v>5</v>
      </c>
      <c r="F9" s="307"/>
    </row>
    <row r="10" spans="1:6" ht="15">
      <c r="A10" s="292">
        <v>6</v>
      </c>
      <c r="B10" s="293" t="s">
        <v>307</v>
      </c>
      <c r="C10" s="293" t="s">
        <v>308</v>
      </c>
      <c r="D10" s="294"/>
      <c r="E10" s="295">
        <v>6</v>
      </c>
      <c r="F10" s="306"/>
    </row>
    <row r="11" spans="1:6" ht="15">
      <c r="A11" s="292">
        <v>7</v>
      </c>
      <c r="B11" s="293" t="s">
        <v>309</v>
      </c>
      <c r="C11" s="293" t="s">
        <v>310</v>
      </c>
      <c r="D11" s="294"/>
      <c r="E11" s="295">
        <v>7</v>
      </c>
      <c r="F11" s="307"/>
    </row>
    <row r="12" spans="1:6" ht="15">
      <c r="A12" s="292">
        <v>8</v>
      </c>
      <c r="B12" s="293" t="s">
        <v>315</v>
      </c>
      <c r="C12" s="293" t="s">
        <v>305</v>
      </c>
      <c r="D12" s="294"/>
      <c r="E12" s="295">
        <v>8</v>
      </c>
      <c r="F12" s="307"/>
    </row>
    <row r="13" spans="1:6" ht="15">
      <c r="A13" s="292">
        <v>9</v>
      </c>
      <c r="B13" s="293" t="s">
        <v>316</v>
      </c>
      <c r="C13" s="293" t="s">
        <v>317</v>
      </c>
      <c r="D13" s="294"/>
      <c r="E13" s="295">
        <v>9</v>
      </c>
      <c r="F13" s="306"/>
    </row>
    <row r="14" spans="1:6" ht="15">
      <c r="A14" s="292">
        <v>10</v>
      </c>
      <c r="B14" s="293" t="s">
        <v>318</v>
      </c>
      <c r="C14" s="293" t="s">
        <v>303</v>
      </c>
      <c r="D14" s="294"/>
      <c r="E14" s="295">
        <v>10</v>
      </c>
      <c r="F14" s="306"/>
    </row>
    <row r="15" spans="1:6" ht="15">
      <c r="A15" s="292">
        <v>11</v>
      </c>
      <c r="B15" s="293" t="s">
        <v>319</v>
      </c>
      <c r="C15" s="293" t="s">
        <v>320</v>
      </c>
      <c r="D15" s="294"/>
      <c r="E15" s="295">
        <v>11</v>
      </c>
      <c r="F15" s="306"/>
    </row>
    <row r="16" spans="1:6" ht="15">
      <c r="A16" s="292">
        <v>12</v>
      </c>
      <c r="B16" s="293" t="s">
        <v>321</v>
      </c>
      <c r="C16" s="293" t="s">
        <v>322</v>
      </c>
      <c r="D16" s="294"/>
      <c r="E16" s="295">
        <v>12</v>
      </c>
      <c r="F16" s="306"/>
    </row>
    <row r="17" spans="1:6" ht="15">
      <c r="A17" s="292">
        <v>13</v>
      </c>
      <c r="B17" s="293" t="s">
        <v>323</v>
      </c>
      <c r="C17" s="293" t="s">
        <v>314</v>
      </c>
      <c r="D17" s="294"/>
      <c r="E17" s="295">
        <v>13</v>
      </c>
      <c r="F17" s="307"/>
    </row>
    <row r="18" spans="1:6" ht="15">
      <c r="A18" s="292">
        <v>14</v>
      </c>
      <c r="B18" s="293" t="s">
        <v>324</v>
      </c>
      <c r="C18" s="293" t="s">
        <v>325</v>
      </c>
      <c r="D18" s="294"/>
      <c r="E18" s="295">
        <v>14</v>
      </c>
      <c r="F18" s="306"/>
    </row>
    <row r="19" spans="1:6" ht="15">
      <c r="A19" s="292">
        <v>15</v>
      </c>
      <c r="B19" s="293" t="s">
        <v>326</v>
      </c>
      <c r="C19" s="293" t="s">
        <v>327</v>
      </c>
      <c r="D19" s="294"/>
      <c r="E19" s="295">
        <v>15</v>
      </c>
      <c r="F19" s="306"/>
    </row>
    <row r="20" spans="1:6" ht="15">
      <c r="A20" s="292">
        <v>16</v>
      </c>
      <c r="B20" s="293" t="s">
        <v>328</v>
      </c>
      <c r="C20" s="293" t="s">
        <v>317</v>
      </c>
      <c r="D20" s="294"/>
      <c r="E20" s="295">
        <v>16</v>
      </c>
      <c r="F20" s="306"/>
    </row>
    <row r="21" spans="1:6" ht="15">
      <c r="A21" s="292">
        <v>17</v>
      </c>
      <c r="B21" s="293" t="s">
        <v>329</v>
      </c>
      <c r="C21" s="293" t="s">
        <v>308</v>
      </c>
      <c r="D21" s="294"/>
      <c r="E21" s="295">
        <v>17</v>
      </c>
      <c r="F21" s="307"/>
    </row>
    <row r="22" spans="1:6" ht="15">
      <c r="A22" s="292">
        <v>18</v>
      </c>
      <c r="B22" s="293" t="s">
        <v>330</v>
      </c>
      <c r="C22" s="293" t="s">
        <v>331</v>
      </c>
      <c r="D22" s="294"/>
      <c r="E22" s="295">
        <v>18</v>
      </c>
      <c r="F22" s="306"/>
    </row>
    <row r="23" spans="1:6" ht="15">
      <c r="A23" s="292">
        <v>19</v>
      </c>
      <c r="B23" s="293" t="s">
        <v>332</v>
      </c>
      <c r="C23" s="293" t="s">
        <v>303</v>
      </c>
      <c r="D23" s="294"/>
      <c r="E23" s="295">
        <v>19</v>
      </c>
      <c r="F23" s="306"/>
    </row>
    <row r="24" spans="1:6" ht="15">
      <c r="A24" s="292">
        <v>20</v>
      </c>
      <c r="B24" s="293" t="s">
        <v>333</v>
      </c>
      <c r="C24" s="293" t="s">
        <v>334</v>
      </c>
      <c r="D24" s="294"/>
      <c r="E24" s="295">
        <v>20</v>
      </c>
      <c r="F24" s="307"/>
    </row>
    <row r="25" spans="1:6" ht="15">
      <c r="A25" s="292">
        <v>21</v>
      </c>
      <c r="B25" s="293" t="s">
        <v>335</v>
      </c>
      <c r="C25" s="293" t="s">
        <v>336</v>
      </c>
      <c r="D25" s="294"/>
      <c r="E25" s="295">
        <v>21</v>
      </c>
      <c r="F25" s="306"/>
    </row>
    <row r="26" spans="1:6" ht="15">
      <c r="A26" s="292">
        <v>22</v>
      </c>
      <c r="B26" s="293" t="s">
        <v>337</v>
      </c>
      <c r="C26" s="293" t="s">
        <v>303</v>
      </c>
      <c r="D26" s="294"/>
      <c r="E26" s="295">
        <v>22</v>
      </c>
      <c r="F26" s="307"/>
    </row>
    <row r="27" spans="1:6" ht="15">
      <c r="A27" s="292">
        <v>23</v>
      </c>
      <c r="B27" s="293" t="s">
        <v>339</v>
      </c>
      <c r="C27" s="293" t="s">
        <v>340</v>
      </c>
      <c r="D27" s="294"/>
      <c r="E27" s="295">
        <v>23</v>
      </c>
      <c r="F27" s="306"/>
    </row>
    <row r="28" spans="1:6" ht="15">
      <c r="A28" s="292">
        <v>24</v>
      </c>
      <c r="B28" s="293" t="s">
        <v>338</v>
      </c>
      <c r="C28" s="293" t="s">
        <v>320</v>
      </c>
      <c r="D28" s="294"/>
      <c r="E28" s="295">
        <v>24</v>
      </c>
      <c r="F28" s="307"/>
    </row>
    <row r="29" spans="1:6" ht="15">
      <c r="A29" s="292">
        <v>25</v>
      </c>
      <c r="B29" s="293" t="s">
        <v>342</v>
      </c>
      <c r="C29" s="293" t="s">
        <v>303</v>
      </c>
      <c r="D29" s="294"/>
      <c r="E29" s="295">
        <v>25</v>
      </c>
      <c r="F29" s="307"/>
    </row>
    <row r="30" spans="1:6" ht="15">
      <c r="A30" s="292">
        <v>26</v>
      </c>
      <c r="B30" s="293" t="s">
        <v>341</v>
      </c>
      <c r="C30" s="293" t="s">
        <v>314</v>
      </c>
      <c r="D30" s="294"/>
      <c r="E30" s="295">
        <v>26</v>
      </c>
      <c r="F30" s="306"/>
    </row>
    <row r="31" spans="1:6" ht="15">
      <c r="A31" s="292">
        <v>27</v>
      </c>
      <c r="B31" s="293" t="s">
        <v>343</v>
      </c>
      <c r="C31" s="293" t="s">
        <v>344</v>
      </c>
      <c r="D31" s="294"/>
      <c r="E31" s="295">
        <v>27</v>
      </c>
      <c r="F31" s="306"/>
    </row>
    <row r="32" spans="1:6" ht="15">
      <c r="A32" s="292">
        <v>28</v>
      </c>
      <c r="B32" s="293" t="s">
        <v>345</v>
      </c>
      <c r="C32" s="293" t="s">
        <v>336</v>
      </c>
      <c r="D32" s="294"/>
      <c r="E32" s="295">
        <v>28</v>
      </c>
      <c r="F32" s="306"/>
    </row>
    <row r="33" spans="1:6" ht="15">
      <c r="A33" s="292">
        <v>29</v>
      </c>
      <c r="B33" s="293" t="s">
        <v>346</v>
      </c>
      <c r="C33" s="293" t="s">
        <v>347</v>
      </c>
      <c r="D33" s="294"/>
      <c r="E33" s="295">
        <v>29</v>
      </c>
      <c r="F33" s="306"/>
    </row>
    <row r="34" spans="1:6" ht="15">
      <c r="A34" s="292">
        <v>30</v>
      </c>
      <c r="B34" s="293" t="s">
        <v>349</v>
      </c>
      <c r="C34" s="293" t="s">
        <v>308</v>
      </c>
      <c r="D34" s="294"/>
      <c r="E34" s="295">
        <v>30</v>
      </c>
      <c r="F34" s="306"/>
    </row>
    <row r="35" spans="1:6" ht="15">
      <c r="A35" s="292">
        <v>31</v>
      </c>
      <c r="B35" s="293" t="s">
        <v>350</v>
      </c>
      <c r="C35" s="293" t="s">
        <v>317</v>
      </c>
      <c r="D35" s="294"/>
      <c r="E35" s="295">
        <v>31</v>
      </c>
      <c r="F35" s="306"/>
    </row>
    <row r="36" spans="1:6" ht="15">
      <c r="A36" s="292">
        <v>32</v>
      </c>
      <c r="B36" s="293" t="s">
        <v>348</v>
      </c>
      <c r="C36" s="293" t="s">
        <v>347</v>
      </c>
      <c r="D36" s="294"/>
      <c r="E36" s="295">
        <v>32</v>
      </c>
      <c r="F36" s="308"/>
    </row>
    <row r="37" spans="1:6" ht="15">
      <c r="A37" s="292">
        <v>33</v>
      </c>
      <c r="B37" s="293" t="s">
        <v>392</v>
      </c>
      <c r="C37" s="293" t="s">
        <v>327</v>
      </c>
      <c r="D37" s="294"/>
      <c r="E37" s="295">
        <v>34</v>
      </c>
      <c r="F37" s="306"/>
    </row>
    <row r="38" spans="1:6" ht="15">
      <c r="A38" s="292">
        <v>34</v>
      </c>
      <c r="B38" s="293" t="s">
        <v>361</v>
      </c>
      <c r="C38" s="293" t="s">
        <v>336</v>
      </c>
      <c r="D38" s="294"/>
      <c r="E38" s="295">
        <v>36</v>
      </c>
      <c r="F38" s="306"/>
    </row>
    <row r="39" spans="1:6" ht="15">
      <c r="A39" s="292">
        <v>35</v>
      </c>
      <c r="B39" s="293" t="s">
        <v>390</v>
      </c>
      <c r="C39" s="293" t="s">
        <v>391</v>
      </c>
      <c r="D39" s="294"/>
      <c r="E39" s="295">
        <v>37</v>
      </c>
      <c r="F39" s="307"/>
    </row>
    <row r="40" spans="1:6" ht="15">
      <c r="A40" s="292">
        <v>36</v>
      </c>
      <c r="B40" s="293" t="s">
        <v>380</v>
      </c>
      <c r="C40" s="293" t="s">
        <v>381</v>
      </c>
      <c r="D40" s="294"/>
      <c r="E40" s="295">
        <v>38</v>
      </c>
      <c r="F40" s="306"/>
    </row>
    <row r="41" spans="1:6" ht="15">
      <c r="A41" s="292">
        <v>37</v>
      </c>
      <c r="B41" s="293" t="s">
        <v>385</v>
      </c>
      <c r="C41" s="293" t="s">
        <v>340</v>
      </c>
      <c r="D41" s="294"/>
      <c r="E41" s="295">
        <v>39</v>
      </c>
      <c r="F41" s="306"/>
    </row>
    <row r="42" spans="1:6" ht="15">
      <c r="A42" s="292">
        <v>38</v>
      </c>
      <c r="B42" s="293" t="s">
        <v>353</v>
      </c>
      <c r="C42" s="293" t="s">
        <v>325</v>
      </c>
      <c r="D42" s="294"/>
      <c r="E42" s="295">
        <v>42</v>
      </c>
      <c r="F42" s="306"/>
    </row>
    <row r="43" spans="1:6" ht="15">
      <c r="A43" s="292">
        <v>39</v>
      </c>
      <c r="B43" s="293" t="s">
        <v>360</v>
      </c>
      <c r="C43" s="293" t="s">
        <v>331</v>
      </c>
      <c r="D43" s="294"/>
      <c r="E43" s="295">
        <v>43</v>
      </c>
      <c r="F43" s="306"/>
    </row>
    <row r="44" spans="1:6" ht="15">
      <c r="A44" s="292">
        <v>40</v>
      </c>
      <c r="B44" s="293" t="s">
        <v>369</v>
      </c>
      <c r="C44" s="293" t="s">
        <v>317</v>
      </c>
      <c r="D44" s="294"/>
      <c r="E44" s="295">
        <v>49</v>
      </c>
      <c r="F44" s="306"/>
    </row>
    <row r="45" spans="1:6" ht="15">
      <c r="A45" s="292">
        <v>41</v>
      </c>
      <c r="B45" s="293" t="s">
        <v>407</v>
      </c>
      <c r="C45" s="293" t="s">
        <v>336</v>
      </c>
      <c r="D45" s="294"/>
      <c r="E45" s="295">
        <v>52</v>
      </c>
      <c r="F45" s="306"/>
    </row>
    <row r="46" spans="1:6" ht="15">
      <c r="A46" s="292">
        <v>42</v>
      </c>
      <c r="B46" s="293" t="s">
        <v>351</v>
      </c>
      <c r="C46" s="293" t="s">
        <v>352</v>
      </c>
      <c r="D46" s="294"/>
      <c r="E46" s="295">
        <v>53</v>
      </c>
      <c r="F46" s="306"/>
    </row>
    <row r="47" spans="1:6" ht="15">
      <c r="A47" s="292">
        <v>43</v>
      </c>
      <c r="B47" s="293" t="s">
        <v>384</v>
      </c>
      <c r="C47" s="293" t="s">
        <v>340</v>
      </c>
      <c r="D47" s="294"/>
      <c r="E47" s="295">
        <v>56</v>
      </c>
      <c r="F47" s="306"/>
    </row>
    <row r="48" spans="1:6" ht="15">
      <c r="A48" s="292">
        <v>44</v>
      </c>
      <c r="B48" s="293" t="s">
        <v>393</v>
      </c>
      <c r="C48" s="293" t="s">
        <v>368</v>
      </c>
      <c r="D48" s="294"/>
      <c r="E48" s="295">
        <v>58</v>
      </c>
      <c r="F48" s="307"/>
    </row>
    <row r="49" spans="1:6" ht="15">
      <c r="A49" s="292">
        <v>45</v>
      </c>
      <c r="B49" s="293" t="s">
        <v>374</v>
      </c>
      <c r="C49" s="293" t="s">
        <v>375</v>
      </c>
      <c r="D49" s="294"/>
      <c r="E49" s="295">
        <v>61</v>
      </c>
      <c r="F49" s="307"/>
    </row>
    <row r="50" spans="1:6" ht="15">
      <c r="A50" s="292">
        <v>46</v>
      </c>
      <c r="B50" s="293" t="s">
        <v>388</v>
      </c>
      <c r="C50" s="293" t="s">
        <v>389</v>
      </c>
      <c r="D50" s="294"/>
      <c r="E50" s="295">
        <v>62</v>
      </c>
      <c r="F50" s="306"/>
    </row>
    <row r="51" spans="1:6" ht="15">
      <c r="A51" s="292">
        <v>47</v>
      </c>
      <c r="B51" s="293" t="s">
        <v>370</v>
      </c>
      <c r="C51" s="293" t="s">
        <v>371</v>
      </c>
      <c r="D51" s="294"/>
      <c r="E51" s="295">
        <v>64</v>
      </c>
      <c r="F51" s="306"/>
    </row>
    <row r="52" spans="1:6" ht="15">
      <c r="A52" s="292">
        <v>48</v>
      </c>
      <c r="B52" s="293" t="s">
        <v>378</v>
      </c>
      <c r="C52" s="293" t="s">
        <v>379</v>
      </c>
      <c r="D52" s="294"/>
      <c r="E52" s="295">
        <v>67</v>
      </c>
      <c r="F52" s="306"/>
    </row>
    <row r="53" spans="1:6" ht="15">
      <c r="A53" s="292">
        <v>49</v>
      </c>
      <c r="B53" s="296" t="s">
        <v>395</v>
      </c>
      <c r="C53" s="296" t="s">
        <v>312</v>
      </c>
      <c r="D53" s="297"/>
      <c r="E53" s="295">
        <v>69</v>
      </c>
      <c r="F53" s="307"/>
    </row>
    <row r="54" spans="1:6" ht="15">
      <c r="A54" s="292">
        <v>50</v>
      </c>
      <c r="B54" s="293" t="s">
        <v>410</v>
      </c>
      <c r="C54" s="293" t="s">
        <v>303</v>
      </c>
      <c r="D54" s="294"/>
      <c r="E54" s="295">
        <v>72</v>
      </c>
      <c r="F54" s="307"/>
    </row>
    <row r="55" spans="1:6" ht="15">
      <c r="A55" s="292">
        <v>51</v>
      </c>
      <c r="B55" s="293" t="s">
        <v>394</v>
      </c>
      <c r="C55" s="293" t="s">
        <v>344</v>
      </c>
      <c r="D55" s="294"/>
      <c r="E55" s="295">
        <v>76</v>
      </c>
      <c r="F55" s="306"/>
    </row>
    <row r="56" spans="1:6" ht="15">
      <c r="A56" s="292">
        <v>52</v>
      </c>
      <c r="B56" s="293" t="s">
        <v>386</v>
      </c>
      <c r="C56" s="293" t="s">
        <v>387</v>
      </c>
      <c r="D56" s="294"/>
      <c r="E56" s="295">
        <v>500</v>
      </c>
      <c r="F56" s="306"/>
    </row>
    <row r="57" spans="1:6" ht="15">
      <c r="A57" s="292">
        <v>53</v>
      </c>
      <c r="B57" s="293" t="s">
        <v>382</v>
      </c>
      <c r="C57" s="293" t="s">
        <v>383</v>
      </c>
      <c r="D57" s="294"/>
      <c r="E57" s="295">
        <v>500</v>
      </c>
      <c r="F57" s="306"/>
    </row>
    <row r="58" spans="1:6" ht="15">
      <c r="A58" s="292">
        <v>54</v>
      </c>
      <c r="B58" s="293" t="s">
        <v>372</v>
      </c>
      <c r="C58" s="293" t="s">
        <v>373</v>
      </c>
      <c r="D58" s="294"/>
      <c r="E58" s="295">
        <v>500</v>
      </c>
      <c r="F58" s="306"/>
    </row>
    <row r="59" spans="1:6" ht="15">
      <c r="A59" s="292">
        <v>55</v>
      </c>
      <c r="B59" s="293" t="s">
        <v>365</v>
      </c>
      <c r="C59" s="293" t="s">
        <v>366</v>
      </c>
      <c r="D59" s="294"/>
      <c r="E59" s="295">
        <v>500</v>
      </c>
      <c r="F59" s="306"/>
    </row>
    <row r="60" spans="1:6" ht="15">
      <c r="A60" s="292">
        <v>56</v>
      </c>
      <c r="B60" s="293" t="s">
        <v>396</v>
      </c>
      <c r="C60" s="293" t="s">
        <v>310</v>
      </c>
      <c r="D60" s="294"/>
      <c r="E60" s="295">
        <v>500</v>
      </c>
      <c r="F60" s="306"/>
    </row>
    <row r="61" spans="1:6" ht="15">
      <c r="A61" s="292">
        <v>57</v>
      </c>
      <c r="B61" s="293" t="s">
        <v>364</v>
      </c>
      <c r="C61" s="293" t="s">
        <v>363</v>
      </c>
      <c r="D61" s="294"/>
      <c r="E61" s="295">
        <v>500</v>
      </c>
      <c r="F61" s="306"/>
    </row>
    <row r="62" spans="1:6" ht="15">
      <c r="A62" s="292">
        <v>58</v>
      </c>
      <c r="B62" s="293" t="s">
        <v>362</v>
      </c>
      <c r="C62" s="293" t="s">
        <v>363</v>
      </c>
      <c r="D62" s="294"/>
      <c r="E62" s="295">
        <v>500</v>
      </c>
      <c r="F62" s="307"/>
    </row>
    <row r="63" spans="1:6" ht="15">
      <c r="A63" s="292">
        <v>59</v>
      </c>
      <c r="B63" s="293" t="s">
        <v>376</v>
      </c>
      <c r="C63" s="293" t="s">
        <v>377</v>
      </c>
      <c r="D63" s="294"/>
      <c r="E63" s="295">
        <v>500</v>
      </c>
      <c r="F63" s="307"/>
    </row>
    <row r="64" spans="1:6" ht="15">
      <c r="A64" s="292">
        <v>60</v>
      </c>
      <c r="B64" s="293" t="s">
        <v>358</v>
      </c>
      <c r="C64" s="293" t="s">
        <v>359</v>
      </c>
      <c r="D64" s="294"/>
      <c r="E64" s="295">
        <v>500</v>
      </c>
      <c r="F64" s="306"/>
    </row>
    <row r="65" spans="1:6" ht="15">
      <c r="A65" s="292">
        <v>61</v>
      </c>
      <c r="B65" s="293" t="s">
        <v>356</v>
      </c>
      <c r="C65" s="293" t="s">
        <v>357</v>
      </c>
      <c r="D65" s="294"/>
      <c r="E65" s="295">
        <v>500</v>
      </c>
      <c r="F65" s="307"/>
    </row>
    <row r="66" spans="1:6" ht="15">
      <c r="A66" s="292">
        <v>62</v>
      </c>
      <c r="B66" s="293" t="s">
        <v>367</v>
      </c>
      <c r="C66" s="293" t="s">
        <v>368</v>
      </c>
      <c r="D66" s="294"/>
      <c r="E66" s="295">
        <v>500</v>
      </c>
      <c r="F66" s="306"/>
    </row>
    <row r="67" spans="1:6" ht="15">
      <c r="A67" s="292">
        <v>63</v>
      </c>
      <c r="B67" s="293" t="s">
        <v>354</v>
      </c>
      <c r="C67" s="293" t="s">
        <v>355</v>
      </c>
      <c r="D67" s="294"/>
      <c r="E67" s="295">
        <v>500</v>
      </c>
      <c r="F67" s="306"/>
    </row>
    <row r="68" spans="1:6" ht="15">
      <c r="A68" s="292">
        <v>64</v>
      </c>
      <c r="B68" s="293" t="s">
        <v>408</v>
      </c>
      <c r="C68" s="293" t="s">
        <v>409</v>
      </c>
      <c r="D68" s="294"/>
      <c r="E68" s="295">
        <v>500</v>
      </c>
      <c r="F68" s="306"/>
    </row>
  </sheetData>
  <sheetProtection password="CC0B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A1:BQ256"/>
  <sheetViews>
    <sheetView zoomScalePageLayoutView="0" workbookViewId="0" topLeftCell="A1">
      <selection activeCell="A1" sqref="A1"/>
    </sheetView>
  </sheetViews>
  <sheetFormatPr defaultColWidth="8.75390625" defaultRowHeight="12" customHeight="1"/>
  <cols>
    <col min="1" max="1" width="5.75390625" style="39" customWidth="1"/>
    <col min="2" max="2" width="21.375" style="39" customWidth="1"/>
    <col min="3" max="24" width="3.25390625" style="39" customWidth="1"/>
    <col min="25" max="25" width="6.00390625" style="39" customWidth="1"/>
    <col min="26" max="26" width="7.25390625" style="39" customWidth="1"/>
    <col min="27" max="27" width="4.75390625" style="39" customWidth="1"/>
    <col min="28" max="28" width="5.125" style="39" customWidth="1"/>
    <col min="29" max="29" width="11.375" style="39" customWidth="1"/>
    <col min="30" max="30" width="4.875" style="39" customWidth="1"/>
    <col min="31" max="31" width="5.375" style="39" customWidth="1"/>
    <col min="32" max="32" width="10.125" style="39" customWidth="1"/>
    <col min="33" max="33" width="14.00390625" style="39" customWidth="1"/>
    <col min="34" max="34" width="5.75390625" style="39" customWidth="1"/>
    <col min="35" max="35" width="5.375" style="39" customWidth="1"/>
    <col min="36" max="36" width="4.00390625" style="39" customWidth="1"/>
    <col min="37" max="37" width="5.375" style="39" customWidth="1"/>
    <col min="38" max="38" width="4.75390625" style="39" customWidth="1"/>
    <col min="39" max="39" width="4.125" style="94" customWidth="1"/>
    <col min="40" max="40" width="4.75390625" style="271" customWidth="1"/>
    <col min="41" max="41" width="4.00390625" style="271" customWidth="1"/>
    <col min="42" max="42" width="5.375" style="39" customWidth="1"/>
    <col min="43" max="43" width="8.00390625" style="39" customWidth="1"/>
    <col min="44" max="44" width="7.00390625" style="39" customWidth="1"/>
    <col min="45" max="45" width="5.75390625" style="223" hidden="1" customWidth="1"/>
    <col min="46" max="46" width="2.875" style="224" hidden="1" customWidth="1"/>
    <col min="47" max="47" width="3.375" style="39" hidden="1" customWidth="1"/>
    <col min="48" max="48" width="2.875" style="39" hidden="1" customWidth="1"/>
    <col min="49" max="49" width="3.125" style="39" hidden="1" customWidth="1"/>
    <col min="50" max="50" width="3.75390625" style="39" hidden="1" customWidth="1"/>
    <col min="51" max="51" width="3.625" style="39" hidden="1" customWidth="1"/>
    <col min="52" max="52" width="6.625" style="39" customWidth="1"/>
    <col min="53" max="55" width="7.75390625" style="39" customWidth="1"/>
    <col min="56" max="56" width="4.25390625" style="225" customWidth="1"/>
    <col min="57" max="57" width="4.25390625" style="39" customWidth="1"/>
    <col min="58" max="60" width="7.75390625" style="39" customWidth="1"/>
    <col min="61" max="61" width="1.00390625" style="39" customWidth="1"/>
    <col min="62" max="64" width="7.75390625" style="39" customWidth="1"/>
    <col min="65" max="66" width="4.25390625" style="39" customWidth="1"/>
    <col min="67" max="72" width="7.75390625" style="39" customWidth="1"/>
    <col min="73" max="74" width="4.25390625" style="39" customWidth="1"/>
    <col min="75" max="77" width="7.75390625" style="39" customWidth="1"/>
    <col min="78" max="78" width="1.00390625" style="39" customWidth="1"/>
    <col min="79" max="81" width="7.75390625" style="39" customWidth="1"/>
    <col min="82" max="83" width="4.25390625" style="39" customWidth="1"/>
    <col min="84" max="89" width="7.75390625" style="39" customWidth="1"/>
    <col min="90" max="91" width="4.25390625" style="39" customWidth="1"/>
    <col min="92" max="94" width="7.75390625" style="39" customWidth="1"/>
    <col min="95" max="95" width="1.00390625" style="39" customWidth="1"/>
    <col min="96" max="98" width="7.75390625" style="39" customWidth="1"/>
    <col min="99" max="100" width="4.25390625" style="39" customWidth="1"/>
    <col min="101" max="103" width="7.75390625" style="39" customWidth="1"/>
    <col min="104" max="16384" width="8.75390625" style="39" customWidth="1"/>
  </cols>
  <sheetData>
    <row r="1" spans="1:69" s="201" customFormat="1" ht="26.25" customHeight="1">
      <c r="A1" s="310" t="s">
        <v>204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197"/>
      <c r="AB1" s="130"/>
      <c r="AC1" s="197"/>
      <c r="AD1" s="197"/>
      <c r="AE1" s="130"/>
      <c r="AF1" s="197"/>
      <c r="AG1" s="197"/>
      <c r="AH1" s="197"/>
      <c r="AI1" s="197"/>
      <c r="AJ1" s="197"/>
      <c r="AK1" s="197"/>
      <c r="AL1" s="197"/>
      <c r="AM1" s="198"/>
      <c r="AN1" s="199"/>
      <c r="AO1" s="199"/>
      <c r="AP1" s="130"/>
      <c r="AQ1" s="130"/>
      <c r="AR1" s="130"/>
      <c r="AS1" s="199"/>
      <c r="AT1" s="200"/>
      <c r="AU1" s="130"/>
      <c r="AV1" s="130"/>
      <c r="AW1" s="130"/>
      <c r="AX1" s="130"/>
      <c r="AY1" s="130"/>
      <c r="BI1" s="197"/>
      <c r="BJ1" s="197"/>
      <c r="BK1" s="197"/>
      <c r="BL1" s="197"/>
      <c r="BM1" s="197"/>
      <c r="BN1" s="197"/>
      <c r="BO1" s="197"/>
      <c r="BP1" s="197"/>
      <c r="BQ1" s="197"/>
    </row>
    <row r="2" spans="1:69" s="201" customFormat="1" ht="20.25" customHeight="1">
      <c r="A2" s="202"/>
      <c r="B2" s="203"/>
      <c r="C2" s="203"/>
      <c r="E2" s="204" t="s">
        <v>492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197"/>
      <c r="T2" s="197"/>
      <c r="U2" s="197"/>
      <c r="V2" s="138" t="s">
        <v>301</v>
      </c>
      <c r="W2" s="138"/>
      <c r="X2" s="138"/>
      <c r="Y2" s="138"/>
      <c r="Z2" s="138"/>
      <c r="AA2" s="205"/>
      <c r="AB2" s="206"/>
      <c r="AC2" s="205"/>
      <c r="AD2" s="205"/>
      <c r="AE2" s="206"/>
      <c r="AF2" s="205"/>
      <c r="AG2" s="205"/>
      <c r="AH2" s="205"/>
      <c r="AI2" s="205"/>
      <c r="AJ2" s="205"/>
      <c r="AK2" s="205"/>
      <c r="AL2" s="205"/>
      <c r="AM2" s="207"/>
      <c r="AN2" s="208"/>
      <c r="AO2" s="208"/>
      <c r="AP2" s="209"/>
      <c r="AQ2" s="209"/>
      <c r="AR2" s="209"/>
      <c r="AS2" s="210"/>
      <c r="AT2" s="211"/>
      <c r="AU2" s="209"/>
      <c r="AV2" s="209"/>
      <c r="AW2" s="209"/>
      <c r="AX2" s="209"/>
      <c r="AY2" s="209"/>
      <c r="BI2" s="197"/>
      <c r="BJ2" s="197"/>
      <c r="BK2" s="197"/>
      <c r="BL2" s="197"/>
      <c r="BM2" s="197"/>
      <c r="BN2" s="197"/>
      <c r="BO2" s="197"/>
      <c r="BP2" s="197"/>
      <c r="BQ2" s="197"/>
    </row>
    <row r="3" spans="1:69" s="201" customFormat="1" ht="15" customHeight="1">
      <c r="A3" s="198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315"/>
      <c r="Z3" s="315"/>
      <c r="AA3" s="212"/>
      <c r="AB3" s="213"/>
      <c r="AC3" s="212"/>
      <c r="AD3" s="212"/>
      <c r="AE3" s="213"/>
      <c r="AF3" s="212"/>
      <c r="AG3" s="212"/>
      <c r="AH3" s="214" t="s">
        <v>27</v>
      </c>
      <c r="AI3" s="212"/>
      <c r="AK3" s="212"/>
      <c r="AL3" s="212"/>
      <c r="AM3" s="215"/>
      <c r="AN3" s="216"/>
      <c r="AO3" s="217"/>
      <c r="AP3" s="213"/>
      <c r="AQ3" s="213"/>
      <c r="AR3" s="213"/>
      <c r="AS3" s="217"/>
      <c r="AT3" s="218"/>
      <c r="AU3" s="213"/>
      <c r="AV3" s="213"/>
      <c r="AW3" s="213"/>
      <c r="AX3" s="213"/>
      <c r="AY3" s="213"/>
      <c r="BI3" s="197"/>
      <c r="BJ3" s="197"/>
      <c r="BK3" s="197"/>
      <c r="BL3" s="197"/>
      <c r="BM3" s="197"/>
      <c r="BN3" s="197"/>
      <c r="BO3" s="197"/>
      <c r="BP3" s="197"/>
      <c r="BQ3" s="197"/>
    </row>
    <row r="4" spans="1:69" ht="15" customHeight="1" thickBot="1">
      <c r="A4" s="219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27" t="s">
        <v>25</v>
      </c>
      <c r="AB4" s="220" t="s">
        <v>17</v>
      </c>
      <c r="AC4" s="220" t="s">
        <v>18</v>
      </c>
      <c r="AD4" s="220" t="s">
        <v>19</v>
      </c>
      <c r="AE4" s="220" t="s">
        <v>17</v>
      </c>
      <c r="AF4" s="220" t="s">
        <v>18</v>
      </c>
      <c r="AG4" s="220" t="s">
        <v>19</v>
      </c>
      <c r="AH4" s="221" t="s">
        <v>6</v>
      </c>
      <c r="AI4" s="221" t="s">
        <v>7</v>
      </c>
      <c r="AJ4" s="221" t="s">
        <v>8</v>
      </c>
      <c r="AK4" s="221" t="s">
        <v>9</v>
      </c>
      <c r="AL4" s="221" t="s">
        <v>10</v>
      </c>
      <c r="AM4" s="222" t="s">
        <v>35</v>
      </c>
      <c r="AN4" s="316" t="s">
        <v>20</v>
      </c>
      <c r="AO4" s="316"/>
      <c r="AP4" s="316" t="s">
        <v>21</v>
      </c>
      <c r="AQ4" s="316"/>
      <c r="BI4" s="197"/>
      <c r="BJ4" s="197"/>
      <c r="BK4" s="197"/>
      <c r="BL4" s="197"/>
      <c r="BM4" s="197"/>
      <c r="BN4" s="197"/>
      <c r="BO4" s="197"/>
      <c r="BP4" s="197"/>
      <c r="BQ4" s="197"/>
    </row>
    <row r="5" spans="1:69" ht="13.5" customHeight="1" thickBot="1" thickTop="1">
      <c r="A5" s="226" t="s">
        <v>12</v>
      </c>
      <c r="B5" s="227" t="s">
        <v>13</v>
      </c>
      <c r="C5" s="317">
        <v>1</v>
      </c>
      <c r="D5" s="318"/>
      <c r="E5" s="318"/>
      <c r="F5" s="318"/>
      <c r="G5" s="318"/>
      <c r="H5" s="319">
        <v>56</v>
      </c>
      <c r="I5" s="318"/>
      <c r="J5" s="318"/>
      <c r="K5" s="318"/>
      <c r="L5" s="318"/>
      <c r="M5" s="319">
        <v>31</v>
      </c>
      <c r="N5" s="318"/>
      <c r="O5" s="318"/>
      <c r="P5" s="318"/>
      <c r="Q5" s="318"/>
      <c r="R5" s="319">
        <v>57</v>
      </c>
      <c r="S5" s="318"/>
      <c r="T5" s="318"/>
      <c r="U5" s="318"/>
      <c r="V5" s="318"/>
      <c r="W5" s="320" t="s">
        <v>14</v>
      </c>
      <c r="X5" s="321"/>
      <c r="Y5" s="228" t="s">
        <v>15</v>
      </c>
      <c r="Z5" s="229" t="s">
        <v>16</v>
      </c>
      <c r="AA5" s="216">
        <v>1</v>
      </c>
      <c r="AB5" s="230">
        <v>1</v>
      </c>
      <c r="AC5" s="231" t="s">
        <v>412</v>
      </c>
      <c r="AD5" s="231" t="s">
        <v>303</v>
      </c>
      <c r="AE5" s="22">
        <v>57</v>
      </c>
      <c r="AF5" s="231" t="s">
        <v>463</v>
      </c>
      <c r="AG5" s="231" t="s">
        <v>363</v>
      </c>
      <c r="AH5" s="232" t="s">
        <v>196</v>
      </c>
      <c r="AI5" s="233" t="s">
        <v>398</v>
      </c>
      <c r="AJ5" s="233" t="s">
        <v>108</v>
      </c>
      <c r="AK5" s="233"/>
      <c r="AL5" s="233"/>
      <c r="AM5" s="234"/>
      <c r="AN5" s="216">
        <v>3</v>
      </c>
      <c r="AO5" s="216">
        <v>0</v>
      </c>
      <c r="AP5" s="216">
        <v>1</v>
      </c>
      <c r="AQ5" s="231" t="s">
        <v>412</v>
      </c>
      <c r="AR5" s="235"/>
      <c r="AS5" s="216">
        <v>2</v>
      </c>
      <c r="AT5" s="235">
        <v>1</v>
      </c>
      <c r="AU5" s="216">
        <v>1</v>
      </c>
      <c r="AV5" s="216">
        <v>1</v>
      </c>
      <c r="AW5" s="216">
        <v>1</v>
      </c>
      <c r="AX5" s="216">
        <v>0</v>
      </c>
      <c r="AY5" s="216">
        <v>0</v>
      </c>
      <c r="BI5" s="197"/>
      <c r="BJ5" s="197"/>
      <c r="BK5" s="197"/>
      <c r="BL5" s="197"/>
      <c r="BM5" s="197"/>
      <c r="BN5" s="197"/>
      <c r="BO5" s="197"/>
      <c r="BP5" s="197"/>
      <c r="BQ5" s="197"/>
    </row>
    <row r="6" spans="1:69" ht="13.5" customHeight="1" thickTop="1">
      <c r="A6" s="322">
        <v>1</v>
      </c>
      <c r="B6" s="17" t="s">
        <v>303</v>
      </c>
      <c r="C6" s="324" t="s">
        <v>205</v>
      </c>
      <c r="D6" s="325"/>
      <c r="E6" s="325"/>
      <c r="F6" s="325"/>
      <c r="G6" s="325"/>
      <c r="H6" s="326" t="s">
        <v>493</v>
      </c>
      <c r="I6" s="327"/>
      <c r="J6" s="327"/>
      <c r="K6" s="327"/>
      <c r="L6" s="327"/>
      <c r="M6" s="326" t="s">
        <v>493</v>
      </c>
      <c r="N6" s="327"/>
      <c r="O6" s="327"/>
      <c r="P6" s="327"/>
      <c r="Q6" s="327"/>
      <c r="R6" s="326" t="s">
        <v>493</v>
      </c>
      <c r="S6" s="327"/>
      <c r="T6" s="327"/>
      <c r="U6" s="327"/>
      <c r="V6" s="327"/>
      <c r="W6" s="328" t="s">
        <v>494</v>
      </c>
      <c r="X6" s="329"/>
      <c r="Y6" s="332">
        <v>6</v>
      </c>
      <c r="Z6" s="334">
        <v>1</v>
      </c>
      <c r="AA6" s="216">
        <v>2</v>
      </c>
      <c r="AB6" s="230">
        <v>56</v>
      </c>
      <c r="AC6" s="231" t="s">
        <v>462</v>
      </c>
      <c r="AD6" s="231" t="s">
        <v>310</v>
      </c>
      <c r="AE6" s="22">
        <v>31</v>
      </c>
      <c r="AF6" s="231" t="s">
        <v>439</v>
      </c>
      <c r="AG6" s="231" t="s">
        <v>317</v>
      </c>
      <c r="AH6" s="236" t="s">
        <v>471</v>
      </c>
      <c r="AI6" s="237" t="s">
        <v>472</v>
      </c>
      <c r="AJ6" s="237" t="s">
        <v>473</v>
      </c>
      <c r="AK6" s="237"/>
      <c r="AL6" s="237"/>
      <c r="AM6" s="139"/>
      <c r="AN6" s="216">
        <v>0</v>
      </c>
      <c r="AO6" s="216">
        <v>3</v>
      </c>
      <c r="AP6" s="216">
        <v>31</v>
      </c>
      <c r="AQ6" s="231" t="s">
        <v>439</v>
      </c>
      <c r="AR6" s="235"/>
      <c r="AS6" s="216">
        <v>1</v>
      </c>
      <c r="AT6" s="235">
        <v>2</v>
      </c>
      <c r="AU6" s="216">
        <v>-1</v>
      </c>
      <c r="AV6" s="216">
        <v>-1</v>
      </c>
      <c r="AW6" s="216">
        <v>-1</v>
      </c>
      <c r="AX6" s="216">
        <v>0</v>
      </c>
      <c r="AY6" s="216">
        <v>0</v>
      </c>
      <c r="AZ6" s="201"/>
      <c r="BA6" s="238"/>
      <c r="BB6" s="238"/>
      <c r="BC6" s="238"/>
      <c r="BD6" s="238"/>
      <c r="BE6" s="238"/>
      <c r="BF6" s="238"/>
      <c r="BG6" s="238"/>
      <c r="BH6" s="197"/>
      <c r="BI6" s="197"/>
      <c r="BJ6" s="197"/>
      <c r="BK6" s="197"/>
      <c r="BL6" s="197"/>
      <c r="BM6" s="197"/>
      <c r="BN6" s="197"/>
      <c r="BO6" s="197"/>
      <c r="BP6" s="197"/>
      <c r="BQ6" s="197"/>
    </row>
    <row r="7" spans="1:69" ht="13.5" customHeight="1">
      <c r="A7" s="323"/>
      <c r="B7" s="19" t="s">
        <v>412</v>
      </c>
      <c r="C7" s="336" t="s">
        <v>411</v>
      </c>
      <c r="D7" s="337"/>
      <c r="E7" s="337"/>
      <c r="F7" s="337"/>
      <c r="G7" s="337"/>
      <c r="H7" s="20" t="s">
        <v>495</v>
      </c>
      <c r="I7" s="21" t="s">
        <v>496</v>
      </c>
      <c r="J7" s="21" t="s">
        <v>495</v>
      </c>
      <c r="K7" s="21" t="s">
        <v>26</v>
      </c>
      <c r="L7" s="21" t="s">
        <v>26</v>
      </c>
      <c r="M7" s="20" t="s">
        <v>495</v>
      </c>
      <c r="N7" s="21" t="s">
        <v>497</v>
      </c>
      <c r="O7" s="21" t="s">
        <v>498</v>
      </c>
      <c r="P7" s="21" t="s">
        <v>26</v>
      </c>
      <c r="Q7" s="21" t="s">
        <v>26</v>
      </c>
      <c r="R7" s="83" t="s">
        <v>499</v>
      </c>
      <c r="S7" s="84" t="s">
        <v>497</v>
      </c>
      <c r="T7" s="84" t="s">
        <v>500</v>
      </c>
      <c r="U7" s="21" t="s">
        <v>26</v>
      </c>
      <c r="V7" s="84" t="s">
        <v>26</v>
      </c>
      <c r="W7" s="330"/>
      <c r="X7" s="331"/>
      <c r="Y7" s="333"/>
      <c r="Z7" s="335"/>
      <c r="AA7" s="216">
        <v>3</v>
      </c>
      <c r="AB7" s="230">
        <v>57</v>
      </c>
      <c r="AC7" s="231" t="s">
        <v>463</v>
      </c>
      <c r="AD7" s="231" t="s">
        <v>363</v>
      </c>
      <c r="AE7" s="22">
        <v>31</v>
      </c>
      <c r="AF7" s="231" t="s">
        <v>439</v>
      </c>
      <c r="AG7" s="231" t="s">
        <v>317</v>
      </c>
      <c r="AH7" s="236" t="s">
        <v>472</v>
      </c>
      <c r="AI7" s="237" t="s">
        <v>479</v>
      </c>
      <c r="AJ7" s="237" t="s">
        <v>473</v>
      </c>
      <c r="AK7" s="237"/>
      <c r="AL7" s="237"/>
      <c r="AM7" s="139"/>
      <c r="AN7" s="216">
        <v>0</v>
      </c>
      <c r="AO7" s="216">
        <v>3</v>
      </c>
      <c r="AP7" s="216">
        <v>31</v>
      </c>
      <c r="AQ7" s="231" t="s">
        <v>439</v>
      </c>
      <c r="AR7" s="235"/>
      <c r="AS7" s="216">
        <v>1</v>
      </c>
      <c r="AT7" s="235">
        <v>2</v>
      </c>
      <c r="AU7" s="216">
        <v>-1</v>
      </c>
      <c r="AV7" s="216">
        <v>-1</v>
      </c>
      <c r="AW7" s="216">
        <v>-1</v>
      </c>
      <c r="AX7" s="216">
        <v>0</v>
      </c>
      <c r="AY7" s="216">
        <v>0</v>
      </c>
      <c r="AZ7" s="239"/>
      <c r="BA7" s="239"/>
      <c r="BB7" s="239"/>
      <c r="BC7" s="239"/>
      <c r="BD7" s="239"/>
      <c r="BE7" s="239"/>
      <c r="BF7" s="239"/>
      <c r="BG7" s="239"/>
      <c r="BH7" s="201"/>
      <c r="BI7" s="197"/>
      <c r="BJ7" s="197"/>
      <c r="BK7" s="197"/>
      <c r="BL7" s="197"/>
      <c r="BM7" s="197"/>
      <c r="BN7" s="197"/>
      <c r="BO7" s="197"/>
      <c r="BP7" s="197"/>
      <c r="BQ7" s="197"/>
    </row>
    <row r="8" spans="1:69" ht="13.5" customHeight="1">
      <c r="A8" s="322">
        <v>56</v>
      </c>
      <c r="B8" s="54" t="s">
        <v>310</v>
      </c>
      <c r="C8" s="338" t="s">
        <v>501</v>
      </c>
      <c r="D8" s="339"/>
      <c r="E8" s="339"/>
      <c r="F8" s="339"/>
      <c r="G8" s="339"/>
      <c r="H8" s="340" t="s">
        <v>205</v>
      </c>
      <c r="I8" s="341"/>
      <c r="J8" s="341"/>
      <c r="K8" s="341"/>
      <c r="L8" s="341"/>
      <c r="M8" s="342" t="s">
        <v>501</v>
      </c>
      <c r="N8" s="339"/>
      <c r="O8" s="339"/>
      <c r="P8" s="339"/>
      <c r="Q8" s="339"/>
      <c r="R8" s="343" t="s">
        <v>502</v>
      </c>
      <c r="S8" s="344"/>
      <c r="T8" s="344"/>
      <c r="U8" s="339"/>
      <c r="V8" s="344"/>
      <c r="W8" s="345" t="s">
        <v>503</v>
      </c>
      <c r="X8" s="346"/>
      <c r="Y8" s="347">
        <v>4</v>
      </c>
      <c r="Z8" s="348">
        <v>3</v>
      </c>
      <c r="AA8" s="216">
        <v>4</v>
      </c>
      <c r="AB8" s="230">
        <v>1</v>
      </c>
      <c r="AC8" s="231" t="s">
        <v>412</v>
      </c>
      <c r="AD8" s="231" t="s">
        <v>303</v>
      </c>
      <c r="AE8" s="22">
        <v>56</v>
      </c>
      <c r="AF8" s="231" t="s">
        <v>462</v>
      </c>
      <c r="AG8" s="231" t="s">
        <v>310</v>
      </c>
      <c r="AH8" s="236" t="s">
        <v>198</v>
      </c>
      <c r="AI8" s="237" t="s">
        <v>201</v>
      </c>
      <c r="AJ8" s="237" t="s">
        <v>198</v>
      </c>
      <c r="AK8" s="237"/>
      <c r="AL8" s="237"/>
      <c r="AM8" s="139"/>
      <c r="AN8" s="216">
        <v>3</v>
      </c>
      <c r="AO8" s="216">
        <v>0</v>
      </c>
      <c r="AP8" s="216">
        <v>1</v>
      </c>
      <c r="AQ8" s="231" t="s">
        <v>412</v>
      </c>
      <c r="AR8" s="235"/>
      <c r="AS8" s="216">
        <v>2</v>
      </c>
      <c r="AT8" s="235">
        <v>1</v>
      </c>
      <c r="AU8" s="216">
        <v>1</v>
      </c>
      <c r="AV8" s="216">
        <v>1</v>
      </c>
      <c r="AW8" s="216">
        <v>1</v>
      </c>
      <c r="AX8" s="216">
        <v>0</v>
      </c>
      <c r="AY8" s="216">
        <v>0</v>
      </c>
      <c r="AZ8" s="197"/>
      <c r="BA8" s="240"/>
      <c r="BB8" s="241"/>
      <c r="BC8" s="242"/>
      <c r="BD8" s="243"/>
      <c r="BE8" s="349"/>
      <c r="BF8" s="349"/>
      <c r="BG8" s="242"/>
      <c r="BH8" s="201"/>
      <c r="BI8" s="197"/>
      <c r="BJ8" s="197"/>
      <c r="BK8" s="197"/>
      <c r="BL8" s="197"/>
      <c r="BM8" s="197"/>
      <c r="BN8" s="197"/>
      <c r="BO8" s="197"/>
      <c r="BP8" s="197"/>
      <c r="BQ8" s="197"/>
    </row>
    <row r="9" spans="1:69" ht="13.5" customHeight="1">
      <c r="A9" s="323"/>
      <c r="B9" s="19" t="s">
        <v>462</v>
      </c>
      <c r="C9" s="85" t="s">
        <v>504</v>
      </c>
      <c r="D9" s="21" t="s">
        <v>505</v>
      </c>
      <c r="E9" s="21" t="s">
        <v>504</v>
      </c>
      <c r="F9" s="21" t="s">
        <v>26</v>
      </c>
      <c r="G9" s="21" t="s">
        <v>26</v>
      </c>
      <c r="H9" s="350" t="s">
        <v>411</v>
      </c>
      <c r="I9" s="337"/>
      <c r="J9" s="337"/>
      <c r="K9" s="337"/>
      <c r="L9" s="337"/>
      <c r="M9" s="20" t="s">
        <v>504</v>
      </c>
      <c r="N9" s="21" t="s">
        <v>506</v>
      </c>
      <c r="O9" s="21" t="s">
        <v>507</v>
      </c>
      <c r="P9" s="21" t="s">
        <v>26</v>
      </c>
      <c r="Q9" s="21" t="s">
        <v>26</v>
      </c>
      <c r="R9" s="20" t="s">
        <v>508</v>
      </c>
      <c r="S9" s="21" t="s">
        <v>496</v>
      </c>
      <c r="T9" s="21" t="s">
        <v>509</v>
      </c>
      <c r="U9" s="21" t="s">
        <v>496</v>
      </c>
      <c r="V9" s="21" t="s">
        <v>26</v>
      </c>
      <c r="W9" s="330"/>
      <c r="X9" s="331"/>
      <c r="Y9" s="333"/>
      <c r="Z9" s="335"/>
      <c r="AA9" s="216">
        <v>5</v>
      </c>
      <c r="AB9" s="230">
        <v>56</v>
      </c>
      <c r="AC9" s="231" t="s">
        <v>462</v>
      </c>
      <c r="AD9" s="231" t="s">
        <v>310</v>
      </c>
      <c r="AE9" s="22">
        <v>57</v>
      </c>
      <c r="AF9" s="231" t="s">
        <v>463</v>
      </c>
      <c r="AG9" s="231" t="s">
        <v>363</v>
      </c>
      <c r="AH9" s="236" t="s">
        <v>202</v>
      </c>
      <c r="AI9" s="237" t="s">
        <v>201</v>
      </c>
      <c r="AJ9" s="237" t="s">
        <v>490</v>
      </c>
      <c r="AK9" s="237" t="s">
        <v>201</v>
      </c>
      <c r="AL9" s="237"/>
      <c r="AM9" s="139"/>
      <c r="AN9" s="216">
        <v>3</v>
      </c>
      <c r="AO9" s="216">
        <v>1</v>
      </c>
      <c r="AP9" s="216">
        <v>56</v>
      </c>
      <c r="AQ9" s="231" t="s">
        <v>462</v>
      </c>
      <c r="AR9" s="235"/>
      <c r="AS9" s="216">
        <v>2</v>
      </c>
      <c r="AT9" s="235">
        <v>1</v>
      </c>
      <c r="AU9" s="216">
        <v>1</v>
      </c>
      <c r="AV9" s="216">
        <v>1</v>
      </c>
      <c r="AW9" s="216">
        <v>-1</v>
      </c>
      <c r="AX9" s="216">
        <v>1</v>
      </c>
      <c r="AY9" s="216">
        <v>0</v>
      </c>
      <c r="AZ9" s="197"/>
      <c r="BA9" s="244"/>
      <c r="BB9" s="245"/>
      <c r="BC9" s="246"/>
      <c r="BD9" s="246"/>
      <c r="BE9" s="351"/>
      <c r="BF9" s="351"/>
      <c r="BG9" s="246"/>
      <c r="BH9" s="201"/>
      <c r="BI9" s="197"/>
      <c r="BJ9" s="197"/>
      <c r="BK9" s="197"/>
      <c r="BL9" s="197"/>
      <c r="BM9" s="197"/>
      <c r="BN9" s="197"/>
      <c r="BO9" s="197"/>
      <c r="BP9" s="197"/>
      <c r="BQ9" s="197"/>
    </row>
    <row r="10" spans="1:69" ht="13.5" customHeight="1" thickBot="1">
      <c r="A10" s="322">
        <v>31</v>
      </c>
      <c r="B10" s="54" t="s">
        <v>317</v>
      </c>
      <c r="C10" s="338" t="s">
        <v>501</v>
      </c>
      <c r="D10" s="339"/>
      <c r="E10" s="339"/>
      <c r="F10" s="339"/>
      <c r="G10" s="339"/>
      <c r="H10" s="342" t="s">
        <v>493</v>
      </c>
      <c r="I10" s="339"/>
      <c r="J10" s="339"/>
      <c r="K10" s="339"/>
      <c r="L10" s="339"/>
      <c r="M10" s="340" t="s">
        <v>205</v>
      </c>
      <c r="N10" s="341"/>
      <c r="O10" s="341"/>
      <c r="P10" s="341"/>
      <c r="Q10" s="341"/>
      <c r="R10" s="343" t="s">
        <v>493</v>
      </c>
      <c r="S10" s="344"/>
      <c r="T10" s="344"/>
      <c r="U10" s="344"/>
      <c r="V10" s="344"/>
      <c r="W10" s="345" t="s">
        <v>510</v>
      </c>
      <c r="X10" s="346"/>
      <c r="Y10" s="347">
        <v>5</v>
      </c>
      <c r="Z10" s="348">
        <v>2</v>
      </c>
      <c r="AA10" s="216">
        <v>6</v>
      </c>
      <c r="AB10" s="230">
        <v>31</v>
      </c>
      <c r="AC10" s="231" t="s">
        <v>439</v>
      </c>
      <c r="AD10" s="231" t="s">
        <v>317</v>
      </c>
      <c r="AE10" s="22">
        <v>1</v>
      </c>
      <c r="AF10" s="231" t="s">
        <v>412</v>
      </c>
      <c r="AG10" s="231" t="s">
        <v>303</v>
      </c>
      <c r="AH10" s="247" t="s">
        <v>471</v>
      </c>
      <c r="AI10" s="248" t="s">
        <v>474</v>
      </c>
      <c r="AJ10" s="248" t="s">
        <v>473</v>
      </c>
      <c r="AK10" s="248"/>
      <c r="AL10" s="248"/>
      <c r="AM10" s="140"/>
      <c r="AN10" s="216">
        <v>0</v>
      </c>
      <c r="AO10" s="216">
        <v>3</v>
      </c>
      <c r="AP10" s="216">
        <v>1</v>
      </c>
      <c r="AQ10" s="231" t="s">
        <v>412</v>
      </c>
      <c r="AR10" s="235"/>
      <c r="AS10" s="216">
        <v>1</v>
      </c>
      <c r="AT10" s="235">
        <v>2</v>
      </c>
      <c r="AU10" s="216">
        <v>-1</v>
      </c>
      <c r="AV10" s="216">
        <v>-1</v>
      </c>
      <c r="AW10" s="216">
        <v>-1</v>
      </c>
      <c r="AX10" s="216">
        <v>0</v>
      </c>
      <c r="AY10" s="216">
        <v>0</v>
      </c>
      <c r="AZ10" s="197"/>
      <c r="BA10" s="244"/>
      <c r="BB10" s="245"/>
      <c r="BC10" s="246"/>
      <c r="BD10" s="246"/>
      <c r="BE10" s="351"/>
      <c r="BF10" s="351"/>
      <c r="BG10" s="246"/>
      <c r="BH10" s="201"/>
      <c r="BI10" s="197"/>
      <c r="BJ10" s="197"/>
      <c r="BK10" s="197"/>
      <c r="BL10" s="197"/>
      <c r="BM10" s="197"/>
      <c r="BN10" s="197"/>
      <c r="BO10" s="197"/>
      <c r="BP10" s="197"/>
      <c r="BQ10" s="197"/>
    </row>
    <row r="11" spans="1:69" ht="13.5" customHeight="1" thickTop="1">
      <c r="A11" s="323"/>
      <c r="B11" s="19" t="s">
        <v>439</v>
      </c>
      <c r="C11" s="85" t="s">
        <v>504</v>
      </c>
      <c r="D11" s="21" t="s">
        <v>511</v>
      </c>
      <c r="E11" s="21" t="s">
        <v>507</v>
      </c>
      <c r="F11" s="21" t="s">
        <v>26</v>
      </c>
      <c r="G11" s="21" t="s">
        <v>26</v>
      </c>
      <c r="H11" s="20" t="s">
        <v>495</v>
      </c>
      <c r="I11" s="21" t="s">
        <v>512</v>
      </c>
      <c r="J11" s="21" t="s">
        <v>498</v>
      </c>
      <c r="K11" s="21" t="s">
        <v>26</v>
      </c>
      <c r="L11" s="21" t="s">
        <v>26</v>
      </c>
      <c r="M11" s="350" t="s">
        <v>411</v>
      </c>
      <c r="N11" s="337"/>
      <c r="O11" s="337"/>
      <c r="P11" s="337"/>
      <c r="Q11" s="337"/>
      <c r="R11" s="20" t="s">
        <v>512</v>
      </c>
      <c r="S11" s="21" t="s">
        <v>513</v>
      </c>
      <c r="T11" s="21" t="s">
        <v>498</v>
      </c>
      <c r="U11" s="21" t="s">
        <v>26</v>
      </c>
      <c r="V11" s="21" t="s">
        <v>26</v>
      </c>
      <c r="W11" s="330"/>
      <c r="X11" s="331"/>
      <c r="Y11" s="333"/>
      <c r="Z11" s="335"/>
      <c r="AA11" s="18"/>
      <c r="AB11" s="22"/>
      <c r="AC11" s="231"/>
      <c r="AD11" s="249"/>
      <c r="AE11" s="22"/>
      <c r="AF11" s="231"/>
      <c r="AG11" s="231"/>
      <c r="AH11" s="18"/>
      <c r="AI11" s="18"/>
      <c r="AJ11" s="18"/>
      <c r="AK11" s="18"/>
      <c r="AL11" s="18"/>
      <c r="AM11" s="92"/>
      <c r="AN11" s="216"/>
      <c r="AO11" s="216"/>
      <c r="AP11" s="22"/>
      <c r="AQ11" s="231"/>
      <c r="AR11" s="235"/>
      <c r="AS11" s="216"/>
      <c r="AT11" s="235"/>
      <c r="AU11" s="22"/>
      <c r="AV11" s="22"/>
      <c r="AW11" s="22"/>
      <c r="AX11" s="22"/>
      <c r="AY11" s="22"/>
      <c r="AZ11" s="197"/>
      <c r="BA11" s="244"/>
      <c r="BB11" s="245"/>
      <c r="BC11" s="246"/>
      <c r="BD11" s="246"/>
      <c r="BE11" s="351"/>
      <c r="BF11" s="351"/>
      <c r="BG11" s="246"/>
      <c r="BH11" s="201"/>
      <c r="BI11" s="197"/>
      <c r="BJ11" s="197"/>
      <c r="BK11" s="197"/>
      <c r="BL11" s="197"/>
      <c r="BM11" s="197"/>
      <c r="BN11" s="197"/>
      <c r="BO11" s="197"/>
      <c r="BP11" s="197"/>
      <c r="BQ11" s="197"/>
    </row>
    <row r="12" spans="1:69" ht="13.5" customHeight="1">
      <c r="A12" s="322">
        <v>57</v>
      </c>
      <c r="B12" s="54" t="s">
        <v>363</v>
      </c>
      <c r="C12" s="338" t="s">
        <v>501</v>
      </c>
      <c r="D12" s="339"/>
      <c r="E12" s="339"/>
      <c r="F12" s="339"/>
      <c r="G12" s="339"/>
      <c r="H12" s="342" t="s">
        <v>514</v>
      </c>
      <c r="I12" s="339"/>
      <c r="J12" s="339"/>
      <c r="K12" s="339"/>
      <c r="L12" s="339"/>
      <c r="M12" s="342" t="s">
        <v>501</v>
      </c>
      <c r="N12" s="339"/>
      <c r="O12" s="339"/>
      <c r="P12" s="339"/>
      <c r="Q12" s="339"/>
      <c r="R12" s="340" t="s">
        <v>205</v>
      </c>
      <c r="S12" s="341"/>
      <c r="T12" s="341"/>
      <c r="U12" s="341"/>
      <c r="V12" s="341"/>
      <c r="W12" s="345" t="s">
        <v>515</v>
      </c>
      <c r="X12" s="346"/>
      <c r="Y12" s="347">
        <v>3</v>
      </c>
      <c r="Z12" s="348">
        <v>4</v>
      </c>
      <c r="AA12" s="18"/>
      <c r="AB12" s="22"/>
      <c r="AC12" s="231"/>
      <c r="AD12" s="249"/>
      <c r="AE12" s="22"/>
      <c r="AF12" s="231"/>
      <c r="AG12" s="231"/>
      <c r="AH12" s="18"/>
      <c r="AI12" s="18"/>
      <c r="AJ12" s="18"/>
      <c r="AK12" s="18"/>
      <c r="AL12" s="18"/>
      <c r="AM12" s="92"/>
      <c r="AN12" s="216"/>
      <c r="AO12" s="216"/>
      <c r="AP12" s="22"/>
      <c r="AQ12" s="231"/>
      <c r="AR12" s="235"/>
      <c r="AS12" s="216"/>
      <c r="AT12" s="235"/>
      <c r="AU12" s="22"/>
      <c r="AV12" s="22"/>
      <c r="AW12" s="22"/>
      <c r="AX12" s="22"/>
      <c r="AY12" s="22"/>
      <c r="AZ12" s="197"/>
      <c r="BA12" s="244"/>
      <c r="BB12" s="245"/>
      <c r="BC12" s="246"/>
      <c r="BD12" s="246"/>
      <c r="BE12" s="351"/>
      <c r="BF12" s="351"/>
      <c r="BG12" s="246"/>
      <c r="BI12" s="197"/>
      <c r="BJ12" s="197"/>
      <c r="BK12" s="197"/>
      <c r="BL12" s="197"/>
      <c r="BM12" s="197"/>
      <c r="BN12" s="197"/>
      <c r="BO12" s="197"/>
      <c r="BP12" s="197"/>
      <c r="BQ12" s="197"/>
    </row>
    <row r="13" spans="1:69" ht="13.5" customHeight="1" thickBot="1">
      <c r="A13" s="352"/>
      <c r="B13" s="23" t="s">
        <v>463</v>
      </c>
      <c r="C13" s="86" t="s">
        <v>516</v>
      </c>
      <c r="D13" s="25" t="s">
        <v>511</v>
      </c>
      <c r="E13" s="25" t="s">
        <v>517</v>
      </c>
      <c r="F13" s="25" t="s">
        <v>26</v>
      </c>
      <c r="G13" s="25" t="s">
        <v>26</v>
      </c>
      <c r="H13" s="24" t="s">
        <v>518</v>
      </c>
      <c r="I13" s="25" t="s">
        <v>505</v>
      </c>
      <c r="J13" s="25" t="s">
        <v>519</v>
      </c>
      <c r="K13" s="25" t="s">
        <v>505</v>
      </c>
      <c r="L13" s="25" t="s">
        <v>26</v>
      </c>
      <c r="M13" s="24" t="s">
        <v>506</v>
      </c>
      <c r="N13" s="25" t="s">
        <v>520</v>
      </c>
      <c r="O13" s="25" t="s">
        <v>507</v>
      </c>
      <c r="P13" s="25" t="s">
        <v>26</v>
      </c>
      <c r="Q13" s="25" t="s">
        <v>26</v>
      </c>
      <c r="R13" s="357" t="s">
        <v>411</v>
      </c>
      <c r="S13" s="358"/>
      <c r="T13" s="358"/>
      <c r="U13" s="358"/>
      <c r="V13" s="358"/>
      <c r="W13" s="353"/>
      <c r="X13" s="354"/>
      <c r="Y13" s="355"/>
      <c r="Z13" s="356"/>
      <c r="AA13" s="18"/>
      <c r="AB13" s="22"/>
      <c r="AC13" s="231"/>
      <c r="AD13" s="249"/>
      <c r="AE13" s="22"/>
      <c r="AF13" s="231"/>
      <c r="AG13" s="231"/>
      <c r="AH13" s="18"/>
      <c r="AI13" s="18"/>
      <c r="AJ13" s="18"/>
      <c r="AK13" s="18"/>
      <c r="AL13" s="18"/>
      <c r="AM13" s="92"/>
      <c r="AN13" s="216"/>
      <c r="AO13" s="216"/>
      <c r="AP13" s="22"/>
      <c r="AQ13" s="231"/>
      <c r="AR13" s="235"/>
      <c r="AS13" s="216"/>
      <c r="AT13" s="235"/>
      <c r="AU13" s="22"/>
      <c r="AV13" s="22"/>
      <c r="AW13" s="22"/>
      <c r="AX13" s="22"/>
      <c r="AY13" s="22"/>
      <c r="AZ13" s="197"/>
      <c r="BA13" s="244"/>
      <c r="BB13" s="245"/>
      <c r="BC13" s="246"/>
      <c r="BD13" s="246"/>
      <c r="BE13" s="351"/>
      <c r="BF13" s="351"/>
      <c r="BG13" s="246"/>
      <c r="BI13" s="197"/>
      <c r="BJ13" s="197"/>
      <c r="BK13" s="197"/>
      <c r="BL13" s="197"/>
      <c r="BM13" s="197"/>
      <c r="BN13" s="197"/>
      <c r="BO13" s="197"/>
      <c r="BP13" s="197"/>
      <c r="BQ13" s="197"/>
    </row>
    <row r="14" spans="1:69" ht="13.5" customHeight="1">
      <c r="A14" s="26"/>
      <c r="B14" s="27" t="s">
        <v>22</v>
      </c>
      <c r="C14" s="28" t="s">
        <v>521</v>
      </c>
      <c r="D14" s="28"/>
      <c r="E14" s="28"/>
      <c r="F14" s="28"/>
      <c r="G14" s="28"/>
      <c r="H14" s="28"/>
      <c r="I14" s="359" t="s">
        <v>522</v>
      </c>
      <c r="J14" s="359"/>
      <c r="K14" s="359"/>
      <c r="L14" s="359"/>
      <c r="M14" s="360" t="s">
        <v>397</v>
      </c>
      <c r="N14" s="360"/>
      <c r="O14" s="250"/>
      <c r="P14" s="250"/>
      <c r="Q14" s="28" t="s">
        <v>523</v>
      </c>
      <c r="R14" s="28"/>
      <c r="S14" s="28"/>
      <c r="T14" s="28"/>
      <c r="U14" s="28"/>
      <c r="V14" s="28"/>
      <c r="W14" s="359" t="s">
        <v>524</v>
      </c>
      <c r="X14" s="359"/>
      <c r="Y14" s="359"/>
      <c r="Z14" s="29" t="s">
        <v>397</v>
      </c>
      <c r="AA14" s="30"/>
      <c r="AB14" s="31"/>
      <c r="AC14" s="231"/>
      <c r="AD14" s="249"/>
      <c r="AE14" s="31"/>
      <c r="AF14" s="231"/>
      <c r="AG14" s="231"/>
      <c r="AH14" s="30"/>
      <c r="AI14" s="30"/>
      <c r="AJ14" s="30"/>
      <c r="AK14" s="30"/>
      <c r="AL14" s="30"/>
      <c r="AM14" s="93"/>
      <c r="AN14" s="216"/>
      <c r="AO14" s="216"/>
      <c r="AP14" s="31"/>
      <c r="AQ14" s="231"/>
      <c r="AR14" s="235"/>
      <c r="AS14" s="216"/>
      <c r="AT14" s="235"/>
      <c r="AU14" s="31"/>
      <c r="AV14" s="31"/>
      <c r="AW14" s="31"/>
      <c r="AX14" s="31"/>
      <c r="AY14" s="31"/>
      <c r="AZ14" s="197"/>
      <c r="BA14" s="244"/>
      <c r="BB14" s="245"/>
      <c r="BC14" s="246"/>
      <c r="BD14" s="246"/>
      <c r="BE14" s="351"/>
      <c r="BF14" s="351"/>
      <c r="BG14" s="246"/>
      <c r="BI14" s="197"/>
      <c r="BJ14" s="197"/>
      <c r="BK14" s="197"/>
      <c r="BL14" s="197"/>
      <c r="BM14" s="197"/>
      <c r="BN14" s="197"/>
      <c r="BO14" s="197"/>
      <c r="BP14" s="197"/>
      <c r="BQ14" s="197"/>
    </row>
    <row r="15" spans="1:69" ht="13.5" customHeight="1">
      <c r="A15" s="26"/>
      <c r="B15" s="27" t="s">
        <v>23</v>
      </c>
      <c r="C15" s="32" t="s">
        <v>525</v>
      </c>
      <c r="D15" s="32"/>
      <c r="E15" s="32"/>
      <c r="F15" s="32"/>
      <c r="G15" s="32"/>
      <c r="H15" s="32"/>
      <c r="I15" s="361" t="s">
        <v>522</v>
      </c>
      <c r="J15" s="361"/>
      <c r="K15" s="361"/>
      <c r="L15" s="361"/>
      <c r="M15" s="360" t="s">
        <v>403</v>
      </c>
      <c r="N15" s="360"/>
      <c r="O15" s="251"/>
      <c r="P15" s="251"/>
      <c r="Q15" s="32" t="s">
        <v>526</v>
      </c>
      <c r="R15" s="32"/>
      <c r="S15" s="32"/>
      <c r="T15" s="32"/>
      <c r="U15" s="32"/>
      <c r="V15" s="32"/>
      <c r="W15" s="361" t="s">
        <v>524</v>
      </c>
      <c r="X15" s="361"/>
      <c r="Y15" s="361"/>
      <c r="Z15" s="29" t="s">
        <v>403</v>
      </c>
      <c r="AA15" s="30"/>
      <c r="AB15" s="31"/>
      <c r="AC15" s="231"/>
      <c r="AD15" s="249"/>
      <c r="AE15" s="31"/>
      <c r="AF15" s="231"/>
      <c r="AG15" s="231"/>
      <c r="AH15" s="30"/>
      <c r="AI15" s="30"/>
      <c r="AJ15" s="30"/>
      <c r="AK15" s="30"/>
      <c r="AL15" s="30"/>
      <c r="AM15" s="93"/>
      <c r="AN15" s="216"/>
      <c r="AO15" s="216"/>
      <c r="AP15" s="31"/>
      <c r="AQ15" s="231"/>
      <c r="AR15" s="235"/>
      <c r="AS15" s="216"/>
      <c r="AT15" s="235"/>
      <c r="AU15" s="31"/>
      <c r="AV15" s="31"/>
      <c r="AW15" s="31"/>
      <c r="AX15" s="31"/>
      <c r="AY15" s="31"/>
      <c r="AZ15" s="197"/>
      <c r="BA15" s="244"/>
      <c r="BB15" s="245"/>
      <c r="BC15" s="246"/>
      <c r="BD15" s="246"/>
      <c r="BE15" s="351"/>
      <c r="BF15" s="351"/>
      <c r="BG15" s="246"/>
      <c r="BI15" s="197"/>
      <c r="BJ15" s="197"/>
      <c r="BK15" s="197"/>
      <c r="BL15" s="197"/>
      <c r="BM15" s="197"/>
      <c r="BN15" s="197"/>
      <c r="BO15" s="197"/>
      <c r="BP15" s="197"/>
      <c r="BQ15" s="197"/>
    </row>
    <row r="16" spans="1:69" ht="13.5" customHeight="1">
      <c r="A16" s="26"/>
      <c r="B16" s="27" t="s">
        <v>24</v>
      </c>
      <c r="C16" s="32" t="s">
        <v>527</v>
      </c>
      <c r="D16" s="32"/>
      <c r="E16" s="32"/>
      <c r="F16" s="32"/>
      <c r="G16" s="32"/>
      <c r="H16" s="32"/>
      <c r="I16" s="361" t="s">
        <v>522</v>
      </c>
      <c r="J16" s="361"/>
      <c r="K16" s="361"/>
      <c r="L16" s="361"/>
      <c r="M16" s="360" t="s">
        <v>405</v>
      </c>
      <c r="N16" s="360"/>
      <c r="O16" s="250"/>
      <c r="P16" s="250"/>
      <c r="Q16" s="32" t="s">
        <v>528</v>
      </c>
      <c r="R16" s="32"/>
      <c r="S16" s="32"/>
      <c r="T16" s="32"/>
      <c r="U16" s="32"/>
      <c r="V16" s="32"/>
      <c r="W16" s="361" t="s">
        <v>524</v>
      </c>
      <c r="X16" s="361"/>
      <c r="Y16" s="361"/>
      <c r="Z16" s="29" t="s">
        <v>405</v>
      </c>
      <c r="AA16" s="30"/>
      <c r="AB16" s="31"/>
      <c r="AC16" s="231"/>
      <c r="AD16" s="249"/>
      <c r="AE16" s="31"/>
      <c r="AF16" s="231"/>
      <c r="AG16" s="231"/>
      <c r="AH16" s="30"/>
      <c r="AI16" s="30"/>
      <c r="AJ16" s="30"/>
      <c r="AK16" s="30"/>
      <c r="AL16" s="30"/>
      <c r="AM16" s="93"/>
      <c r="AN16" s="216"/>
      <c r="AO16" s="216"/>
      <c r="AP16" s="31"/>
      <c r="AQ16" s="231"/>
      <c r="AR16" s="235"/>
      <c r="AS16" s="216"/>
      <c r="AT16" s="235"/>
      <c r="AU16" s="31"/>
      <c r="AV16" s="31"/>
      <c r="AW16" s="31"/>
      <c r="AX16" s="31"/>
      <c r="AY16" s="31"/>
      <c r="AZ16" s="197"/>
      <c r="BA16" s="244"/>
      <c r="BB16" s="245"/>
      <c r="BC16" s="246"/>
      <c r="BD16" s="246"/>
      <c r="BE16" s="351"/>
      <c r="BF16" s="351"/>
      <c r="BG16" s="246"/>
      <c r="BI16" s="197"/>
      <c r="BJ16" s="197"/>
      <c r="BK16" s="197"/>
      <c r="BL16" s="197"/>
      <c r="BM16" s="197"/>
      <c r="BN16" s="197"/>
      <c r="BO16" s="197"/>
      <c r="BP16" s="197"/>
      <c r="BQ16" s="197"/>
    </row>
    <row r="17" spans="1:69" ht="13.5" customHeight="1">
      <c r="A17" s="26"/>
      <c r="B17" s="27"/>
      <c r="C17" s="32"/>
      <c r="D17" s="32"/>
      <c r="E17" s="32"/>
      <c r="F17" s="32"/>
      <c r="G17" s="32"/>
      <c r="H17" s="32"/>
      <c r="I17" s="33"/>
      <c r="J17" s="33"/>
      <c r="K17" s="33"/>
      <c r="L17" s="33"/>
      <c r="M17" s="34"/>
      <c r="N17" s="34"/>
      <c r="O17" s="250"/>
      <c r="P17" s="250"/>
      <c r="Q17" s="32"/>
      <c r="R17" s="32"/>
      <c r="S17" s="32"/>
      <c r="T17" s="32"/>
      <c r="U17" s="32"/>
      <c r="V17" s="32"/>
      <c r="W17" s="35"/>
      <c r="X17" s="35"/>
      <c r="Y17" s="35"/>
      <c r="Z17" s="29"/>
      <c r="AA17" s="30"/>
      <c r="AB17" s="31"/>
      <c r="AC17" s="231"/>
      <c r="AD17" s="249"/>
      <c r="AE17" s="31"/>
      <c r="AF17" s="231"/>
      <c r="AG17" s="231"/>
      <c r="AH17" s="30"/>
      <c r="AI17" s="30"/>
      <c r="AJ17" s="30"/>
      <c r="AK17" s="30"/>
      <c r="AL17" s="30"/>
      <c r="AM17" s="93"/>
      <c r="AN17" s="216"/>
      <c r="AO17" s="216"/>
      <c r="AP17" s="31"/>
      <c r="AQ17" s="231"/>
      <c r="AR17" s="235"/>
      <c r="AS17" s="216"/>
      <c r="AT17" s="235"/>
      <c r="AU17" s="31"/>
      <c r="AV17" s="31"/>
      <c r="AW17" s="31"/>
      <c r="AX17" s="31"/>
      <c r="AY17" s="31"/>
      <c r="AZ17" s="197"/>
      <c r="BA17" s="244"/>
      <c r="BB17" s="245"/>
      <c r="BC17" s="246"/>
      <c r="BD17" s="246"/>
      <c r="BE17" s="246"/>
      <c r="BF17" s="246"/>
      <c r="BG17" s="246"/>
      <c r="BI17" s="197"/>
      <c r="BJ17" s="197"/>
      <c r="BK17" s="197"/>
      <c r="BL17" s="197"/>
      <c r="BM17" s="197"/>
      <c r="BN17" s="197"/>
      <c r="BO17" s="197"/>
      <c r="BP17" s="197"/>
      <c r="BQ17" s="197"/>
    </row>
    <row r="18" spans="1:69" ht="13.5" customHeight="1">
      <c r="A18" s="26"/>
      <c r="B18" s="27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34"/>
      <c r="N18" s="34"/>
      <c r="O18" s="250"/>
      <c r="P18" s="250"/>
      <c r="Q18" s="32"/>
      <c r="R18" s="32"/>
      <c r="S18" s="32"/>
      <c r="T18" s="32"/>
      <c r="U18" s="32"/>
      <c r="V18" s="32"/>
      <c r="W18" s="35"/>
      <c r="X18" s="35"/>
      <c r="Y18" s="35"/>
      <c r="Z18" s="29"/>
      <c r="AA18" s="30"/>
      <c r="AB18" s="31"/>
      <c r="AC18" s="231"/>
      <c r="AD18" s="249"/>
      <c r="AE18" s="31"/>
      <c r="AF18" s="231"/>
      <c r="AG18" s="231"/>
      <c r="AH18" s="30"/>
      <c r="AI18" s="30"/>
      <c r="AJ18" s="30"/>
      <c r="AK18" s="30"/>
      <c r="AL18" s="30"/>
      <c r="AM18" s="93"/>
      <c r="AN18" s="216"/>
      <c r="AO18" s="216"/>
      <c r="AP18" s="31"/>
      <c r="AQ18" s="231"/>
      <c r="AR18" s="235"/>
      <c r="AS18" s="216"/>
      <c r="AT18" s="235"/>
      <c r="AU18" s="31"/>
      <c r="AV18" s="31"/>
      <c r="AW18" s="31"/>
      <c r="AX18" s="31"/>
      <c r="AY18" s="31"/>
      <c r="AZ18" s="197"/>
      <c r="BA18" s="244"/>
      <c r="BB18" s="245"/>
      <c r="BC18" s="246"/>
      <c r="BD18" s="246"/>
      <c r="BE18" s="246"/>
      <c r="BF18" s="246"/>
      <c r="BG18" s="246"/>
      <c r="BI18" s="197"/>
      <c r="BJ18" s="197"/>
      <c r="BK18" s="197"/>
      <c r="BL18" s="197"/>
      <c r="BM18" s="197"/>
      <c r="BN18" s="197"/>
      <c r="BO18" s="197"/>
      <c r="BP18" s="197"/>
      <c r="BQ18" s="197"/>
    </row>
    <row r="19" spans="1:69" ht="13.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C19" s="231"/>
      <c r="AD19" s="249"/>
      <c r="AF19" s="231"/>
      <c r="AG19" s="231"/>
      <c r="AH19" s="214" t="s">
        <v>28</v>
      </c>
      <c r="AK19" s="38"/>
      <c r="AL19" s="38"/>
      <c r="AN19" s="216"/>
      <c r="AO19" s="216"/>
      <c r="AQ19" s="231"/>
      <c r="AR19" s="235"/>
      <c r="AS19" s="216"/>
      <c r="AT19" s="235"/>
      <c r="AZ19" s="197"/>
      <c r="BA19" s="244"/>
      <c r="BB19" s="245"/>
      <c r="BC19" s="246"/>
      <c r="BD19" s="246"/>
      <c r="BE19" s="351"/>
      <c r="BF19" s="351"/>
      <c r="BG19" s="246"/>
      <c r="BI19" s="197"/>
      <c r="BJ19" s="197"/>
      <c r="BK19" s="197"/>
      <c r="BL19" s="197"/>
      <c r="BM19" s="197"/>
      <c r="BN19" s="197"/>
      <c r="BO19" s="197"/>
      <c r="BP19" s="197"/>
      <c r="BQ19" s="197"/>
    </row>
    <row r="20" spans="1:69" ht="15" customHeight="1" thickBot="1">
      <c r="A20" s="219" t="s">
        <v>28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0"/>
      <c r="AB20" s="220" t="s">
        <v>17</v>
      </c>
      <c r="AC20" s="220" t="s">
        <v>18</v>
      </c>
      <c r="AD20" s="220" t="s">
        <v>19</v>
      </c>
      <c r="AE20" s="220" t="s">
        <v>17</v>
      </c>
      <c r="AF20" s="220" t="s">
        <v>18</v>
      </c>
      <c r="AG20" s="220" t="s">
        <v>19</v>
      </c>
      <c r="AH20" s="221" t="s">
        <v>6</v>
      </c>
      <c r="AI20" s="221" t="s">
        <v>7</v>
      </c>
      <c r="AJ20" s="221" t="s">
        <v>8</v>
      </c>
      <c r="AK20" s="221" t="s">
        <v>9</v>
      </c>
      <c r="AL20" s="221" t="s">
        <v>10</v>
      </c>
      <c r="AM20" s="222" t="s">
        <v>35</v>
      </c>
      <c r="AN20" s="362" t="s">
        <v>20</v>
      </c>
      <c r="AO20" s="362"/>
      <c r="AP20" s="316" t="s">
        <v>21</v>
      </c>
      <c r="AQ20" s="316"/>
      <c r="AR20" s="235"/>
      <c r="AS20" s="216"/>
      <c r="AT20" s="235"/>
      <c r="AZ20" s="197"/>
      <c r="BA20" s="244"/>
      <c r="BB20" s="245"/>
      <c r="BC20" s="246"/>
      <c r="BD20" s="246"/>
      <c r="BE20" s="351"/>
      <c r="BF20" s="351"/>
      <c r="BG20" s="246"/>
      <c r="BI20" s="197"/>
      <c r="BJ20" s="197"/>
      <c r="BK20" s="197"/>
      <c r="BL20" s="197"/>
      <c r="BM20" s="197"/>
      <c r="BN20" s="197"/>
      <c r="BO20" s="197"/>
      <c r="BP20" s="197"/>
      <c r="BQ20" s="197"/>
    </row>
    <row r="21" spans="1:69" ht="13.5" customHeight="1" thickBot="1" thickTop="1">
      <c r="A21" s="226" t="s">
        <v>12</v>
      </c>
      <c r="B21" s="227" t="s">
        <v>13</v>
      </c>
      <c r="C21" s="317">
        <v>2</v>
      </c>
      <c r="D21" s="318"/>
      <c r="E21" s="318"/>
      <c r="F21" s="318"/>
      <c r="G21" s="318"/>
      <c r="H21" s="319">
        <v>61</v>
      </c>
      <c r="I21" s="318"/>
      <c r="J21" s="318"/>
      <c r="K21" s="318"/>
      <c r="L21" s="318"/>
      <c r="M21" s="319">
        <v>32</v>
      </c>
      <c r="N21" s="318"/>
      <c r="O21" s="318"/>
      <c r="P21" s="318"/>
      <c r="Q21" s="318"/>
      <c r="R21" s="319">
        <v>44</v>
      </c>
      <c r="S21" s="318"/>
      <c r="T21" s="318"/>
      <c r="U21" s="318"/>
      <c r="V21" s="318"/>
      <c r="W21" s="320" t="s">
        <v>14</v>
      </c>
      <c r="X21" s="321"/>
      <c r="Y21" s="228" t="s">
        <v>15</v>
      </c>
      <c r="Z21" s="229" t="s">
        <v>16</v>
      </c>
      <c r="AA21" s="22">
        <v>7</v>
      </c>
      <c r="AB21" s="230">
        <v>2</v>
      </c>
      <c r="AC21" s="231" t="s">
        <v>413</v>
      </c>
      <c r="AD21" s="231" t="s">
        <v>305</v>
      </c>
      <c r="AE21" s="22">
        <v>44</v>
      </c>
      <c r="AF21" s="231" t="s">
        <v>452</v>
      </c>
      <c r="AG21" s="231" t="s">
        <v>368</v>
      </c>
      <c r="AH21" s="232" t="s">
        <v>199</v>
      </c>
      <c r="AI21" s="233" t="s">
        <v>197</v>
      </c>
      <c r="AJ21" s="233" t="s">
        <v>474</v>
      </c>
      <c r="AK21" s="233" t="s">
        <v>202</v>
      </c>
      <c r="AL21" s="233"/>
      <c r="AM21" s="234"/>
      <c r="AN21" s="216">
        <v>3</v>
      </c>
      <c r="AO21" s="216">
        <v>1</v>
      </c>
      <c r="AP21" s="216">
        <v>2</v>
      </c>
      <c r="AQ21" s="231" t="s">
        <v>413</v>
      </c>
      <c r="AR21" s="235"/>
      <c r="AS21" s="216">
        <v>2</v>
      </c>
      <c r="AT21" s="235">
        <v>1</v>
      </c>
      <c r="AU21" s="216">
        <v>1</v>
      </c>
      <c r="AV21" s="216">
        <v>1</v>
      </c>
      <c r="AW21" s="216">
        <v>-1</v>
      </c>
      <c r="AX21" s="216">
        <v>1</v>
      </c>
      <c r="AY21" s="216">
        <v>0</v>
      </c>
      <c r="AZ21" s="197"/>
      <c r="BA21" s="244"/>
      <c r="BB21" s="245"/>
      <c r="BC21" s="246"/>
      <c r="BD21" s="246"/>
      <c r="BE21" s="351"/>
      <c r="BF21" s="351"/>
      <c r="BG21" s="246"/>
      <c r="BI21" s="197"/>
      <c r="BJ21" s="197"/>
      <c r="BK21" s="197"/>
      <c r="BL21" s="197"/>
      <c r="BM21" s="197"/>
      <c r="BN21" s="197"/>
      <c r="BO21" s="197"/>
      <c r="BP21" s="197"/>
      <c r="BQ21" s="197"/>
    </row>
    <row r="22" spans="1:69" ht="13.5" customHeight="1" thickTop="1">
      <c r="A22" s="322">
        <v>2</v>
      </c>
      <c r="B22" s="17" t="s">
        <v>305</v>
      </c>
      <c r="C22" s="324" t="s">
        <v>205</v>
      </c>
      <c r="D22" s="325"/>
      <c r="E22" s="325"/>
      <c r="F22" s="325"/>
      <c r="G22" s="363"/>
      <c r="H22" s="326" t="s">
        <v>493</v>
      </c>
      <c r="I22" s="327"/>
      <c r="J22" s="327"/>
      <c r="K22" s="327"/>
      <c r="L22" s="327"/>
      <c r="M22" s="326" t="s">
        <v>493</v>
      </c>
      <c r="N22" s="327"/>
      <c r="O22" s="327"/>
      <c r="P22" s="327"/>
      <c r="Q22" s="327"/>
      <c r="R22" s="326" t="s">
        <v>502</v>
      </c>
      <c r="S22" s="327"/>
      <c r="T22" s="327"/>
      <c r="U22" s="327"/>
      <c r="V22" s="327"/>
      <c r="W22" s="328" t="s">
        <v>529</v>
      </c>
      <c r="X22" s="329"/>
      <c r="Y22" s="332">
        <v>6</v>
      </c>
      <c r="Z22" s="334">
        <v>1</v>
      </c>
      <c r="AA22" s="22">
        <v>8</v>
      </c>
      <c r="AB22" s="230">
        <v>61</v>
      </c>
      <c r="AC22" s="231" t="s">
        <v>467</v>
      </c>
      <c r="AD22" s="231" t="s">
        <v>357</v>
      </c>
      <c r="AE22" s="22">
        <v>32</v>
      </c>
      <c r="AF22" s="231" t="s">
        <v>440</v>
      </c>
      <c r="AG22" s="231" t="s">
        <v>347</v>
      </c>
      <c r="AH22" s="236" t="s">
        <v>197</v>
      </c>
      <c r="AI22" s="237" t="s">
        <v>472</v>
      </c>
      <c r="AJ22" s="237" t="s">
        <v>197</v>
      </c>
      <c r="AK22" s="237" t="s">
        <v>202</v>
      </c>
      <c r="AL22" s="237"/>
      <c r="AM22" s="139"/>
      <c r="AN22" s="216">
        <v>3</v>
      </c>
      <c r="AO22" s="216">
        <v>1</v>
      </c>
      <c r="AP22" s="216">
        <v>61</v>
      </c>
      <c r="AQ22" s="231" t="s">
        <v>467</v>
      </c>
      <c r="AR22" s="235"/>
      <c r="AS22" s="216">
        <v>2</v>
      </c>
      <c r="AT22" s="235">
        <v>1</v>
      </c>
      <c r="AU22" s="216">
        <v>1</v>
      </c>
      <c r="AV22" s="216">
        <v>-1</v>
      </c>
      <c r="AW22" s="216">
        <v>1</v>
      </c>
      <c r="AX22" s="216">
        <v>1</v>
      </c>
      <c r="AY22" s="216">
        <v>0</v>
      </c>
      <c r="AZ22" s="197"/>
      <c r="BA22" s="244"/>
      <c r="BB22" s="245"/>
      <c r="BC22" s="246"/>
      <c r="BD22" s="246"/>
      <c r="BE22" s="351"/>
      <c r="BF22" s="351"/>
      <c r="BG22" s="246"/>
      <c r="BI22" s="197"/>
      <c r="BJ22" s="197"/>
      <c r="BK22" s="197"/>
      <c r="BL22" s="197"/>
      <c r="BM22" s="197"/>
      <c r="BN22" s="197"/>
      <c r="BO22" s="197"/>
      <c r="BP22" s="197"/>
      <c r="BQ22" s="197"/>
    </row>
    <row r="23" spans="1:69" ht="13.5" customHeight="1">
      <c r="A23" s="323"/>
      <c r="B23" s="19" t="s">
        <v>413</v>
      </c>
      <c r="C23" s="336" t="s">
        <v>411</v>
      </c>
      <c r="D23" s="337"/>
      <c r="E23" s="337"/>
      <c r="F23" s="337"/>
      <c r="G23" s="364"/>
      <c r="H23" s="20" t="s">
        <v>495</v>
      </c>
      <c r="I23" s="21" t="s">
        <v>498</v>
      </c>
      <c r="J23" s="21" t="s">
        <v>512</v>
      </c>
      <c r="K23" s="21" t="s">
        <v>26</v>
      </c>
      <c r="L23" s="21" t="s">
        <v>26</v>
      </c>
      <c r="M23" s="20" t="s">
        <v>500</v>
      </c>
      <c r="N23" s="21" t="s">
        <v>495</v>
      </c>
      <c r="O23" s="21" t="s">
        <v>498</v>
      </c>
      <c r="P23" s="21" t="s">
        <v>26</v>
      </c>
      <c r="Q23" s="21" t="s">
        <v>26</v>
      </c>
      <c r="R23" s="83" t="s">
        <v>512</v>
      </c>
      <c r="S23" s="84" t="s">
        <v>530</v>
      </c>
      <c r="T23" s="84" t="s">
        <v>511</v>
      </c>
      <c r="U23" s="21" t="s">
        <v>508</v>
      </c>
      <c r="V23" s="84" t="s">
        <v>26</v>
      </c>
      <c r="W23" s="330"/>
      <c r="X23" s="331"/>
      <c r="Y23" s="333"/>
      <c r="Z23" s="335"/>
      <c r="AA23" s="22">
        <v>9</v>
      </c>
      <c r="AB23" s="230">
        <v>44</v>
      </c>
      <c r="AC23" s="231" t="s">
        <v>452</v>
      </c>
      <c r="AD23" s="231" t="s">
        <v>368</v>
      </c>
      <c r="AE23" s="22">
        <v>32</v>
      </c>
      <c r="AF23" s="231" t="s">
        <v>440</v>
      </c>
      <c r="AG23" s="231" t="s">
        <v>347</v>
      </c>
      <c r="AH23" s="236" t="s">
        <v>481</v>
      </c>
      <c r="AI23" s="237" t="s">
        <v>475</v>
      </c>
      <c r="AJ23" s="237" t="s">
        <v>480</v>
      </c>
      <c r="AK23" s="237"/>
      <c r="AL23" s="237"/>
      <c r="AM23" s="139"/>
      <c r="AN23" s="216">
        <v>0</v>
      </c>
      <c r="AO23" s="216">
        <v>3</v>
      </c>
      <c r="AP23" s="216">
        <v>32</v>
      </c>
      <c r="AQ23" s="231" t="s">
        <v>440</v>
      </c>
      <c r="AR23" s="235"/>
      <c r="AS23" s="216">
        <v>1</v>
      </c>
      <c r="AT23" s="235">
        <v>2</v>
      </c>
      <c r="AU23" s="216">
        <v>-1</v>
      </c>
      <c r="AV23" s="216">
        <v>-1</v>
      </c>
      <c r="AW23" s="216">
        <v>-1</v>
      </c>
      <c r="AX23" s="216">
        <v>0</v>
      </c>
      <c r="AY23" s="216">
        <v>0</v>
      </c>
      <c r="AZ23" s="197"/>
      <c r="BA23" s="244"/>
      <c r="BB23" s="245"/>
      <c r="BC23" s="246"/>
      <c r="BD23" s="246"/>
      <c r="BE23" s="351"/>
      <c r="BF23" s="351"/>
      <c r="BG23" s="246"/>
      <c r="BI23" s="197"/>
      <c r="BJ23" s="197"/>
      <c r="BK23" s="197"/>
      <c r="BL23" s="197"/>
      <c r="BM23" s="197"/>
      <c r="BN23" s="197"/>
      <c r="BO23" s="197"/>
      <c r="BP23" s="197"/>
      <c r="BQ23" s="197"/>
    </row>
    <row r="24" spans="1:69" ht="13.5" customHeight="1">
      <c r="A24" s="322">
        <v>61</v>
      </c>
      <c r="B24" s="54" t="s">
        <v>357</v>
      </c>
      <c r="C24" s="338" t="s">
        <v>501</v>
      </c>
      <c r="D24" s="339"/>
      <c r="E24" s="339"/>
      <c r="F24" s="339"/>
      <c r="G24" s="339"/>
      <c r="H24" s="340" t="s">
        <v>205</v>
      </c>
      <c r="I24" s="341"/>
      <c r="J24" s="341"/>
      <c r="K24" s="341"/>
      <c r="L24" s="341"/>
      <c r="M24" s="342" t="s">
        <v>502</v>
      </c>
      <c r="N24" s="339"/>
      <c r="O24" s="339"/>
      <c r="P24" s="339"/>
      <c r="Q24" s="339"/>
      <c r="R24" s="343" t="s">
        <v>502</v>
      </c>
      <c r="S24" s="344"/>
      <c r="T24" s="344"/>
      <c r="U24" s="339"/>
      <c r="V24" s="344"/>
      <c r="W24" s="345" t="s">
        <v>531</v>
      </c>
      <c r="X24" s="346"/>
      <c r="Y24" s="347">
        <v>5</v>
      </c>
      <c r="Z24" s="348">
        <v>2</v>
      </c>
      <c r="AA24" s="22">
        <v>10</v>
      </c>
      <c r="AB24" s="230">
        <v>2</v>
      </c>
      <c r="AC24" s="231" t="s">
        <v>413</v>
      </c>
      <c r="AD24" s="231" t="s">
        <v>305</v>
      </c>
      <c r="AE24" s="22">
        <v>61</v>
      </c>
      <c r="AF24" s="231" t="s">
        <v>467</v>
      </c>
      <c r="AG24" s="231" t="s">
        <v>357</v>
      </c>
      <c r="AH24" s="236" t="s">
        <v>198</v>
      </c>
      <c r="AI24" s="237" t="s">
        <v>200</v>
      </c>
      <c r="AJ24" s="237" t="s">
        <v>199</v>
      </c>
      <c r="AK24" s="237"/>
      <c r="AL24" s="237"/>
      <c r="AM24" s="139"/>
      <c r="AN24" s="216">
        <v>3</v>
      </c>
      <c r="AO24" s="216">
        <v>0</v>
      </c>
      <c r="AP24" s="216">
        <v>2</v>
      </c>
      <c r="AQ24" s="231" t="s">
        <v>413</v>
      </c>
      <c r="AR24" s="235"/>
      <c r="AS24" s="216">
        <v>2</v>
      </c>
      <c r="AT24" s="235">
        <v>1</v>
      </c>
      <c r="AU24" s="216">
        <v>1</v>
      </c>
      <c r="AV24" s="216">
        <v>1</v>
      </c>
      <c r="AW24" s="216">
        <v>1</v>
      </c>
      <c r="AX24" s="216">
        <v>0</v>
      </c>
      <c r="AY24" s="216">
        <v>0</v>
      </c>
      <c r="AZ24" s="197"/>
      <c r="BA24" s="244"/>
      <c r="BB24" s="245"/>
      <c r="BC24" s="246"/>
      <c r="BD24" s="246"/>
      <c r="BE24" s="351"/>
      <c r="BF24" s="351"/>
      <c r="BG24" s="246"/>
      <c r="BI24" s="197"/>
      <c r="BJ24" s="197"/>
      <c r="BK24" s="197"/>
      <c r="BL24" s="197"/>
      <c r="BM24" s="197"/>
      <c r="BN24" s="197"/>
      <c r="BO24" s="197"/>
      <c r="BP24" s="197"/>
      <c r="BQ24" s="197"/>
    </row>
    <row r="25" spans="1:69" ht="13.5" customHeight="1">
      <c r="A25" s="323"/>
      <c r="B25" s="19" t="s">
        <v>467</v>
      </c>
      <c r="C25" s="85" t="s">
        <v>504</v>
      </c>
      <c r="D25" s="21" t="s">
        <v>507</v>
      </c>
      <c r="E25" s="21" t="s">
        <v>506</v>
      </c>
      <c r="F25" s="21" t="s">
        <v>26</v>
      </c>
      <c r="G25" s="21" t="s">
        <v>26</v>
      </c>
      <c r="H25" s="350" t="s">
        <v>411</v>
      </c>
      <c r="I25" s="337"/>
      <c r="J25" s="337"/>
      <c r="K25" s="337"/>
      <c r="L25" s="337"/>
      <c r="M25" s="20" t="s">
        <v>530</v>
      </c>
      <c r="N25" s="21" t="s">
        <v>506</v>
      </c>
      <c r="O25" s="21" t="s">
        <v>530</v>
      </c>
      <c r="P25" s="21" t="s">
        <v>508</v>
      </c>
      <c r="Q25" s="21" t="s">
        <v>26</v>
      </c>
      <c r="R25" s="20" t="s">
        <v>507</v>
      </c>
      <c r="S25" s="21" t="s">
        <v>495</v>
      </c>
      <c r="T25" s="21" t="s">
        <v>499</v>
      </c>
      <c r="U25" s="21" t="s">
        <v>512</v>
      </c>
      <c r="V25" s="21" t="s">
        <v>26</v>
      </c>
      <c r="W25" s="330"/>
      <c r="X25" s="331"/>
      <c r="Y25" s="333"/>
      <c r="Z25" s="335"/>
      <c r="AA25" s="22">
        <v>11</v>
      </c>
      <c r="AB25" s="230">
        <v>61</v>
      </c>
      <c r="AC25" s="231" t="s">
        <v>467</v>
      </c>
      <c r="AD25" s="231" t="s">
        <v>357</v>
      </c>
      <c r="AE25" s="22">
        <v>44</v>
      </c>
      <c r="AF25" s="231" t="s">
        <v>452</v>
      </c>
      <c r="AG25" s="231" t="s">
        <v>368</v>
      </c>
      <c r="AH25" s="236" t="s">
        <v>473</v>
      </c>
      <c r="AI25" s="237" t="s">
        <v>198</v>
      </c>
      <c r="AJ25" s="237" t="s">
        <v>196</v>
      </c>
      <c r="AK25" s="237" t="s">
        <v>199</v>
      </c>
      <c r="AL25" s="237"/>
      <c r="AM25" s="139"/>
      <c r="AN25" s="216">
        <v>3</v>
      </c>
      <c r="AO25" s="216">
        <v>1</v>
      </c>
      <c r="AP25" s="216">
        <v>61</v>
      </c>
      <c r="AQ25" s="231" t="s">
        <v>467</v>
      </c>
      <c r="AR25" s="235"/>
      <c r="AS25" s="216">
        <v>2</v>
      </c>
      <c r="AT25" s="235">
        <v>1</v>
      </c>
      <c r="AU25" s="216">
        <v>-1</v>
      </c>
      <c r="AV25" s="216">
        <v>1</v>
      </c>
      <c r="AW25" s="216">
        <v>1</v>
      </c>
      <c r="AX25" s="216">
        <v>1</v>
      </c>
      <c r="AY25" s="216">
        <v>0</v>
      </c>
      <c r="AZ25" s="197"/>
      <c r="BA25" s="244"/>
      <c r="BB25" s="245"/>
      <c r="BC25" s="246"/>
      <c r="BD25" s="246"/>
      <c r="BE25" s="351"/>
      <c r="BF25" s="351"/>
      <c r="BG25" s="246"/>
      <c r="BI25" s="197"/>
      <c r="BJ25" s="197"/>
      <c r="BK25" s="197"/>
      <c r="BL25" s="197"/>
      <c r="BM25" s="197"/>
      <c r="BN25" s="197"/>
      <c r="BO25" s="197"/>
      <c r="BP25" s="197"/>
      <c r="BQ25" s="197"/>
    </row>
    <row r="26" spans="1:69" ht="13.5" customHeight="1" thickBot="1">
      <c r="A26" s="322">
        <v>32</v>
      </c>
      <c r="B26" s="54" t="s">
        <v>347</v>
      </c>
      <c r="C26" s="338" t="s">
        <v>501</v>
      </c>
      <c r="D26" s="339"/>
      <c r="E26" s="339"/>
      <c r="F26" s="339"/>
      <c r="G26" s="339"/>
      <c r="H26" s="342" t="s">
        <v>514</v>
      </c>
      <c r="I26" s="339"/>
      <c r="J26" s="339"/>
      <c r="K26" s="339"/>
      <c r="L26" s="339"/>
      <c r="M26" s="340" t="s">
        <v>205</v>
      </c>
      <c r="N26" s="341"/>
      <c r="O26" s="341"/>
      <c r="P26" s="341"/>
      <c r="Q26" s="341"/>
      <c r="R26" s="343" t="s">
        <v>493</v>
      </c>
      <c r="S26" s="344"/>
      <c r="T26" s="344"/>
      <c r="U26" s="344"/>
      <c r="V26" s="344"/>
      <c r="W26" s="345" t="s">
        <v>532</v>
      </c>
      <c r="X26" s="346"/>
      <c r="Y26" s="347">
        <v>4</v>
      </c>
      <c r="Z26" s="348">
        <v>3</v>
      </c>
      <c r="AA26" s="22">
        <v>12</v>
      </c>
      <c r="AB26" s="230">
        <v>32</v>
      </c>
      <c r="AC26" s="231" t="s">
        <v>440</v>
      </c>
      <c r="AD26" s="231" t="s">
        <v>347</v>
      </c>
      <c r="AE26" s="22">
        <v>2</v>
      </c>
      <c r="AF26" s="231" t="s">
        <v>413</v>
      </c>
      <c r="AG26" s="231" t="s">
        <v>305</v>
      </c>
      <c r="AH26" s="247" t="s">
        <v>480</v>
      </c>
      <c r="AI26" s="248" t="s">
        <v>471</v>
      </c>
      <c r="AJ26" s="248" t="s">
        <v>473</v>
      </c>
      <c r="AK26" s="248"/>
      <c r="AL26" s="248"/>
      <c r="AM26" s="140"/>
      <c r="AN26" s="216">
        <v>0</v>
      </c>
      <c r="AO26" s="216">
        <v>3</v>
      </c>
      <c r="AP26" s="216">
        <v>2</v>
      </c>
      <c r="AQ26" s="231" t="s">
        <v>413</v>
      </c>
      <c r="AR26" s="235"/>
      <c r="AS26" s="216">
        <v>1</v>
      </c>
      <c r="AT26" s="235">
        <v>2</v>
      </c>
      <c r="AU26" s="216">
        <v>-1</v>
      </c>
      <c r="AV26" s="216">
        <v>-1</v>
      </c>
      <c r="AW26" s="216">
        <v>-1</v>
      </c>
      <c r="AX26" s="216">
        <v>0</v>
      </c>
      <c r="AY26" s="216">
        <v>0</v>
      </c>
      <c r="AZ26" s="197"/>
      <c r="BA26" s="244"/>
      <c r="BB26" s="245"/>
      <c r="BC26" s="246"/>
      <c r="BD26" s="246"/>
      <c r="BE26" s="351"/>
      <c r="BF26" s="351"/>
      <c r="BG26" s="246"/>
      <c r="BI26" s="197"/>
      <c r="BJ26" s="197"/>
      <c r="BK26" s="197"/>
      <c r="BL26" s="197"/>
      <c r="BM26" s="197"/>
      <c r="BN26" s="197"/>
      <c r="BO26" s="197"/>
      <c r="BP26" s="197"/>
      <c r="BQ26" s="197"/>
    </row>
    <row r="27" spans="1:69" ht="13.5" customHeight="1" thickTop="1">
      <c r="A27" s="323"/>
      <c r="B27" s="19" t="s">
        <v>440</v>
      </c>
      <c r="C27" s="85" t="s">
        <v>517</v>
      </c>
      <c r="D27" s="21" t="s">
        <v>504</v>
      </c>
      <c r="E27" s="21" t="s">
        <v>507</v>
      </c>
      <c r="F27" s="21" t="s">
        <v>26</v>
      </c>
      <c r="G27" s="21" t="s">
        <v>26</v>
      </c>
      <c r="H27" s="20" t="s">
        <v>533</v>
      </c>
      <c r="I27" s="21" t="s">
        <v>512</v>
      </c>
      <c r="J27" s="21" t="s">
        <v>533</v>
      </c>
      <c r="K27" s="21" t="s">
        <v>518</v>
      </c>
      <c r="L27" s="21" t="s">
        <v>26</v>
      </c>
      <c r="M27" s="350" t="s">
        <v>411</v>
      </c>
      <c r="N27" s="337"/>
      <c r="O27" s="337"/>
      <c r="P27" s="337"/>
      <c r="Q27" s="337"/>
      <c r="R27" s="20" t="s">
        <v>499</v>
      </c>
      <c r="S27" s="21" t="s">
        <v>496</v>
      </c>
      <c r="T27" s="21" t="s">
        <v>500</v>
      </c>
      <c r="U27" s="21" t="s">
        <v>26</v>
      </c>
      <c r="V27" s="21" t="s">
        <v>26</v>
      </c>
      <c r="W27" s="330"/>
      <c r="X27" s="331"/>
      <c r="Y27" s="333"/>
      <c r="Z27" s="335"/>
      <c r="AA27" s="18"/>
      <c r="AB27" s="22"/>
      <c r="AC27" s="231"/>
      <c r="AD27" s="249"/>
      <c r="AE27" s="22"/>
      <c r="AF27" s="231"/>
      <c r="AG27" s="231"/>
      <c r="AH27" s="18"/>
      <c r="AI27" s="18"/>
      <c r="AJ27" s="18"/>
      <c r="AK27" s="18"/>
      <c r="AL27" s="18"/>
      <c r="AM27" s="92"/>
      <c r="AN27" s="216"/>
      <c r="AO27" s="216"/>
      <c r="AP27" s="22"/>
      <c r="AQ27" s="231"/>
      <c r="AR27" s="235"/>
      <c r="AS27" s="216"/>
      <c r="AT27" s="235"/>
      <c r="AU27" s="22"/>
      <c r="AV27" s="22"/>
      <c r="AW27" s="22"/>
      <c r="AX27" s="22"/>
      <c r="AY27" s="22"/>
      <c r="AZ27" s="197"/>
      <c r="BA27" s="244"/>
      <c r="BB27" s="245"/>
      <c r="BC27" s="246"/>
      <c r="BD27" s="246"/>
      <c r="BE27" s="351"/>
      <c r="BF27" s="351"/>
      <c r="BG27" s="246"/>
      <c r="BI27" s="197"/>
      <c r="BJ27" s="197"/>
      <c r="BK27" s="197"/>
      <c r="BL27" s="197"/>
      <c r="BM27" s="197"/>
      <c r="BN27" s="197"/>
      <c r="BO27" s="197"/>
      <c r="BP27" s="197"/>
      <c r="BQ27" s="197"/>
    </row>
    <row r="28" spans="1:69" ht="13.5" customHeight="1">
      <c r="A28" s="322">
        <v>44</v>
      </c>
      <c r="B28" s="54" t="s">
        <v>368</v>
      </c>
      <c r="C28" s="338" t="s">
        <v>514</v>
      </c>
      <c r="D28" s="339"/>
      <c r="E28" s="339"/>
      <c r="F28" s="339"/>
      <c r="G28" s="339"/>
      <c r="H28" s="342" t="s">
        <v>514</v>
      </c>
      <c r="I28" s="339"/>
      <c r="J28" s="339"/>
      <c r="K28" s="339"/>
      <c r="L28" s="339"/>
      <c r="M28" s="342" t="s">
        <v>501</v>
      </c>
      <c r="N28" s="339"/>
      <c r="O28" s="339"/>
      <c r="P28" s="339"/>
      <c r="Q28" s="339"/>
      <c r="R28" s="340" t="s">
        <v>205</v>
      </c>
      <c r="S28" s="341"/>
      <c r="T28" s="341"/>
      <c r="U28" s="341"/>
      <c r="V28" s="341"/>
      <c r="W28" s="345" t="s">
        <v>534</v>
      </c>
      <c r="X28" s="346"/>
      <c r="Y28" s="347">
        <v>3</v>
      </c>
      <c r="Z28" s="348">
        <v>4</v>
      </c>
      <c r="AA28" s="18"/>
      <c r="AB28" s="22"/>
      <c r="AC28" s="231"/>
      <c r="AD28" s="249"/>
      <c r="AE28" s="22"/>
      <c r="AF28" s="231"/>
      <c r="AG28" s="231"/>
      <c r="AH28" s="18"/>
      <c r="AI28" s="18"/>
      <c r="AJ28" s="18"/>
      <c r="AK28" s="18"/>
      <c r="AL28" s="18"/>
      <c r="AM28" s="92"/>
      <c r="AN28" s="216"/>
      <c r="AO28" s="216"/>
      <c r="AP28" s="22"/>
      <c r="AQ28" s="231"/>
      <c r="AR28" s="235"/>
      <c r="AS28" s="216"/>
      <c r="AT28" s="235"/>
      <c r="AU28" s="22"/>
      <c r="AV28" s="22"/>
      <c r="AW28" s="22"/>
      <c r="AX28" s="22"/>
      <c r="AY28" s="22"/>
      <c r="AZ28" s="197"/>
      <c r="BA28" s="244"/>
      <c r="BB28" s="245"/>
      <c r="BC28" s="246"/>
      <c r="BD28" s="246"/>
      <c r="BE28" s="351"/>
      <c r="BF28" s="351"/>
      <c r="BG28" s="246"/>
      <c r="BI28" s="197"/>
      <c r="BJ28" s="197"/>
      <c r="BK28" s="197"/>
      <c r="BL28" s="197"/>
      <c r="BM28" s="197"/>
      <c r="BN28" s="197"/>
      <c r="BO28" s="197"/>
      <c r="BP28" s="197"/>
      <c r="BQ28" s="197"/>
    </row>
    <row r="29" spans="1:69" ht="13.5" customHeight="1" thickBot="1">
      <c r="A29" s="352"/>
      <c r="B29" s="23" t="s">
        <v>452</v>
      </c>
      <c r="C29" s="86" t="s">
        <v>506</v>
      </c>
      <c r="D29" s="25" t="s">
        <v>533</v>
      </c>
      <c r="E29" s="25" t="s">
        <v>497</v>
      </c>
      <c r="F29" s="25" t="s">
        <v>518</v>
      </c>
      <c r="G29" s="25" t="s">
        <v>26</v>
      </c>
      <c r="H29" s="24" t="s">
        <v>498</v>
      </c>
      <c r="I29" s="25" t="s">
        <v>504</v>
      </c>
      <c r="J29" s="25" t="s">
        <v>516</v>
      </c>
      <c r="K29" s="25" t="s">
        <v>506</v>
      </c>
      <c r="L29" s="25" t="s">
        <v>26</v>
      </c>
      <c r="M29" s="24" t="s">
        <v>516</v>
      </c>
      <c r="N29" s="25" t="s">
        <v>505</v>
      </c>
      <c r="O29" s="25" t="s">
        <v>517</v>
      </c>
      <c r="P29" s="25" t="s">
        <v>26</v>
      </c>
      <c r="Q29" s="25" t="s">
        <v>26</v>
      </c>
      <c r="R29" s="357" t="s">
        <v>411</v>
      </c>
      <c r="S29" s="358"/>
      <c r="T29" s="358"/>
      <c r="U29" s="358"/>
      <c r="V29" s="358"/>
      <c r="W29" s="353"/>
      <c r="X29" s="354"/>
      <c r="Y29" s="355"/>
      <c r="Z29" s="356"/>
      <c r="AA29" s="30"/>
      <c r="AB29" s="31"/>
      <c r="AC29" s="231"/>
      <c r="AD29" s="249"/>
      <c r="AE29" s="31"/>
      <c r="AF29" s="231"/>
      <c r="AG29" s="231"/>
      <c r="AH29" s="30"/>
      <c r="AI29" s="30"/>
      <c r="AJ29" s="30"/>
      <c r="AK29" s="30"/>
      <c r="AL29" s="30"/>
      <c r="AM29" s="93"/>
      <c r="AN29" s="216"/>
      <c r="AO29" s="216"/>
      <c r="AP29" s="31"/>
      <c r="AQ29" s="231"/>
      <c r="AR29" s="235"/>
      <c r="AS29" s="216"/>
      <c r="AT29" s="235"/>
      <c r="AU29" s="31"/>
      <c r="AV29" s="31"/>
      <c r="AW29" s="31"/>
      <c r="AX29" s="31"/>
      <c r="AY29" s="31"/>
      <c r="AZ29" s="197"/>
      <c r="BA29" s="244"/>
      <c r="BB29" s="245"/>
      <c r="BC29" s="246"/>
      <c r="BD29" s="246"/>
      <c r="BE29" s="351"/>
      <c r="BF29" s="351"/>
      <c r="BG29" s="246"/>
      <c r="BI29" s="197"/>
      <c r="BJ29" s="197"/>
      <c r="BK29" s="197"/>
      <c r="BL29" s="197"/>
      <c r="BM29" s="197"/>
      <c r="BN29" s="197"/>
      <c r="BO29" s="197"/>
      <c r="BP29" s="197"/>
      <c r="BQ29" s="197"/>
    </row>
    <row r="30" spans="1:69" ht="13.5" customHeight="1">
      <c r="A30" s="26"/>
      <c r="B30" s="27" t="s">
        <v>22</v>
      </c>
      <c r="C30" s="28" t="s">
        <v>535</v>
      </c>
      <c r="D30" s="28"/>
      <c r="E30" s="28"/>
      <c r="F30" s="28"/>
      <c r="G30" s="28"/>
      <c r="H30" s="28"/>
      <c r="I30" s="359" t="s">
        <v>536</v>
      </c>
      <c r="J30" s="359"/>
      <c r="K30" s="359"/>
      <c r="L30" s="359"/>
      <c r="M30" s="360" t="s">
        <v>397</v>
      </c>
      <c r="N30" s="360"/>
      <c r="O30" s="250"/>
      <c r="P30" s="250"/>
      <c r="Q30" s="28" t="s">
        <v>537</v>
      </c>
      <c r="R30" s="28"/>
      <c r="S30" s="28"/>
      <c r="T30" s="28"/>
      <c r="U30" s="28"/>
      <c r="V30" s="28"/>
      <c r="W30" s="359" t="s">
        <v>538</v>
      </c>
      <c r="X30" s="359"/>
      <c r="Y30" s="359"/>
      <c r="Z30" s="29" t="s">
        <v>397</v>
      </c>
      <c r="AA30" s="30"/>
      <c r="AB30" s="31"/>
      <c r="AC30" s="231"/>
      <c r="AD30" s="249"/>
      <c r="AE30" s="31"/>
      <c r="AF30" s="231"/>
      <c r="AG30" s="231"/>
      <c r="AH30" s="30"/>
      <c r="AI30" s="30"/>
      <c r="AJ30" s="30"/>
      <c r="AK30" s="30"/>
      <c r="AL30" s="30"/>
      <c r="AM30" s="93"/>
      <c r="AN30" s="216"/>
      <c r="AO30" s="216"/>
      <c r="AP30" s="31"/>
      <c r="AQ30" s="231"/>
      <c r="AR30" s="235"/>
      <c r="AS30" s="216"/>
      <c r="AT30" s="235"/>
      <c r="AU30" s="31"/>
      <c r="AV30" s="31"/>
      <c r="AW30" s="31"/>
      <c r="AX30" s="31"/>
      <c r="AY30" s="31"/>
      <c r="AZ30" s="197"/>
      <c r="BA30" s="244"/>
      <c r="BB30" s="245"/>
      <c r="BC30" s="246"/>
      <c r="BD30" s="246"/>
      <c r="BE30" s="351"/>
      <c r="BF30" s="351"/>
      <c r="BG30" s="246"/>
      <c r="BI30" s="197"/>
      <c r="BJ30" s="197"/>
      <c r="BK30" s="197"/>
      <c r="BL30" s="197"/>
      <c r="BM30" s="197"/>
      <c r="BN30" s="197"/>
      <c r="BO30" s="197"/>
      <c r="BP30" s="197"/>
      <c r="BQ30" s="197"/>
    </row>
    <row r="31" spans="1:69" ht="13.5" customHeight="1">
      <c r="A31" s="26"/>
      <c r="B31" s="27" t="s">
        <v>23</v>
      </c>
      <c r="C31" s="32" t="s">
        <v>539</v>
      </c>
      <c r="D31" s="32"/>
      <c r="E31" s="32"/>
      <c r="F31" s="32"/>
      <c r="G31" s="32"/>
      <c r="H31" s="32"/>
      <c r="I31" s="361" t="s">
        <v>536</v>
      </c>
      <c r="J31" s="361"/>
      <c r="K31" s="361"/>
      <c r="L31" s="361"/>
      <c r="M31" s="360" t="s">
        <v>403</v>
      </c>
      <c r="N31" s="360"/>
      <c r="O31" s="251"/>
      <c r="P31" s="251"/>
      <c r="Q31" s="32" t="s">
        <v>540</v>
      </c>
      <c r="R31" s="32"/>
      <c r="S31" s="32"/>
      <c r="T31" s="32"/>
      <c r="U31" s="32"/>
      <c r="V31" s="32"/>
      <c r="W31" s="361" t="s">
        <v>538</v>
      </c>
      <c r="X31" s="361"/>
      <c r="Y31" s="361"/>
      <c r="Z31" s="29" t="s">
        <v>403</v>
      </c>
      <c r="AA31" s="30"/>
      <c r="AB31" s="31"/>
      <c r="AC31" s="231"/>
      <c r="AD31" s="249"/>
      <c r="AE31" s="31"/>
      <c r="AF31" s="231"/>
      <c r="AG31" s="231"/>
      <c r="AH31" s="30"/>
      <c r="AI31" s="30"/>
      <c r="AJ31" s="30"/>
      <c r="AK31" s="30"/>
      <c r="AL31" s="30"/>
      <c r="AM31" s="93"/>
      <c r="AN31" s="216"/>
      <c r="AO31" s="216"/>
      <c r="AP31" s="31"/>
      <c r="AQ31" s="231"/>
      <c r="AR31" s="235"/>
      <c r="AS31" s="216"/>
      <c r="AT31" s="235"/>
      <c r="AU31" s="31"/>
      <c r="AV31" s="31"/>
      <c r="AW31" s="31"/>
      <c r="AX31" s="31"/>
      <c r="AY31" s="31"/>
      <c r="AZ31" s="197"/>
      <c r="BA31" s="244"/>
      <c r="BB31" s="245"/>
      <c r="BC31" s="246"/>
      <c r="BD31" s="246"/>
      <c r="BE31" s="351"/>
      <c r="BF31" s="351"/>
      <c r="BG31" s="246"/>
      <c r="BI31" s="197"/>
      <c r="BJ31" s="197"/>
      <c r="BK31" s="197"/>
      <c r="BL31" s="197"/>
      <c r="BM31" s="197"/>
      <c r="BN31" s="197"/>
      <c r="BO31" s="197"/>
      <c r="BP31" s="197"/>
      <c r="BQ31" s="197"/>
    </row>
    <row r="32" spans="1:69" ht="13.5" customHeight="1">
      <c r="A32" s="26"/>
      <c r="B32" s="27" t="s">
        <v>24</v>
      </c>
      <c r="C32" s="32" t="s">
        <v>541</v>
      </c>
      <c r="D32" s="32"/>
      <c r="E32" s="32"/>
      <c r="F32" s="32"/>
      <c r="G32" s="32"/>
      <c r="H32" s="32"/>
      <c r="I32" s="361" t="s">
        <v>536</v>
      </c>
      <c r="J32" s="361"/>
      <c r="K32" s="361"/>
      <c r="L32" s="361"/>
      <c r="M32" s="360" t="s">
        <v>405</v>
      </c>
      <c r="N32" s="360"/>
      <c r="O32" s="250"/>
      <c r="P32" s="250"/>
      <c r="Q32" s="32" t="s">
        <v>542</v>
      </c>
      <c r="R32" s="32"/>
      <c r="S32" s="32"/>
      <c r="T32" s="32"/>
      <c r="U32" s="32"/>
      <c r="V32" s="32"/>
      <c r="W32" s="361" t="s">
        <v>538</v>
      </c>
      <c r="X32" s="361"/>
      <c r="Y32" s="361"/>
      <c r="Z32" s="29" t="s">
        <v>405</v>
      </c>
      <c r="AA32" s="38"/>
      <c r="AC32" s="231"/>
      <c r="AD32" s="249"/>
      <c r="AF32" s="231"/>
      <c r="AG32" s="231"/>
      <c r="AH32" s="38"/>
      <c r="AI32" s="38"/>
      <c r="AJ32" s="38"/>
      <c r="AK32" s="38"/>
      <c r="AL32" s="38"/>
      <c r="AN32" s="216"/>
      <c r="AO32" s="216"/>
      <c r="AQ32" s="231"/>
      <c r="AR32" s="235"/>
      <c r="AS32" s="216"/>
      <c r="AT32" s="235"/>
      <c r="AZ32" s="197"/>
      <c r="BA32" s="244"/>
      <c r="BB32" s="245"/>
      <c r="BC32" s="246"/>
      <c r="BD32" s="246"/>
      <c r="BE32" s="351"/>
      <c r="BF32" s="351"/>
      <c r="BG32" s="246"/>
      <c r="BI32" s="197"/>
      <c r="BJ32" s="197"/>
      <c r="BK32" s="197"/>
      <c r="BL32" s="197"/>
      <c r="BM32" s="197"/>
      <c r="BN32" s="197"/>
      <c r="BO32" s="197"/>
      <c r="BP32" s="197"/>
      <c r="BQ32" s="197"/>
    </row>
    <row r="33" spans="1:69" ht="13.5" customHeight="1">
      <c r="A33" s="26"/>
      <c r="B33" s="27"/>
      <c r="C33" s="32"/>
      <c r="D33" s="32"/>
      <c r="E33" s="32"/>
      <c r="F33" s="32"/>
      <c r="G33" s="32"/>
      <c r="H33" s="32"/>
      <c r="I33" s="33"/>
      <c r="J33" s="33"/>
      <c r="K33" s="33"/>
      <c r="L33" s="33"/>
      <c r="M33" s="34"/>
      <c r="N33" s="34"/>
      <c r="O33" s="250"/>
      <c r="P33" s="250"/>
      <c r="Q33" s="32"/>
      <c r="R33" s="32"/>
      <c r="S33" s="32"/>
      <c r="T33" s="32"/>
      <c r="U33" s="32"/>
      <c r="V33" s="32"/>
      <c r="W33" s="35"/>
      <c r="X33" s="35"/>
      <c r="Y33" s="35"/>
      <c r="Z33" s="29"/>
      <c r="AA33" s="38"/>
      <c r="AC33" s="231"/>
      <c r="AD33" s="249"/>
      <c r="AF33" s="231"/>
      <c r="AG33" s="231"/>
      <c r="AH33" s="38"/>
      <c r="AI33" s="38"/>
      <c r="AJ33" s="38"/>
      <c r="AK33" s="38"/>
      <c r="AL33" s="38"/>
      <c r="AN33" s="216"/>
      <c r="AO33" s="216"/>
      <c r="AQ33" s="231"/>
      <c r="AR33" s="235"/>
      <c r="AS33" s="216"/>
      <c r="AT33" s="235"/>
      <c r="AZ33" s="197"/>
      <c r="BA33" s="244"/>
      <c r="BB33" s="245"/>
      <c r="BC33" s="246"/>
      <c r="BD33" s="246"/>
      <c r="BE33" s="246"/>
      <c r="BF33" s="246"/>
      <c r="BG33" s="246"/>
      <c r="BI33" s="197"/>
      <c r="BJ33" s="197"/>
      <c r="BK33" s="197"/>
      <c r="BL33" s="197"/>
      <c r="BM33" s="197"/>
      <c r="BN33" s="197"/>
      <c r="BO33" s="197"/>
      <c r="BP33" s="197"/>
      <c r="BQ33" s="197"/>
    </row>
    <row r="34" spans="1:69" ht="13.5" customHeight="1">
      <c r="A34" s="26"/>
      <c r="B34" s="27"/>
      <c r="C34" s="32"/>
      <c r="D34" s="32"/>
      <c r="E34" s="32"/>
      <c r="F34" s="32"/>
      <c r="G34" s="32"/>
      <c r="H34" s="32"/>
      <c r="I34" s="33"/>
      <c r="J34" s="33"/>
      <c r="K34" s="33"/>
      <c r="L34" s="33"/>
      <c r="M34" s="34"/>
      <c r="N34" s="34"/>
      <c r="O34" s="250"/>
      <c r="P34" s="250"/>
      <c r="Q34" s="32"/>
      <c r="R34" s="32"/>
      <c r="S34" s="32"/>
      <c r="T34" s="32"/>
      <c r="U34" s="32"/>
      <c r="V34" s="32"/>
      <c r="W34" s="35"/>
      <c r="X34" s="35"/>
      <c r="Y34" s="35"/>
      <c r="Z34" s="29"/>
      <c r="AA34" s="38"/>
      <c r="AC34" s="231"/>
      <c r="AD34" s="249"/>
      <c r="AF34" s="231"/>
      <c r="AG34" s="231"/>
      <c r="AH34" s="38"/>
      <c r="AI34" s="38"/>
      <c r="AJ34" s="38"/>
      <c r="AK34" s="38"/>
      <c r="AL34" s="38"/>
      <c r="AN34" s="216"/>
      <c r="AO34" s="216"/>
      <c r="AQ34" s="231"/>
      <c r="AR34" s="235"/>
      <c r="AS34" s="216"/>
      <c r="AT34" s="235"/>
      <c r="AZ34" s="197"/>
      <c r="BA34" s="244"/>
      <c r="BB34" s="245"/>
      <c r="BC34" s="246"/>
      <c r="BD34" s="246"/>
      <c r="BE34" s="246"/>
      <c r="BF34" s="246"/>
      <c r="BG34" s="246"/>
      <c r="BI34" s="197"/>
      <c r="BJ34" s="197"/>
      <c r="BK34" s="197"/>
      <c r="BL34" s="197"/>
      <c r="BM34" s="197"/>
      <c r="BN34" s="197"/>
      <c r="BO34" s="197"/>
      <c r="BP34" s="197"/>
      <c r="BQ34" s="197"/>
    </row>
    <row r="35" spans="1:69" ht="13.5" customHeight="1">
      <c r="A35" s="41"/>
      <c r="B35" s="4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0"/>
      <c r="X35" s="40"/>
      <c r="Y35" s="40"/>
      <c r="Z35" s="40"/>
      <c r="AA35" s="40"/>
      <c r="AB35" s="22"/>
      <c r="AC35" s="231"/>
      <c r="AD35" s="249"/>
      <c r="AE35" s="22"/>
      <c r="AF35" s="231"/>
      <c r="AG35" s="231"/>
      <c r="AH35" s="214" t="s">
        <v>29</v>
      </c>
      <c r="AI35" s="40"/>
      <c r="AK35" s="40"/>
      <c r="AL35" s="40"/>
      <c r="AM35" s="95"/>
      <c r="AN35" s="216"/>
      <c r="AO35" s="216"/>
      <c r="AP35" s="43"/>
      <c r="AQ35" s="231"/>
      <c r="AR35" s="235"/>
      <c r="AS35" s="216"/>
      <c r="AT35" s="235"/>
      <c r="AU35" s="43"/>
      <c r="AV35" s="43"/>
      <c r="AW35" s="43"/>
      <c r="AX35" s="43"/>
      <c r="AY35" s="43"/>
      <c r="AZ35" s="197"/>
      <c r="BA35" s="244"/>
      <c r="BB35" s="245"/>
      <c r="BC35" s="246"/>
      <c r="BD35" s="246"/>
      <c r="BE35" s="351"/>
      <c r="BF35" s="351"/>
      <c r="BG35" s="246"/>
      <c r="BI35" s="197"/>
      <c r="BJ35" s="197"/>
      <c r="BK35" s="197"/>
      <c r="BL35" s="197"/>
      <c r="BM35" s="197"/>
      <c r="BN35" s="197"/>
      <c r="BO35" s="197"/>
      <c r="BP35" s="197"/>
      <c r="BQ35" s="197"/>
    </row>
    <row r="36" spans="1:69" ht="15" customHeight="1" thickBot="1">
      <c r="A36" s="219" t="s">
        <v>29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8"/>
      <c r="AB36" s="220" t="s">
        <v>17</v>
      </c>
      <c r="AC36" s="220" t="s">
        <v>18</v>
      </c>
      <c r="AD36" s="220" t="s">
        <v>19</v>
      </c>
      <c r="AE36" s="220" t="s">
        <v>17</v>
      </c>
      <c r="AF36" s="220" t="s">
        <v>18</v>
      </c>
      <c r="AG36" s="220" t="s">
        <v>19</v>
      </c>
      <c r="AH36" s="221" t="s">
        <v>6</v>
      </c>
      <c r="AI36" s="221" t="s">
        <v>7</v>
      </c>
      <c r="AJ36" s="221" t="s">
        <v>8</v>
      </c>
      <c r="AK36" s="221" t="s">
        <v>9</v>
      </c>
      <c r="AL36" s="221" t="s">
        <v>10</v>
      </c>
      <c r="AM36" s="222" t="s">
        <v>35</v>
      </c>
      <c r="AN36" s="362" t="s">
        <v>20</v>
      </c>
      <c r="AO36" s="362"/>
      <c r="AP36" s="316" t="s">
        <v>21</v>
      </c>
      <c r="AQ36" s="316"/>
      <c r="AR36" s="235"/>
      <c r="AS36" s="216"/>
      <c r="AT36" s="235"/>
      <c r="AZ36" s="197"/>
      <c r="BA36" s="244"/>
      <c r="BB36" s="245"/>
      <c r="BC36" s="246"/>
      <c r="BD36" s="246"/>
      <c r="BE36" s="351"/>
      <c r="BF36" s="351"/>
      <c r="BG36" s="246"/>
      <c r="BI36" s="197"/>
      <c r="BJ36" s="197"/>
      <c r="BK36" s="197"/>
      <c r="BL36" s="197"/>
      <c r="BM36" s="197"/>
      <c r="BN36" s="197"/>
      <c r="BO36" s="197"/>
      <c r="BP36" s="197"/>
      <c r="BQ36" s="197"/>
    </row>
    <row r="37" spans="1:69" ht="13.5" customHeight="1" thickBot="1" thickTop="1">
      <c r="A37" s="226" t="s">
        <v>12</v>
      </c>
      <c r="B37" s="227" t="s">
        <v>13</v>
      </c>
      <c r="C37" s="317">
        <v>3</v>
      </c>
      <c r="D37" s="318"/>
      <c r="E37" s="318"/>
      <c r="F37" s="318"/>
      <c r="G37" s="318"/>
      <c r="H37" s="319">
        <v>42</v>
      </c>
      <c r="I37" s="318"/>
      <c r="J37" s="318"/>
      <c r="K37" s="318"/>
      <c r="L37" s="318"/>
      <c r="M37" s="319">
        <v>27</v>
      </c>
      <c r="N37" s="318"/>
      <c r="O37" s="318"/>
      <c r="P37" s="318"/>
      <c r="Q37" s="318"/>
      <c r="R37" s="319">
        <v>59</v>
      </c>
      <c r="S37" s="318"/>
      <c r="T37" s="318"/>
      <c r="U37" s="318"/>
      <c r="V37" s="318"/>
      <c r="W37" s="320" t="s">
        <v>14</v>
      </c>
      <c r="X37" s="321"/>
      <c r="Y37" s="228" t="s">
        <v>15</v>
      </c>
      <c r="Z37" s="229" t="s">
        <v>16</v>
      </c>
      <c r="AA37" s="22">
        <v>13</v>
      </c>
      <c r="AB37" s="230">
        <v>3</v>
      </c>
      <c r="AC37" s="231" t="s">
        <v>414</v>
      </c>
      <c r="AD37" s="231" t="s">
        <v>312</v>
      </c>
      <c r="AE37" s="22">
        <v>59</v>
      </c>
      <c r="AF37" s="231" t="s">
        <v>465</v>
      </c>
      <c r="AG37" s="231" t="s">
        <v>377</v>
      </c>
      <c r="AH37" s="232" t="s">
        <v>197</v>
      </c>
      <c r="AI37" s="233" t="s">
        <v>197</v>
      </c>
      <c r="AJ37" s="233" t="s">
        <v>192</v>
      </c>
      <c r="AK37" s="233"/>
      <c r="AL37" s="233"/>
      <c r="AM37" s="234"/>
      <c r="AN37" s="216">
        <v>3</v>
      </c>
      <c r="AO37" s="216">
        <v>0</v>
      </c>
      <c r="AP37" s="216">
        <v>3</v>
      </c>
      <c r="AQ37" s="231" t="s">
        <v>414</v>
      </c>
      <c r="AR37" s="235"/>
      <c r="AS37" s="216">
        <v>2</v>
      </c>
      <c r="AT37" s="235">
        <v>1</v>
      </c>
      <c r="AU37" s="216">
        <v>1</v>
      </c>
      <c r="AV37" s="216">
        <v>1</v>
      </c>
      <c r="AW37" s="216">
        <v>1</v>
      </c>
      <c r="AX37" s="216">
        <v>0</v>
      </c>
      <c r="AY37" s="216">
        <v>0</v>
      </c>
      <c r="AZ37" s="197"/>
      <c r="BA37" s="244"/>
      <c r="BB37" s="245"/>
      <c r="BC37" s="246"/>
      <c r="BD37" s="246"/>
      <c r="BE37" s="351"/>
      <c r="BF37" s="351"/>
      <c r="BG37" s="246"/>
      <c r="BI37" s="197"/>
      <c r="BJ37" s="197"/>
      <c r="BK37" s="197"/>
      <c r="BL37" s="197"/>
      <c r="BM37" s="197"/>
      <c r="BN37" s="197"/>
      <c r="BO37" s="197"/>
      <c r="BP37" s="197"/>
      <c r="BQ37" s="197"/>
    </row>
    <row r="38" spans="1:69" ht="13.5" customHeight="1" thickTop="1">
      <c r="A38" s="322">
        <v>3</v>
      </c>
      <c r="B38" s="17" t="s">
        <v>312</v>
      </c>
      <c r="C38" s="324" t="s">
        <v>205</v>
      </c>
      <c r="D38" s="325"/>
      <c r="E38" s="325"/>
      <c r="F38" s="325"/>
      <c r="G38" s="363"/>
      <c r="H38" s="326" t="s">
        <v>493</v>
      </c>
      <c r="I38" s="327"/>
      <c r="J38" s="327"/>
      <c r="K38" s="327"/>
      <c r="L38" s="327"/>
      <c r="M38" s="326" t="s">
        <v>514</v>
      </c>
      <c r="N38" s="327"/>
      <c r="O38" s="327"/>
      <c r="P38" s="327"/>
      <c r="Q38" s="327"/>
      <c r="R38" s="326" t="s">
        <v>493</v>
      </c>
      <c r="S38" s="327"/>
      <c r="T38" s="327"/>
      <c r="U38" s="327"/>
      <c r="V38" s="327"/>
      <c r="W38" s="328" t="s">
        <v>543</v>
      </c>
      <c r="X38" s="329"/>
      <c r="Y38" s="332">
        <v>5</v>
      </c>
      <c r="Z38" s="334">
        <v>1</v>
      </c>
      <c r="AA38" s="22">
        <v>14</v>
      </c>
      <c r="AB38" s="230">
        <v>42</v>
      </c>
      <c r="AC38" s="231" t="s">
        <v>450</v>
      </c>
      <c r="AD38" s="231" t="s">
        <v>352</v>
      </c>
      <c r="AE38" s="22">
        <v>27</v>
      </c>
      <c r="AF38" s="231" t="s">
        <v>436</v>
      </c>
      <c r="AG38" s="231" t="s">
        <v>344</v>
      </c>
      <c r="AH38" s="236" t="s">
        <v>200</v>
      </c>
      <c r="AI38" s="237" t="s">
        <v>108</v>
      </c>
      <c r="AJ38" s="237" t="s">
        <v>475</v>
      </c>
      <c r="AK38" s="237" t="s">
        <v>202</v>
      </c>
      <c r="AL38" s="237"/>
      <c r="AM38" s="139"/>
      <c r="AN38" s="216">
        <v>3</v>
      </c>
      <c r="AO38" s="216">
        <v>1</v>
      </c>
      <c r="AP38" s="216">
        <v>42</v>
      </c>
      <c r="AQ38" s="231" t="s">
        <v>450</v>
      </c>
      <c r="AR38" s="235"/>
      <c r="AS38" s="216">
        <v>2</v>
      </c>
      <c r="AT38" s="235">
        <v>1</v>
      </c>
      <c r="AU38" s="216">
        <v>1</v>
      </c>
      <c r="AV38" s="216">
        <v>1</v>
      </c>
      <c r="AW38" s="216">
        <v>-1</v>
      </c>
      <c r="AX38" s="216">
        <v>1</v>
      </c>
      <c r="AY38" s="216">
        <v>0</v>
      </c>
      <c r="AZ38" s="197"/>
      <c r="BA38" s="244"/>
      <c r="BB38" s="245"/>
      <c r="BC38" s="246"/>
      <c r="BD38" s="246"/>
      <c r="BE38" s="351"/>
      <c r="BF38" s="351"/>
      <c r="BG38" s="246"/>
      <c r="BI38" s="197"/>
      <c r="BJ38" s="197"/>
      <c r="BK38" s="197"/>
      <c r="BL38" s="197"/>
      <c r="BM38" s="197"/>
      <c r="BN38" s="197"/>
      <c r="BO38" s="197"/>
      <c r="BP38" s="197"/>
      <c r="BQ38" s="197"/>
    </row>
    <row r="39" spans="1:69" ht="13.5" customHeight="1">
      <c r="A39" s="323"/>
      <c r="B39" s="19" t="s">
        <v>414</v>
      </c>
      <c r="C39" s="336" t="s">
        <v>411</v>
      </c>
      <c r="D39" s="337"/>
      <c r="E39" s="337"/>
      <c r="F39" s="337"/>
      <c r="G39" s="364"/>
      <c r="H39" s="20" t="s">
        <v>499</v>
      </c>
      <c r="I39" s="21" t="s">
        <v>512</v>
      </c>
      <c r="J39" s="21" t="s">
        <v>530</v>
      </c>
      <c r="K39" s="21" t="s">
        <v>26</v>
      </c>
      <c r="L39" s="21" t="s">
        <v>26</v>
      </c>
      <c r="M39" s="20" t="s">
        <v>504</v>
      </c>
      <c r="N39" s="21" t="s">
        <v>505</v>
      </c>
      <c r="O39" s="21" t="s">
        <v>496</v>
      </c>
      <c r="P39" s="21" t="s">
        <v>506</v>
      </c>
      <c r="Q39" s="21" t="s">
        <v>26</v>
      </c>
      <c r="R39" s="83" t="s">
        <v>530</v>
      </c>
      <c r="S39" s="84" t="s">
        <v>530</v>
      </c>
      <c r="T39" s="84" t="s">
        <v>544</v>
      </c>
      <c r="U39" s="21" t="s">
        <v>26</v>
      </c>
      <c r="V39" s="84" t="s">
        <v>26</v>
      </c>
      <c r="W39" s="330"/>
      <c r="X39" s="331"/>
      <c r="Y39" s="333"/>
      <c r="Z39" s="335"/>
      <c r="AA39" s="22">
        <v>15</v>
      </c>
      <c r="AB39" s="230">
        <v>59</v>
      </c>
      <c r="AC39" s="231" t="s">
        <v>465</v>
      </c>
      <c r="AD39" s="231" t="s">
        <v>377</v>
      </c>
      <c r="AE39" s="22">
        <v>27</v>
      </c>
      <c r="AF39" s="231" t="s">
        <v>436</v>
      </c>
      <c r="AG39" s="231" t="s">
        <v>344</v>
      </c>
      <c r="AH39" s="236" t="s">
        <v>475</v>
      </c>
      <c r="AI39" s="237" t="s">
        <v>472</v>
      </c>
      <c r="AJ39" s="237" t="s">
        <v>478</v>
      </c>
      <c r="AK39" s="237"/>
      <c r="AL39" s="237"/>
      <c r="AM39" s="139"/>
      <c r="AN39" s="216">
        <v>0</v>
      </c>
      <c r="AO39" s="216">
        <v>3</v>
      </c>
      <c r="AP39" s="216">
        <v>27</v>
      </c>
      <c r="AQ39" s="231" t="s">
        <v>436</v>
      </c>
      <c r="AR39" s="235"/>
      <c r="AS39" s="216">
        <v>1</v>
      </c>
      <c r="AT39" s="235">
        <v>2</v>
      </c>
      <c r="AU39" s="216">
        <v>-1</v>
      </c>
      <c r="AV39" s="216">
        <v>-1</v>
      </c>
      <c r="AW39" s="216">
        <v>-1</v>
      </c>
      <c r="AX39" s="216">
        <v>0</v>
      </c>
      <c r="AY39" s="216">
        <v>0</v>
      </c>
      <c r="AZ39" s="197"/>
      <c r="BA39" s="244"/>
      <c r="BB39" s="245"/>
      <c r="BC39" s="246"/>
      <c r="BD39" s="246"/>
      <c r="BE39" s="351"/>
      <c r="BF39" s="351"/>
      <c r="BG39" s="246"/>
      <c r="BI39" s="197"/>
      <c r="BJ39" s="197"/>
      <c r="BK39" s="197"/>
      <c r="BL39" s="197"/>
      <c r="BM39" s="197"/>
      <c r="BN39" s="197"/>
      <c r="BO39" s="197"/>
      <c r="BP39" s="197"/>
      <c r="BQ39" s="197"/>
    </row>
    <row r="40" spans="1:69" ht="13.5" customHeight="1">
      <c r="A40" s="322">
        <v>42</v>
      </c>
      <c r="B40" s="54" t="s">
        <v>352</v>
      </c>
      <c r="C40" s="338" t="s">
        <v>501</v>
      </c>
      <c r="D40" s="339"/>
      <c r="E40" s="339"/>
      <c r="F40" s="339"/>
      <c r="G40" s="339"/>
      <c r="H40" s="340" t="s">
        <v>205</v>
      </c>
      <c r="I40" s="341"/>
      <c r="J40" s="341"/>
      <c r="K40" s="341"/>
      <c r="L40" s="341"/>
      <c r="M40" s="342" t="s">
        <v>502</v>
      </c>
      <c r="N40" s="339"/>
      <c r="O40" s="339"/>
      <c r="P40" s="339"/>
      <c r="Q40" s="339"/>
      <c r="R40" s="343" t="s">
        <v>502</v>
      </c>
      <c r="S40" s="344"/>
      <c r="T40" s="344"/>
      <c r="U40" s="339"/>
      <c r="V40" s="344"/>
      <c r="W40" s="345" t="s">
        <v>531</v>
      </c>
      <c r="X40" s="346"/>
      <c r="Y40" s="347">
        <v>5</v>
      </c>
      <c r="Z40" s="348">
        <v>3</v>
      </c>
      <c r="AA40" s="22">
        <v>16</v>
      </c>
      <c r="AB40" s="230">
        <v>3</v>
      </c>
      <c r="AC40" s="231" t="s">
        <v>414</v>
      </c>
      <c r="AD40" s="231" t="s">
        <v>312</v>
      </c>
      <c r="AE40" s="22">
        <v>42</v>
      </c>
      <c r="AF40" s="231" t="s">
        <v>450</v>
      </c>
      <c r="AG40" s="231" t="s">
        <v>352</v>
      </c>
      <c r="AH40" s="236" t="s">
        <v>196</v>
      </c>
      <c r="AI40" s="237" t="s">
        <v>199</v>
      </c>
      <c r="AJ40" s="237" t="s">
        <v>197</v>
      </c>
      <c r="AK40" s="237"/>
      <c r="AL40" s="237"/>
      <c r="AM40" s="139"/>
      <c r="AN40" s="216">
        <v>3</v>
      </c>
      <c r="AO40" s="216">
        <v>0</v>
      </c>
      <c r="AP40" s="216">
        <v>3</v>
      </c>
      <c r="AQ40" s="231" t="s">
        <v>414</v>
      </c>
      <c r="AR40" s="235"/>
      <c r="AS40" s="216">
        <v>2</v>
      </c>
      <c r="AT40" s="235">
        <v>1</v>
      </c>
      <c r="AU40" s="216">
        <v>1</v>
      </c>
      <c r="AV40" s="216">
        <v>1</v>
      </c>
      <c r="AW40" s="216">
        <v>1</v>
      </c>
      <c r="AX40" s="216">
        <v>0</v>
      </c>
      <c r="AY40" s="216">
        <v>0</v>
      </c>
      <c r="AZ40" s="197"/>
      <c r="BA40" s="244"/>
      <c r="BB40" s="245"/>
      <c r="BC40" s="246"/>
      <c r="BD40" s="246"/>
      <c r="BE40" s="351"/>
      <c r="BF40" s="351"/>
      <c r="BG40" s="246"/>
      <c r="BI40" s="197"/>
      <c r="BJ40" s="197"/>
      <c r="BK40" s="197"/>
      <c r="BL40" s="197"/>
      <c r="BM40" s="197"/>
      <c r="BN40" s="197"/>
      <c r="BO40" s="197"/>
      <c r="BP40" s="197"/>
      <c r="BQ40" s="197"/>
    </row>
    <row r="41" spans="1:69" ht="13.5" customHeight="1">
      <c r="A41" s="323"/>
      <c r="B41" s="19" t="s">
        <v>450</v>
      </c>
      <c r="C41" s="85" t="s">
        <v>516</v>
      </c>
      <c r="D41" s="21" t="s">
        <v>506</v>
      </c>
      <c r="E41" s="21" t="s">
        <v>533</v>
      </c>
      <c r="F41" s="21" t="s">
        <v>26</v>
      </c>
      <c r="G41" s="21" t="s">
        <v>26</v>
      </c>
      <c r="H41" s="350" t="s">
        <v>411</v>
      </c>
      <c r="I41" s="337"/>
      <c r="J41" s="337"/>
      <c r="K41" s="337"/>
      <c r="L41" s="337"/>
      <c r="M41" s="20" t="s">
        <v>498</v>
      </c>
      <c r="N41" s="21" t="s">
        <v>500</v>
      </c>
      <c r="O41" s="21" t="s">
        <v>505</v>
      </c>
      <c r="P41" s="21" t="s">
        <v>508</v>
      </c>
      <c r="Q41" s="21" t="s">
        <v>26</v>
      </c>
      <c r="R41" s="20" t="s">
        <v>530</v>
      </c>
      <c r="S41" s="21" t="s">
        <v>507</v>
      </c>
      <c r="T41" s="21" t="s">
        <v>530</v>
      </c>
      <c r="U41" s="21" t="s">
        <v>545</v>
      </c>
      <c r="V41" s="21" t="s">
        <v>26</v>
      </c>
      <c r="W41" s="330"/>
      <c r="X41" s="331"/>
      <c r="Y41" s="333"/>
      <c r="Z41" s="335"/>
      <c r="AA41" s="22">
        <v>17</v>
      </c>
      <c r="AB41" s="230">
        <v>42</v>
      </c>
      <c r="AC41" s="231" t="s">
        <v>450</v>
      </c>
      <c r="AD41" s="231" t="s">
        <v>352</v>
      </c>
      <c r="AE41" s="22">
        <v>59</v>
      </c>
      <c r="AF41" s="231" t="s">
        <v>465</v>
      </c>
      <c r="AG41" s="231" t="s">
        <v>377</v>
      </c>
      <c r="AH41" s="236" t="s">
        <v>197</v>
      </c>
      <c r="AI41" s="237" t="s">
        <v>473</v>
      </c>
      <c r="AJ41" s="237" t="s">
        <v>197</v>
      </c>
      <c r="AK41" s="237" t="s">
        <v>203</v>
      </c>
      <c r="AL41" s="237"/>
      <c r="AM41" s="139"/>
      <c r="AN41" s="216">
        <v>3</v>
      </c>
      <c r="AO41" s="216">
        <v>1</v>
      </c>
      <c r="AP41" s="216">
        <v>42</v>
      </c>
      <c r="AQ41" s="231" t="s">
        <v>450</v>
      </c>
      <c r="AR41" s="235"/>
      <c r="AS41" s="216">
        <v>2</v>
      </c>
      <c r="AT41" s="235">
        <v>1</v>
      </c>
      <c r="AU41" s="216">
        <v>1</v>
      </c>
      <c r="AV41" s="216">
        <v>-1</v>
      </c>
      <c r="AW41" s="216">
        <v>1</v>
      </c>
      <c r="AX41" s="216">
        <v>1</v>
      </c>
      <c r="AY41" s="216">
        <v>0</v>
      </c>
      <c r="AZ41" s="197"/>
      <c r="BA41" s="244"/>
      <c r="BB41" s="245"/>
      <c r="BC41" s="246"/>
      <c r="BD41" s="246"/>
      <c r="BE41" s="351"/>
      <c r="BF41" s="351"/>
      <c r="BG41" s="246"/>
      <c r="BI41" s="197"/>
      <c r="BJ41" s="197"/>
      <c r="BK41" s="197"/>
      <c r="BL41" s="197"/>
      <c r="BM41" s="197"/>
      <c r="BN41" s="197"/>
      <c r="BO41" s="197"/>
      <c r="BP41" s="197"/>
      <c r="BQ41" s="197"/>
    </row>
    <row r="42" spans="1:69" ht="13.5" customHeight="1" thickBot="1">
      <c r="A42" s="322">
        <v>27</v>
      </c>
      <c r="B42" s="54" t="s">
        <v>344</v>
      </c>
      <c r="C42" s="338" t="s">
        <v>502</v>
      </c>
      <c r="D42" s="339"/>
      <c r="E42" s="339"/>
      <c r="F42" s="339"/>
      <c r="G42" s="339"/>
      <c r="H42" s="342" t="s">
        <v>514</v>
      </c>
      <c r="I42" s="339"/>
      <c r="J42" s="339"/>
      <c r="K42" s="339"/>
      <c r="L42" s="339"/>
      <c r="M42" s="340" t="s">
        <v>205</v>
      </c>
      <c r="N42" s="341"/>
      <c r="O42" s="341"/>
      <c r="P42" s="341"/>
      <c r="Q42" s="341"/>
      <c r="R42" s="343" t="s">
        <v>493</v>
      </c>
      <c r="S42" s="344"/>
      <c r="T42" s="344"/>
      <c r="U42" s="344"/>
      <c r="V42" s="344"/>
      <c r="W42" s="345" t="s">
        <v>546</v>
      </c>
      <c r="X42" s="346"/>
      <c r="Y42" s="347">
        <v>5</v>
      </c>
      <c r="Z42" s="348">
        <v>2</v>
      </c>
      <c r="AA42" s="22">
        <v>18</v>
      </c>
      <c r="AB42" s="230">
        <v>27</v>
      </c>
      <c r="AC42" s="231" t="s">
        <v>436</v>
      </c>
      <c r="AD42" s="231" t="s">
        <v>344</v>
      </c>
      <c r="AE42" s="22">
        <v>3</v>
      </c>
      <c r="AF42" s="231" t="s">
        <v>414</v>
      </c>
      <c r="AG42" s="231" t="s">
        <v>312</v>
      </c>
      <c r="AH42" s="247" t="s">
        <v>198</v>
      </c>
      <c r="AI42" s="248" t="s">
        <v>201</v>
      </c>
      <c r="AJ42" s="248" t="s">
        <v>475</v>
      </c>
      <c r="AK42" s="248" t="s">
        <v>199</v>
      </c>
      <c r="AL42" s="248"/>
      <c r="AM42" s="140"/>
      <c r="AN42" s="216">
        <v>3</v>
      </c>
      <c r="AO42" s="216">
        <v>1</v>
      </c>
      <c r="AP42" s="216">
        <v>27</v>
      </c>
      <c r="AQ42" s="231" t="s">
        <v>436</v>
      </c>
      <c r="AR42" s="235"/>
      <c r="AS42" s="216">
        <v>2</v>
      </c>
      <c r="AT42" s="235">
        <v>1</v>
      </c>
      <c r="AU42" s="216">
        <v>1</v>
      </c>
      <c r="AV42" s="216">
        <v>1</v>
      </c>
      <c r="AW42" s="216">
        <v>-1</v>
      </c>
      <c r="AX42" s="216">
        <v>1</v>
      </c>
      <c r="AY42" s="216">
        <v>0</v>
      </c>
      <c r="AZ42" s="197"/>
      <c r="BA42" s="244"/>
      <c r="BB42" s="245"/>
      <c r="BC42" s="246"/>
      <c r="BD42" s="246"/>
      <c r="BE42" s="351"/>
      <c r="BF42" s="351"/>
      <c r="BG42" s="246"/>
      <c r="BI42" s="197"/>
      <c r="BJ42" s="197"/>
      <c r="BK42" s="197"/>
      <c r="BL42" s="197"/>
      <c r="BM42" s="197"/>
      <c r="BN42" s="197"/>
      <c r="BO42" s="197"/>
      <c r="BP42" s="197"/>
      <c r="BQ42" s="197"/>
    </row>
    <row r="43" spans="1:69" ht="13.5" customHeight="1" thickTop="1">
      <c r="A43" s="323"/>
      <c r="B43" s="19" t="s">
        <v>436</v>
      </c>
      <c r="C43" s="85" t="s">
        <v>495</v>
      </c>
      <c r="D43" s="21" t="s">
        <v>496</v>
      </c>
      <c r="E43" s="21" t="s">
        <v>505</v>
      </c>
      <c r="F43" s="21" t="s">
        <v>512</v>
      </c>
      <c r="G43" s="21" t="s">
        <v>26</v>
      </c>
      <c r="H43" s="20" t="s">
        <v>507</v>
      </c>
      <c r="I43" s="21" t="s">
        <v>517</v>
      </c>
      <c r="J43" s="21" t="s">
        <v>496</v>
      </c>
      <c r="K43" s="21" t="s">
        <v>518</v>
      </c>
      <c r="L43" s="21" t="s">
        <v>26</v>
      </c>
      <c r="M43" s="350" t="s">
        <v>411</v>
      </c>
      <c r="N43" s="337"/>
      <c r="O43" s="337"/>
      <c r="P43" s="337"/>
      <c r="Q43" s="337"/>
      <c r="R43" s="20" t="s">
        <v>496</v>
      </c>
      <c r="S43" s="21" t="s">
        <v>512</v>
      </c>
      <c r="T43" s="21" t="s">
        <v>530</v>
      </c>
      <c r="U43" s="21" t="s">
        <v>26</v>
      </c>
      <c r="V43" s="21" t="s">
        <v>26</v>
      </c>
      <c r="W43" s="330"/>
      <c r="X43" s="331"/>
      <c r="Y43" s="333"/>
      <c r="Z43" s="335"/>
      <c r="AA43" s="18"/>
      <c r="AB43" s="22"/>
      <c r="AC43" s="231"/>
      <c r="AD43" s="249"/>
      <c r="AE43" s="22"/>
      <c r="AF43" s="231"/>
      <c r="AG43" s="231"/>
      <c r="AH43" s="18"/>
      <c r="AI43" s="18"/>
      <c r="AJ43" s="18"/>
      <c r="AK43" s="18"/>
      <c r="AL43" s="18"/>
      <c r="AM43" s="92"/>
      <c r="AN43" s="216"/>
      <c r="AO43" s="216"/>
      <c r="AP43" s="22"/>
      <c r="AQ43" s="231"/>
      <c r="AR43" s="235"/>
      <c r="AS43" s="216"/>
      <c r="AT43" s="235"/>
      <c r="AU43" s="22"/>
      <c r="AV43" s="22"/>
      <c r="AW43" s="22"/>
      <c r="AX43" s="22"/>
      <c r="AY43" s="22"/>
      <c r="AZ43" s="197"/>
      <c r="BA43" s="244"/>
      <c r="BB43" s="245"/>
      <c r="BC43" s="246"/>
      <c r="BD43" s="246"/>
      <c r="BE43" s="351"/>
      <c r="BF43" s="351"/>
      <c r="BG43" s="246"/>
      <c r="BI43" s="197"/>
      <c r="BJ43" s="197"/>
      <c r="BK43" s="197"/>
      <c r="BL43" s="197"/>
      <c r="BM43" s="197"/>
      <c r="BN43" s="197"/>
      <c r="BO43" s="197"/>
      <c r="BP43" s="197"/>
      <c r="BQ43" s="197"/>
    </row>
    <row r="44" spans="1:69" ht="13.5" customHeight="1">
      <c r="A44" s="322">
        <v>59</v>
      </c>
      <c r="B44" s="54" t="s">
        <v>377</v>
      </c>
      <c r="C44" s="338" t="s">
        <v>501</v>
      </c>
      <c r="D44" s="339"/>
      <c r="E44" s="339"/>
      <c r="F44" s="339"/>
      <c r="G44" s="339"/>
      <c r="H44" s="342" t="s">
        <v>514</v>
      </c>
      <c r="I44" s="339"/>
      <c r="J44" s="339"/>
      <c r="K44" s="339"/>
      <c r="L44" s="339"/>
      <c r="M44" s="342" t="s">
        <v>501</v>
      </c>
      <c r="N44" s="339"/>
      <c r="O44" s="339"/>
      <c r="P44" s="339"/>
      <c r="Q44" s="339"/>
      <c r="R44" s="340" t="s">
        <v>205</v>
      </c>
      <c r="S44" s="341"/>
      <c r="T44" s="341"/>
      <c r="U44" s="341"/>
      <c r="V44" s="341"/>
      <c r="W44" s="345" t="s">
        <v>515</v>
      </c>
      <c r="X44" s="346"/>
      <c r="Y44" s="347">
        <v>3</v>
      </c>
      <c r="Z44" s="348">
        <v>4</v>
      </c>
      <c r="AA44" s="30"/>
      <c r="AB44" s="31"/>
      <c r="AC44" s="231"/>
      <c r="AD44" s="249"/>
      <c r="AE44" s="31"/>
      <c r="AF44" s="231"/>
      <c r="AG44" s="231"/>
      <c r="AH44" s="30"/>
      <c r="AI44" s="30"/>
      <c r="AJ44" s="30"/>
      <c r="AK44" s="30"/>
      <c r="AL44" s="30"/>
      <c r="AM44" s="93"/>
      <c r="AN44" s="216"/>
      <c r="AO44" s="216"/>
      <c r="AP44" s="31"/>
      <c r="AQ44" s="231"/>
      <c r="AR44" s="235"/>
      <c r="AS44" s="216"/>
      <c r="AT44" s="235"/>
      <c r="AU44" s="31"/>
      <c r="AV44" s="31"/>
      <c r="AW44" s="31"/>
      <c r="AX44" s="31"/>
      <c r="AY44" s="31"/>
      <c r="AZ44" s="197"/>
      <c r="BA44" s="244"/>
      <c r="BB44" s="245"/>
      <c r="BC44" s="246"/>
      <c r="BD44" s="246"/>
      <c r="BE44" s="351"/>
      <c r="BF44" s="351"/>
      <c r="BG44" s="246"/>
      <c r="BI44" s="197"/>
      <c r="BJ44" s="197"/>
      <c r="BK44" s="197"/>
      <c r="BL44" s="197"/>
      <c r="BM44" s="197"/>
      <c r="BN44" s="197"/>
      <c r="BO44" s="197"/>
      <c r="BP44" s="197"/>
      <c r="BQ44" s="197"/>
    </row>
    <row r="45" spans="1:69" ht="13.5" customHeight="1" thickBot="1">
      <c r="A45" s="352"/>
      <c r="B45" s="23" t="s">
        <v>465</v>
      </c>
      <c r="C45" s="86" t="s">
        <v>533</v>
      </c>
      <c r="D45" s="25" t="s">
        <v>533</v>
      </c>
      <c r="E45" s="25" t="s">
        <v>547</v>
      </c>
      <c r="F45" s="25" t="s">
        <v>26</v>
      </c>
      <c r="G45" s="25" t="s">
        <v>26</v>
      </c>
      <c r="H45" s="24" t="s">
        <v>533</v>
      </c>
      <c r="I45" s="25" t="s">
        <v>498</v>
      </c>
      <c r="J45" s="25" t="s">
        <v>533</v>
      </c>
      <c r="K45" s="25" t="s">
        <v>548</v>
      </c>
      <c r="L45" s="25" t="s">
        <v>26</v>
      </c>
      <c r="M45" s="24" t="s">
        <v>505</v>
      </c>
      <c r="N45" s="25" t="s">
        <v>506</v>
      </c>
      <c r="O45" s="25" t="s">
        <v>533</v>
      </c>
      <c r="P45" s="25" t="s">
        <v>26</v>
      </c>
      <c r="Q45" s="25" t="s">
        <v>26</v>
      </c>
      <c r="R45" s="357" t="s">
        <v>411</v>
      </c>
      <c r="S45" s="358"/>
      <c r="T45" s="358"/>
      <c r="U45" s="358"/>
      <c r="V45" s="358"/>
      <c r="W45" s="353"/>
      <c r="X45" s="354"/>
      <c r="Y45" s="355"/>
      <c r="Z45" s="356"/>
      <c r="AA45" s="30"/>
      <c r="AB45" s="31"/>
      <c r="AC45" s="231"/>
      <c r="AD45" s="249"/>
      <c r="AE45" s="31"/>
      <c r="AF45" s="231"/>
      <c r="AG45" s="231"/>
      <c r="AH45" s="30"/>
      <c r="AI45" s="30"/>
      <c r="AJ45" s="30"/>
      <c r="AK45" s="30"/>
      <c r="AL45" s="30"/>
      <c r="AM45" s="93"/>
      <c r="AN45" s="216"/>
      <c r="AO45" s="216"/>
      <c r="AP45" s="31"/>
      <c r="AQ45" s="231"/>
      <c r="AR45" s="235"/>
      <c r="AS45" s="216"/>
      <c r="AT45" s="235"/>
      <c r="AU45" s="31"/>
      <c r="AV45" s="31"/>
      <c r="AW45" s="31"/>
      <c r="AX45" s="31"/>
      <c r="AY45" s="31"/>
      <c r="AZ45" s="197"/>
      <c r="BA45" s="244"/>
      <c r="BB45" s="245"/>
      <c r="BC45" s="246"/>
      <c r="BD45" s="246"/>
      <c r="BE45" s="351"/>
      <c r="BF45" s="351"/>
      <c r="BG45" s="246"/>
      <c r="BI45" s="197"/>
      <c r="BJ45" s="197"/>
      <c r="BK45" s="197"/>
      <c r="BL45" s="197"/>
      <c r="BM45" s="197"/>
      <c r="BN45" s="197"/>
      <c r="BO45" s="197"/>
      <c r="BP45" s="197"/>
      <c r="BQ45" s="197"/>
    </row>
    <row r="46" spans="1:69" ht="13.5" customHeight="1">
      <c r="A46" s="26"/>
      <c r="B46" s="27" t="s">
        <v>22</v>
      </c>
      <c r="C46" s="28" t="s">
        <v>549</v>
      </c>
      <c r="D46" s="28"/>
      <c r="E46" s="28"/>
      <c r="F46" s="28"/>
      <c r="G46" s="28"/>
      <c r="H46" s="28"/>
      <c r="I46" s="359" t="s">
        <v>550</v>
      </c>
      <c r="J46" s="359"/>
      <c r="K46" s="359"/>
      <c r="L46" s="359"/>
      <c r="M46" s="360" t="s">
        <v>397</v>
      </c>
      <c r="N46" s="360"/>
      <c r="O46" s="250"/>
      <c r="P46" s="250"/>
      <c r="Q46" s="28" t="s">
        <v>551</v>
      </c>
      <c r="R46" s="28"/>
      <c r="S46" s="28"/>
      <c r="T46" s="28"/>
      <c r="U46" s="28"/>
      <c r="V46" s="28"/>
      <c r="W46" s="359" t="s">
        <v>552</v>
      </c>
      <c r="X46" s="359"/>
      <c r="Y46" s="359"/>
      <c r="Z46" s="29" t="s">
        <v>397</v>
      </c>
      <c r="AA46" s="30"/>
      <c r="AB46" s="31"/>
      <c r="AC46" s="231"/>
      <c r="AD46" s="249"/>
      <c r="AE46" s="31"/>
      <c r="AF46" s="231"/>
      <c r="AG46" s="231"/>
      <c r="AH46" s="30"/>
      <c r="AI46" s="30"/>
      <c r="AJ46" s="30"/>
      <c r="AK46" s="30"/>
      <c r="AL46" s="30"/>
      <c r="AM46" s="93"/>
      <c r="AN46" s="216"/>
      <c r="AO46" s="216"/>
      <c r="AP46" s="31"/>
      <c r="AQ46" s="231"/>
      <c r="AR46" s="235"/>
      <c r="AS46" s="216"/>
      <c r="AT46" s="235"/>
      <c r="AU46" s="31"/>
      <c r="AV46" s="31"/>
      <c r="AW46" s="31"/>
      <c r="AX46" s="31"/>
      <c r="AY46" s="31"/>
      <c r="AZ46" s="197"/>
      <c r="BA46" s="244"/>
      <c r="BB46" s="245"/>
      <c r="BC46" s="246"/>
      <c r="BD46" s="246"/>
      <c r="BE46" s="351"/>
      <c r="BF46" s="351"/>
      <c r="BG46" s="246"/>
      <c r="BI46" s="197"/>
      <c r="BJ46" s="197"/>
      <c r="BK46" s="197"/>
      <c r="BL46" s="197"/>
      <c r="BM46" s="197"/>
      <c r="BN46" s="197"/>
      <c r="BO46" s="197"/>
      <c r="BP46" s="197"/>
      <c r="BQ46" s="197"/>
    </row>
    <row r="47" spans="1:69" ht="13.5" customHeight="1">
      <c r="A47" s="26"/>
      <c r="B47" s="27" t="s">
        <v>23</v>
      </c>
      <c r="C47" s="32" t="s">
        <v>553</v>
      </c>
      <c r="D47" s="32"/>
      <c r="E47" s="32"/>
      <c r="F47" s="32"/>
      <c r="G47" s="32"/>
      <c r="H47" s="32"/>
      <c r="I47" s="361" t="s">
        <v>550</v>
      </c>
      <c r="J47" s="361"/>
      <c r="K47" s="361"/>
      <c r="L47" s="361"/>
      <c r="M47" s="360" t="s">
        <v>403</v>
      </c>
      <c r="N47" s="360"/>
      <c r="O47" s="251"/>
      <c r="P47" s="251"/>
      <c r="Q47" s="32" t="s">
        <v>554</v>
      </c>
      <c r="R47" s="32"/>
      <c r="S47" s="32"/>
      <c r="T47" s="32"/>
      <c r="U47" s="32"/>
      <c r="V47" s="32"/>
      <c r="W47" s="361" t="s">
        <v>552</v>
      </c>
      <c r="X47" s="361"/>
      <c r="Y47" s="361"/>
      <c r="Z47" s="29" t="s">
        <v>403</v>
      </c>
      <c r="AA47" s="38"/>
      <c r="AC47" s="231"/>
      <c r="AD47" s="249"/>
      <c r="AF47" s="231"/>
      <c r="AG47" s="231"/>
      <c r="AH47" s="38"/>
      <c r="AI47" s="38"/>
      <c r="AJ47" s="38"/>
      <c r="AK47" s="38"/>
      <c r="AL47" s="38"/>
      <c r="AN47" s="216"/>
      <c r="AO47" s="216"/>
      <c r="AQ47" s="231"/>
      <c r="AR47" s="235"/>
      <c r="AS47" s="216"/>
      <c r="AT47" s="235"/>
      <c r="AZ47" s="197"/>
      <c r="BA47" s="244"/>
      <c r="BB47" s="245"/>
      <c r="BC47" s="246"/>
      <c r="BD47" s="246"/>
      <c r="BE47" s="351"/>
      <c r="BF47" s="351"/>
      <c r="BG47" s="246"/>
      <c r="BI47" s="197"/>
      <c r="BJ47" s="197"/>
      <c r="BK47" s="197"/>
      <c r="BL47" s="197"/>
      <c r="BM47" s="197"/>
      <c r="BN47" s="197"/>
      <c r="BO47" s="197"/>
      <c r="BP47" s="197"/>
      <c r="BQ47" s="197"/>
    </row>
    <row r="48" spans="1:69" ht="13.5" customHeight="1">
      <c r="A48" s="26"/>
      <c r="B48" s="27" t="s">
        <v>24</v>
      </c>
      <c r="C48" s="32" t="s">
        <v>555</v>
      </c>
      <c r="D48" s="32"/>
      <c r="E48" s="32"/>
      <c r="F48" s="32"/>
      <c r="G48" s="32"/>
      <c r="H48" s="32"/>
      <c r="I48" s="361" t="s">
        <v>550</v>
      </c>
      <c r="J48" s="361"/>
      <c r="K48" s="361"/>
      <c r="L48" s="361"/>
      <c r="M48" s="360" t="s">
        <v>405</v>
      </c>
      <c r="N48" s="360"/>
      <c r="O48" s="250"/>
      <c r="P48" s="250"/>
      <c r="Q48" s="32" t="s">
        <v>556</v>
      </c>
      <c r="R48" s="32"/>
      <c r="S48" s="32"/>
      <c r="T48" s="32"/>
      <c r="U48" s="32"/>
      <c r="V48" s="32"/>
      <c r="W48" s="361" t="s">
        <v>552</v>
      </c>
      <c r="X48" s="361"/>
      <c r="Y48" s="361"/>
      <c r="Z48" s="29" t="s">
        <v>405</v>
      </c>
      <c r="AA48" s="38"/>
      <c r="AC48" s="231"/>
      <c r="AD48" s="249"/>
      <c r="AF48" s="231"/>
      <c r="AG48" s="231"/>
      <c r="AH48" s="38"/>
      <c r="AI48" s="38"/>
      <c r="AJ48" s="38"/>
      <c r="AK48" s="38"/>
      <c r="AL48" s="38"/>
      <c r="AN48" s="216"/>
      <c r="AO48" s="216"/>
      <c r="AQ48" s="231"/>
      <c r="AR48" s="235"/>
      <c r="AS48" s="216"/>
      <c r="AT48" s="235"/>
      <c r="AZ48" s="197"/>
      <c r="BA48" s="244"/>
      <c r="BB48" s="245"/>
      <c r="BC48" s="246"/>
      <c r="BD48" s="246"/>
      <c r="BE48" s="351"/>
      <c r="BF48" s="351"/>
      <c r="BG48" s="246"/>
      <c r="BI48" s="197"/>
      <c r="BJ48" s="197"/>
      <c r="BK48" s="197"/>
      <c r="BL48" s="197"/>
      <c r="BM48" s="197"/>
      <c r="BN48" s="197"/>
      <c r="BO48" s="197"/>
      <c r="BP48" s="197"/>
      <c r="BQ48" s="197"/>
    </row>
    <row r="49" spans="1:69" ht="13.5" customHeight="1">
      <c r="A49" s="26"/>
      <c r="B49" s="27"/>
      <c r="C49" s="32"/>
      <c r="D49" s="32"/>
      <c r="E49" s="32"/>
      <c r="F49" s="32"/>
      <c r="G49" s="32"/>
      <c r="H49" s="32"/>
      <c r="I49" s="33"/>
      <c r="J49" s="33"/>
      <c r="K49" s="33"/>
      <c r="L49" s="33"/>
      <c r="M49" s="34"/>
      <c r="N49" s="34"/>
      <c r="O49" s="250"/>
      <c r="P49" s="250"/>
      <c r="Q49" s="32"/>
      <c r="R49" s="32"/>
      <c r="S49" s="32"/>
      <c r="T49" s="32"/>
      <c r="U49" s="32"/>
      <c r="V49" s="32"/>
      <c r="W49" s="35"/>
      <c r="X49" s="35"/>
      <c r="Y49" s="35"/>
      <c r="Z49" s="29"/>
      <c r="AA49" s="38"/>
      <c r="AC49" s="231"/>
      <c r="AD49" s="249"/>
      <c r="AF49" s="231"/>
      <c r="AG49" s="231"/>
      <c r="AH49" s="38"/>
      <c r="AI49" s="38"/>
      <c r="AJ49" s="38"/>
      <c r="AK49" s="38"/>
      <c r="AL49" s="38"/>
      <c r="AN49" s="216"/>
      <c r="AO49" s="216"/>
      <c r="AQ49" s="231"/>
      <c r="AR49" s="235"/>
      <c r="AS49" s="216"/>
      <c r="AT49" s="235"/>
      <c r="AZ49" s="197"/>
      <c r="BA49" s="244"/>
      <c r="BB49" s="245"/>
      <c r="BC49" s="246"/>
      <c r="BD49" s="246"/>
      <c r="BE49" s="246"/>
      <c r="BF49" s="246"/>
      <c r="BG49" s="246"/>
      <c r="BI49" s="197"/>
      <c r="BJ49" s="197"/>
      <c r="BK49" s="197"/>
      <c r="BL49" s="197"/>
      <c r="BM49" s="197"/>
      <c r="BN49" s="197"/>
      <c r="BO49" s="197"/>
      <c r="BP49" s="197"/>
      <c r="BQ49" s="197"/>
    </row>
    <row r="50" spans="1:69" ht="13.5" customHeight="1">
      <c r="A50" s="26"/>
      <c r="B50" s="27"/>
      <c r="C50" s="32"/>
      <c r="D50" s="32"/>
      <c r="E50" s="32"/>
      <c r="F50" s="32"/>
      <c r="G50" s="32"/>
      <c r="H50" s="32"/>
      <c r="I50" s="33"/>
      <c r="J50" s="33"/>
      <c r="K50" s="33"/>
      <c r="L50" s="33"/>
      <c r="M50" s="34"/>
      <c r="N50" s="34"/>
      <c r="O50" s="250"/>
      <c r="P50" s="250"/>
      <c r="Q50" s="32"/>
      <c r="R50" s="32"/>
      <c r="S50" s="32"/>
      <c r="T50" s="32"/>
      <c r="U50" s="32"/>
      <c r="V50" s="32"/>
      <c r="W50" s="35"/>
      <c r="X50" s="35"/>
      <c r="Y50" s="35"/>
      <c r="Z50" s="29"/>
      <c r="AA50" s="38"/>
      <c r="AC50" s="231"/>
      <c r="AD50" s="249"/>
      <c r="AF50" s="231"/>
      <c r="AG50" s="231"/>
      <c r="AH50" s="38"/>
      <c r="AI50" s="38"/>
      <c r="AJ50" s="38"/>
      <c r="AK50" s="38"/>
      <c r="AL50" s="38"/>
      <c r="AN50" s="216"/>
      <c r="AO50" s="216"/>
      <c r="AQ50" s="231"/>
      <c r="AR50" s="235"/>
      <c r="AS50" s="216"/>
      <c r="AT50" s="235"/>
      <c r="AZ50" s="197"/>
      <c r="BA50" s="244"/>
      <c r="BB50" s="245"/>
      <c r="BC50" s="246"/>
      <c r="BD50" s="246"/>
      <c r="BE50" s="246"/>
      <c r="BF50" s="246"/>
      <c r="BG50" s="246"/>
      <c r="BI50" s="197"/>
      <c r="BJ50" s="197"/>
      <c r="BK50" s="197"/>
      <c r="BL50" s="197"/>
      <c r="BM50" s="197"/>
      <c r="BN50" s="197"/>
      <c r="BO50" s="197"/>
      <c r="BP50" s="197"/>
      <c r="BQ50" s="197"/>
    </row>
    <row r="51" spans="1:69" ht="13.5" customHeight="1">
      <c r="A51" s="44"/>
      <c r="B51" s="45"/>
      <c r="C51" s="46"/>
      <c r="D51" s="46"/>
      <c r="E51" s="46"/>
      <c r="F51" s="46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  <c r="X51" s="49"/>
      <c r="Y51" s="50"/>
      <c r="Z51" s="18"/>
      <c r="AA51" s="18"/>
      <c r="AB51" s="22"/>
      <c r="AC51" s="231"/>
      <c r="AD51" s="249"/>
      <c r="AE51" s="22"/>
      <c r="AF51" s="231"/>
      <c r="AG51" s="231"/>
      <c r="AH51" s="214" t="s">
        <v>30</v>
      </c>
      <c r="AI51" s="18"/>
      <c r="AK51" s="18"/>
      <c r="AL51" s="18"/>
      <c r="AM51" s="92"/>
      <c r="AN51" s="216"/>
      <c r="AO51" s="216"/>
      <c r="AP51" s="22"/>
      <c r="AQ51" s="231"/>
      <c r="AR51" s="235"/>
      <c r="AS51" s="216"/>
      <c r="AT51" s="235"/>
      <c r="AU51" s="22"/>
      <c r="AV51" s="22"/>
      <c r="AW51" s="22"/>
      <c r="AX51" s="22"/>
      <c r="AY51" s="22"/>
      <c r="AZ51" s="197"/>
      <c r="BA51" s="244"/>
      <c r="BB51" s="245"/>
      <c r="BC51" s="246"/>
      <c r="BD51" s="246"/>
      <c r="BE51" s="351"/>
      <c r="BF51" s="351"/>
      <c r="BG51" s="246"/>
      <c r="BI51" s="197"/>
      <c r="BJ51" s="197"/>
      <c r="BK51" s="197"/>
      <c r="BL51" s="197"/>
      <c r="BM51" s="197"/>
      <c r="BN51" s="197"/>
      <c r="BO51" s="197"/>
      <c r="BP51" s="197"/>
      <c r="BQ51" s="197"/>
    </row>
    <row r="52" spans="1:69" ht="15" customHeight="1" thickBot="1">
      <c r="A52" s="219" t="s">
        <v>30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18"/>
      <c r="AB52" s="220" t="s">
        <v>17</v>
      </c>
      <c r="AC52" s="220" t="s">
        <v>18</v>
      </c>
      <c r="AD52" s="220" t="s">
        <v>19</v>
      </c>
      <c r="AE52" s="220" t="s">
        <v>17</v>
      </c>
      <c r="AF52" s="220" t="s">
        <v>18</v>
      </c>
      <c r="AG52" s="220" t="s">
        <v>19</v>
      </c>
      <c r="AH52" s="221" t="s">
        <v>6</v>
      </c>
      <c r="AI52" s="221" t="s">
        <v>7</v>
      </c>
      <c r="AJ52" s="221" t="s">
        <v>8</v>
      </c>
      <c r="AK52" s="221" t="s">
        <v>9</v>
      </c>
      <c r="AL52" s="221" t="s">
        <v>10</v>
      </c>
      <c r="AM52" s="222" t="s">
        <v>35</v>
      </c>
      <c r="AN52" s="362" t="s">
        <v>20</v>
      </c>
      <c r="AO52" s="362"/>
      <c r="AP52" s="316" t="s">
        <v>21</v>
      </c>
      <c r="AQ52" s="316"/>
      <c r="AR52" s="235"/>
      <c r="AS52" s="216"/>
      <c r="AT52" s="235"/>
      <c r="AZ52" s="197"/>
      <c r="BA52" s="244"/>
      <c r="BB52" s="245"/>
      <c r="BC52" s="246"/>
      <c r="BD52" s="246"/>
      <c r="BE52" s="351"/>
      <c r="BF52" s="351"/>
      <c r="BG52" s="246"/>
      <c r="BI52" s="197"/>
      <c r="BJ52" s="197"/>
      <c r="BK52" s="197"/>
      <c r="BL52" s="197"/>
      <c r="BM52" s="197"/>
      <c r="BN52" s="197"/>
      <c r="BO52" s="197"/>
      <c r="BP52" s="197"/>
      <c r="BQ52" s="197"/>
    </row>
    <row r="53" spans="1:69" ht="13.5" customHeight="1" thickBot="1" thickTop="1">
      <c r="A53" s="226" t="s">
        <v>12</v>
      </c>
      <c r="B53" s="227" t="s">
        <v>13</v>
      </c>
      <c r="C53" s="317">
        <v>4</v>
      </c>
      <c r="D53" s="318"/>
      <c r="E53" s="318"/>
      <c r="F53" s="318"/>
      <c r="G53" s="318"/>
      <c r="H53" s="319">
        <v>37</v>
      </c>
      <c r="I53" s="318"/>
      <c r="J53" s="318"/>
      <c r="K53" s="318"/>
      <c r="L53" s="318"/>
      <c r="M53" s="319">
        <v>26</v>
      </c>
      <c r="N53" s="318"/>
      <c r="O53" s="318"/>
      <c r="P53" s="318"/>
      <c r="Q53" s="318"/>
      <c r="R53" s="319">
        <v>34</v>
      </c>
      <c r="S53" s="318"/>
      <c r="T53" s="318"/>
      <c r="U53" s="318"/>
      <c r="V53" s="318"/>
      <c r="W53" s="320" t="s">
        <v>14</v>
      </c>
      <c r="X53" s="321"/>
      <c r="Y53" s="228" t="s">
        <v>15</v>
      </c>
      <c r="Z53" s="229" t="s">
        <v>16</v>
      </c>
      <c r="AA53" s="22">
        <v>19</v>
      </c>
      <c r="AB53" s="230">
        <v>4</v>
      </c>
      <c r="AC53" s="231" t="s">
        <v>415</v>
      </c>
      <c r="AD53" s="231" t="s">
        <v>303</v>
      </c>
      <c r="AE53" s="22">
        <v>34</v>
      </c>
      <c r="AF53" s="231" t="s">
        <v>442</v>
      </c>
      <c r="AG53" s="231" t="s">
        <v>336</v>
      </c>
      <c r="AH53" s="232" t="s">
        <v>196</v>
      </c>
      <c r="AI53" s="233" t="s">
        <v>195</v>
      </c>
      <c r="AJ53" s="233" t="s">
        <v>198</v>
      </c>
      <c r="AK53" s="252"/>
      <c r="AL53" s="252"/>
      <c r="AM53" s="234"/>
      <c r="AN53" s="216">
        <v>3</v>
      </c>
      <c r="AO53" s="216">
        <v>0</v>
      </c>
      <c r="AP53" s="216">
        <v>4</v>
      </c>
      <c r="AQ53" s="231" t="s">
        <v>415</v>
      </c>
      <c r="AR53" s="235"/>
      <c r="AS53" s="216">
        <v>2</v>
      </c>
      <c r="AT53" s="235">
        <v>1</v>
      </c>
      <c r="AU53" s="216">
        <v>1</v>
      </c>
      <c r="AV53" s="216">
        <v>1</v>
      </c>
      <c r="AW53" s="216">
        <v>1</v>
      </c>
      <c r="AX53" s="216">
        <v>0</v>
      </c>
      <c r="AY53" s="216">
        <v>0</v>
      </c>
      <c r="AZ53" s="197"/>
      <c r="BA53" s="244"/>
      <c r="BB53" s="245"/>
      <c r="BC53" s="246"/>
      <c r="BD53" s="246"/>
      <c r="BE53" s="351"/>
      <c r="BF53" s="351"/>
      <c r="BG53" s="246"/>
      <c r="BI53" s="197"/>
      <c r="BJ53" s="197"/>
      <c r="BK53" s="197"/>
      <c r="BL53" s="197"/>
      <c r="BM53" s="197"/>
      <c r="BN53" s="197"/>
      <c r="BO53" s="197"/>
      <c r="BP53" s="197"/>
      <c r="BQ53" s="197"/>
    </row>
    <row r="54" spans="1:69" ht="13.5" customHeight="1" thickTop="1">
      <c r="A54" s="322">
        <v>4</v>
      </c>
      <c r="B54" s="17" t="s">
        <v>303</v>
      </c>
      <c r="C54" s="324" t="s">
        <v>205</v>
      </c>
      <c r="D54" s="325"/>
      <c r="E54" s="325"/>
      <c r="F54" s="325"/>
      <c r="G54" s="363"/>
      <c r="H54" s="326" t="s">
        <v>502</v>
      </c>
      <c r="I54" s="327"/>
      <c r="J54" s="327"/>
      <c r="K54" s="327"/>
      <c r="L54" s="327"/>
      <c r="M54" s="326" t="s">
        <v>493</v>
      </c>
      <c r="N54" s="327"/>
      <c r="O54" s="327"/>
      <c r="P54" s="327"/>
      <c r="Q54" s="327"/>
      <c r="R54" s="326" t="s">
        <v>493</v>
      </c>
      <c r="S54" s="327"/>
      <c r="T54" s="327"/>
      <c r="U54" s="327"/>
      <c r="V54" s="327"/>
      <c r="W54" s="328" t="s">
        <v>529</v>
      </c>
      <c r="X54" s="329"/>
      <c r="Y54" s="332">
        <v>6</v>
      </c>
      <c r="Z54" s="334">
        <v>1</v>
      </c>
      <c r="AA54" s="22">
        <v>20</v>
      </c>
      <c r="AB54" s="230">
        <v>37</v>
      </c>
      <c r="AC54" s="231" t="s">
        <v>445</v>
      </c>
      <c r="AD54" s="231" t="s">
        <v>340</v>
      </c>
      <c r="AE54" s="22">
        <v>26</v>
      </c>
      <c r="AF54" s="231" t="s">
        <v>435</v>
      </c>
      <c r="AG54" s="231" t="s">
        <v>314</v>
      </c>
      <c r="AH54" s="236" t="s">
        <v>198</v>
      </c>
      <c r="AI54" s="237" t="s">
        <v>476</v>
      </c>
      <c r="AJ54" s="237" t="s">
        <v>489</v>
      </c>
      <c r="AK54" s="237" t="s">
        <v>202</v>
      </c>
      <c r="AL54" s="237" t="s">
        <v>198</v>
      </c>
      <c r="AM54" s="139"/>
      <c r="AN54" s="216">
        <v>3</v>
      </c>
      <c r="AO54" s="216">
        <v>2</v>
      </c>
      <c r="AP54" s="216">
        <v>37</v>
      </c>
      <c r="AQ54" s="231" t="s">
        <v>445</v>
      </c>
      <c r="AR54" s="235"/>
      <c r="AS54" s="216">
        <v>2</v>
      </c>
      <c r="AT54" s="235">
        <v>1</v>
      </c>
      <c r="AU54" s="216">
        <v>1</v>
      </c>
      <c r="AV54" s="216">
        <v>-1</v>
      </c>
      <c r="AW54" s="216">
        <v>-1</v>
      </c>
      <c r="AX54" s="216">
        <v>1</v>
      </c>
      <c r="AY54" s="216">
        <v>1</v>
      </c>
      <c r="AZ54" s="197"/>
      <c r="BA54" s="244"/>
      <c r="BB54" s="245"/>
      <c r="BC54" s="246"/>
      <c r="BD54" s="246"/>
      <c r="BE54" s="351"/>
      <c r="BF54" s="351"/>
      <c r="BG54" s="246"/>
      <c r="BI54" s="197"/>
      <c r="BJ54" s="197"/>
      <c r="BK54" s="197"/>
      <c r="BL54" s="197"/>
      <c r="BM54" s="197"/>
      <c r="BN54" s="197"/>
      <c r="BO54" s="197"/>
      <c r="BP54" s="197"/>
      <c r="BQ54" s="197"/>
    </row>
    <row r="55" spans="1:69" ht="13.5" customHeight="1">
      <c r="A55" s="323"/>
      <c r="B55" s="19" t="s">
        <v>415</v>
      </c>
      <c r="C55" s="336" t="s">
        <v>411</v>
      </c>
      <c r="D55" s="337"/>
      <c r="E55" s="337"/>
      <c r="F55" s="337"/>
      <c r="G55" s="364"/>
      <c r="H55" s="20" t="s">
        <v>504</v>
      </c>
      <c r="I55" s="21" t="s">
        <v>508</v>
      </c>
      <c r="J55" s="21" t="s">
        <v>513</v>
      </c>
      <c r="K55" s="21" t="s">
        <v>530</v>
      </c>
      <c r="L55" s="21" t="s">
        <v>26</v>
      </c>
      <c r="M55" s="20" t="s">
        <v>508</v>
      </c>
      <c r="N55" s="21" t="s">
        <v>500</v>
      </c>
      <c r="O55" s="21" t="s">
        <v>499</v>
      </c>
      <c r="P55" s="21" t="s">
        <v>26</v>
      </c>
      <c r="Q55" s="21" t="s">
        <v>26</v>
      </c>
      <c r="R55" s="83" t="s">
        <v>499</v>
      </c>
      <c r="S55" s="84" t="s">
        <v>513</v>
      </c>
      <c r="T55" s="84" t="s">
        <v>495</v>
      </c>
      <c r="U55" s="21" t="s">
        <v>26</v>
      </c>
      <c r="V55" s="84" t="s">
        <v>26</v>
      </c>
      <c r="W55" s="330"/>
      <c r="X55" s="331"/>
      <c r="Y55" s="333"/>
      <c r="Z55" s="335"/>
      <c r="AA55" s="22">
        <v>21</v>
      </c>
      <c r="AB55" s="230">
        <v>34</v>
      </c>
      <c r="AC55" s="231" t="s">
        <v>442</v>
      </c>
      <c r="AD55" s="231" t="s">
        <v>336</v>
      </c>
      <c r="AE55" s="22">
        <v>26</v>
      </c>
      <c r="AF55" s="231" t="s">
        <v>435</v>
      </c>
      <c r="AG55" s="231" t="s">
        <v>314</v>
      </c>
      <c r="AH55" s="236" t="s">
        <v>108</v>
      </c>
      <c r="AI55" s="237" t="s">
        <v>197</v>
      </c>
      <c r="AJ55" s="237" t="s">
        <v>196</v>
      </c>
      <c r="AK55" s="237"/>
      <c r="AL55" s="237"/>
      <c r="AM55" s="139"/>
      <c r="AN55" s="216">
        <v>3</v>
      </c>
      <c r="AO55" s="216">
        <v>0</v>
      </c>
      <c r="AP55" s="216">
        <v>34</v>
      </c>
      <c r="AQ55" s="231" t="s">
        <v>442</v>
      </c>
      <c r="AR55" s="235"/>
      <c r="AS55" s="216">
        <v>2</v>
      </c>
      <c r="AT55" s="235">
        <v>1</v>
      </c>
      <c r="AU55" s="216">
        <v>1</v>
      </c>
      <c r="AV55" s="216">
        <v>1</v>
      </c>
      <c r="AW55" s="216">
        <v>1</v>
      </c>
      <c r="AX55" s="216">
        <v>0</v>
      </c>
      <c r="AY55" s="216">
        <v>0</v>
      </c>
      <c r="AZ55" s="197"/>
      <c r="BA55" s="244"/>
      <c r="BB55" s="245"/>
      <c r="BC55" s="246"/>
      <c r="BD55" s="246"/>
      <c r="BE55" s="351"/>
      <c r="BF55" s="351"/>
      <c r="BG55" s="246"/>
      <c r="BI55" s="197"/>
      <c r="BJ55" s="197"/>
      <c r="BK55" s="197"/>
      <c r="BL55" s="197"/>
      <c r="BM55" s="197"/>
      <c r="BN55" s="197"/>
      <c r="BO55" s="197"/>
      <c r="BP55" s="197"/>
      <c r="BQ55" s="197"/>
    </row>
    <row r="56" spans="1:69" ht="13.5" customHeight="1">
      <c r="A56" s="322">
        <v>37</v>
      </c>
      <c r="B56" s="54" t="s">
        <v>340</v>
      </c>
      <c r="C56" s="338" t="s">
        <v>514</v>
      </c>
      <c r="D56" s="339"/>
      <c r="E56" s="339"/>
      <c r="F56" s="339"/>
      <c r="G56" s="339"/>
      <c r="H56" s="340" t="s">
        <v>205</v>
      </c>
      <c r="I56" s="341"/>
      <c r="J56" s="341"/>
      <c r="K56" s="341"/>
      <c r="L56" s="341"/>
      <c r="M56" s="342" t="s">
        <v>557</v>
      </c>
      <c r="N56" s="339"/>
      <c r="O56" s="339"/>
      <c r="P56" s="339"/>
      <c r="Q56" s="339"/>
      <c r="R56" s="343" t="s">
        <v>501</v>
      </c>
      <c r="S56" s="344"/>
      <c r="T56" s="344"/>
      <c r="U56" s="339"/>
      <c r="V56" s="344"/>
      <c r="W56" s="345" t="s">
        <v>558</v>
      </c>
      <c r="X56" s="346"/>
      <c r="Y56" s="347">
        <v>4</v>
      </c>
      <c r="Z56" s="348">
        <v>3</v>
      </c>
      <c r="AA56" s="22">
        <v>22</v>
      </c>
      <c r="AB56" s="230">
        <v>4</v>
      </c>
      <c r="AC56" s="231" t="s">
        <v>415</v>
      </c>
      <c r="AD56" s="231" t="s">
        <v>303</v>
      </c>
      <c r="AE56" s="22">
        <v>37</v>
      </c>
      <c r="AF56" s="231" t="s">
        <v>445</v>
      </c>
      <c r="AG56" s="231" t="s">
        <v>340</v>
      </c>
      <c r="AH56" s="236" t="s">
        <v>471</v>
      </c>
      <c r="AI56" s="237" t="s">
        <v>202</v>
      </c>
      <c r="AJ56" s="237" t="s">
        <v>195</v>
      </c>
      <c r="AK56" s="237" t="s">
        <v>197</v>
      </c>
      <c r="AL56" s="237"/>
      <c r="AM56" s="139"/>
      <c r="AN56" s="216">
        <v>3</v>
      </c>
      <c r="AO56" s="216">
        <v>1</v>
      </c>
      <c r="AP56" s="216">
        <v>4</v>
      </c>
      <c r="AQ56" s="231" t="s">
        <v>415</v>
      </c>
      <c r="AR56" s="235"/>
      <c r="AS56" s="216">
        <v>2</v>
      </c>
      <c r="AT56" s="235">
        <v>1</v>
      </c>
      <c r="AU56" s="216">
        <v>-1</v>
      </c>
      <c r="AV56" s="216">
        <v>1</v>
      </c>
      <c r="AW56" s="216">
        <v>1</v>
      </c>
      <c r="AX56" s="216">
        <v>1</v>
      </c>
      <c r="AY56" s="216">
        <v>0</v>
      </c>
      <c r="AZ56" s="197"/>
      <c r="BA56" s="244"/>
      <c r="BB56" s="245"/>
      <c r="BC56" s="246"/>
      <c r="BD56" s="246"/>
      <c r="BE56" s="351"/>
      <c r="BF56" s="351"/>
      <c r="BG56" s="246"/>
      <c r="BI56" s="197"/>
      <c r="BJ56" s="197"/>
      <c r="BK56" s="197"/>
      <c r="BL56" s="197"/>
      <c r="BM56" s="197"/>
      <c r="BN56" s="197"/>
      <c r="BO56" s="197"/>
      <c r="BP56" s="197"/>
      <c r="BQ56" s="197"/>
    </row>
    <row r="57" spans="1:69" ht="13.5" customHeight="1">
      <c r="A57" s="323"/>
      <c r="B57" s="19" t="s">
        <v>445</v>
      </c>
      <c r="C57" s="85" t="s">
        <v>495</v>
      </c>
      <c r="D57" s="21" t="s">
        <v>518</v>
      </c>
      <c r="E57" s="21" t="s">
        <v>520</v>
      </c>
      <c r="F57" s="21" t="s">
        <v>533</v>
      </c>
      <c r="G57" s="21" t="s">
        <v>26</v>
      </c>
      <c r="H57" s="350" t="s">
        <v>411</v>
      </c>
      <c r="I57" s="337"/>
      <c r="J57" s="337"/>
      <c r="K57" s="337"/>
      <c r="L57" s="337"/>
      <c r="M57" s="20" t="s">
        <v>495</v>
      </c>
      <c r="N57" s="21" t="s">
        <v>518</v>
      </c>
      <c r="O57" s="21" t="s">
        <v>559</v>
      </c>
      <c r="P57" s="21" t="s">
        <v>508</v>
      </c>
      <c r="Q57" s="21" t="s">
        <v>198</v>
      </c>
      <c r="R57" s="20" t="s">
        <v>507</v>
      </c>
      <c r="S57" s="21" t="s">
        <v>504</v>
      </c>
      <c r="T57" s="21" t="s">
        <v>506</v>
      </c>
      <c r="U57" s="21" t="s">
        <v>26</v>
      </c>
      <c r="V57" s="21" t="s">
        <v>26</v>
      </c>
      <c r="W57" s="330"/>
      <c r="X57" s="331"/>
      <c r="Y57" s="333"/>
      <c r="Z57" s="335"/>
      <c r="AA57" s="22">
        <v>23</v>
      </c>
      <c r="AB57" s="230">
        <v>37</v>
      </c>
      <c r="AC57" s="231" t="s">
        <v>445</v>
      </c>
      <c r="AD57" s="231" t="s">
        <v>340</v>
      </c>
      <c r="AE57" s="22">
        <v>34</v>
      </c>
      <c r="AF57" s="231" t="s">
        <v>442</v>
      </c>
      <c r="AG57" s="231" t="s">
        <v>336</v>
      </c>
      <c r="AH57" s="236" t="s">
        <v>473</v>
      </c>
      <c r="AI57" s="237" t="s">
        <v>471</v>
      </c>
      <c r="AJ57" s="237" t="s">
        <v>472</v>
      </c>
      <c r="AK57" s="237"/>
      <c r="AL57" s="237"/>
      <c r="AM57" s="139"/>
      <c r="AN57" s="216">
        <v>0</v>
      </c>
      <c r="AO57" s="216">
        <v>3</v>
      </c>
      <c r="AP57" s="216">
        <v>34</v>
      </c>
      <c r="AQ57" s="231" t="s">
        <v>442</v>
      </c>
      <c r="AR57" s="235"/>
      <c r="AS57" s="216">
        <v>1</v>
      </c>
      <c r="AT57" s="235">
        <v>2</v>
      </c>
      <c r="AU57" s="216">
        <v>-1</v>
      </c>
      <c r="AV57" s="216">
        <v>-1</v>
      </c>
      <c r="AW57" s="216">
        <v>-1</v>
      </c>
      <c r="AX57" s="216">
        <v>0</v>
      </c>
      <c r="AY57" s="216">
        <v>0</v>
      </c>
      <c r="AZ57" s="197"/>
      <c r="BA57" s="244"/>
      <c r="BB57" s="245"/>
      <c r="BC57" s="246"/>
      <c r="BD57" s="246"/>
      <c r="BE57" s="351"/>
      <c r="BF57" s="351"/>
      <c r="BG57" s="246"/>
      <c r="BI57" s="197"/>
      <c r="BJ57" s="197"/>
      <c r="BK57" s="197"/>
      <c r="BL57" s="197"/>
      <c r="BM57" s="197"/>
      <c r="BN57" s="197"/>
      <c r="BO57" s="197"/>
      <c r="BP57" s="197"/>
      <c r="BQ57" s="197"/>
    </row>
    <row r="58" spans="1:69" ht="13.5" customHeight="1" thickBot="1">
      <c r="A58" s="322">
        <v>26</v>
      </c>
      <c r="B58" s="54" t="s">
        <v>314</v>
      </c>
      <c r="C58" s="338" t="s">
        <v>501</v>
      </c>
      <c r="D58" s="339"/>
      <c r="E58" s="339"/>
      <c r="F58" s="339"/>
      <c r="G58" s="339"/>
      <c r="H58" s="342" t="s">
        <v>560</v>
      </c>
      <c r="I58" s="339"/>
      <c r="J58" s="339"/>
      <c r="K58" s="339"/>
      <c r="L58" s="339"/>
      <c r="M58" s="340" t="s">
        <v>205</v>
      </c>
      <c r="N58" s="341"/>
      <c r="O58" s="341"/>
      <c r="P58" s="341"/>
      <c r="Q58" s="341"/>
      <c r="R58" s="343" t="s">
        <v>501</v>
      </c>
      <c r="S58" s="344"/>
      <c r="T58" s="344"/>
      <c r="U58" s="344"/>
      <c r="V58" s="344"/>
      <c r="W58" s="345" t="s">
        <v>534</v>
      </c>
      <c r="X58" s="346"/>
      <c r="Y58" s="347">
        <v>3</v>
      </c>
      <c r="Z58" s="348">
        <v>4</v>
      </c>
      <c r="AA58" s="22">
        <v>24</v>
      </c>
      <c r="AB58" s="230">
        <v>26</v>
      </c>
      <c r="AC58" s="231" t="s">
        <v>435</v>
      </c>
      <c r="AD58" s="231" t="s">
        <v>314</v>
      </c>
      <c r="AE58" s="22">
        <v>4</v>
      </c>
      <c r="AF58" s="231" t="s">
        <v>415</v>
      </c>
      <c r="AG58" s="231" t="s">
        <v>303</v>
      </c>
      <c r="AH58" s="247" t="s">
        <v>476</v>
      </c>
      <c r="AI58" s="248" t="s">
        <v>480</v>
      </c>
      <c r="AJ58" s="248" t="s">
        <v>481</v>
      </c>
      <c r="AK58" s="253"/>
      <c r="AL58" s="253"/>
      <c r="AM58" s="140"/>
      <c r="AN58" s="216">
        <v>0</v>
      </c>
      <c r="AO58" s="216">
        <v>3</v>
      </c>
      <c r="AP58" s="216">
        <v>4</v>
      </c>
      <c r="AQ58" s="231" t="s">
        <v>415</v>
      </c>
      <c r="AR58" s="235"/>
      <c r="AS58" s="216">
        <v>1</v>
      </c>
      <c r="AT58" s="235">
        <v>2</v>
      </c>
      <c r="AU58" s="216">
        <v>-1</v>
      </c>
      <c r="AV58" s="216">
        <v>-1</v>
      </c>
      <c r="AW58" s="216">
        <v>-1</v>
      </c>
      <c r="AX58" s="216">
        <v>0</v>
      </c>
      <c r="AY58" s="216">
        <v>0</v>
      </c>
      <c r="AZ58" s="197"/>
      <c r="BA58" s="244"/>
      <c r="BB58" s="245"/>
      <c r="BC58" s="246"/>
      <c r="BD58" s="246"/>
      <c r="BE58" s="351"/>
      <c r="BF58" s="351"/>
      <c r="BG58" s="246"/>
      <c r="BI58" s="197"/>
      <c r="BJ58" s="197"/>
      <c r="BK58" s="197"/>
      <c r="BL58" s="197"/>
      <c r="BM58" s="197"/>
      <c r="BN58" s="197"/>
      <c r="BO58" s="197"/>
      <c r="BP58" s="197"/>
      <c r="BQ58" s="197"/>
    </row>
    <row r="59" spans="1:69" ht="13.5" customHeight="1" thickTop="1">
      <c r="A59" s="323"/>
      <c r="B59" s="19" t="s">
        <v>435</v>
      </c>
      <c r="C59" s="85" t="s">
        <v>518</v>
      </c>
      <c r="D59" s="21" t="s">
        <v>517</v>
      </c>
      <c r="E59" s="21" t="s">
        <v>516</v>
      </c>
      <c r="F59" s="21" t="s">
        <v>26</v>
      </c>
      <c r="G59" s="21" t="s">
        <v>26</v>
      </c>
      <c r="H59" s="20" t="s">
        <v>504</v>
      </c>
      <c r="I59" s="21" t="s">
        <v>508</v>
      </c>
      <c r="J59" s="21" t="s">
        <v>561</v>
      </c>
      <c r="K59" s="21" t="s">
        <v>518</v>
      </c>
      <c r="L59" s="21" t="s">
        <v>471</v>
      </c>
      <c r="M59" s="350" t="s">
        <v>411</v>
      </c>
      <c r="N59" s="337"/>
      <c r="O59" s="337"/>
      <c r="P59" s="337"/>
      <c r="Q59" s="337"/>
      <c r="R59" s="20" t="s">
        <v>517</v>
      </c>
      <c r="S59" s="21" t="s">
        <v>533</v>
      </c>
      <c r="T59" s="21" t="s">
        <v>516</v>
      </c>
      <c r="U59" s="21" t="s">
        <v>26</v>
      </c>
      <c r="V59" s="21" t="s">
        <v>26</v>
      </c>
      <c r="W59" s="330"/>
      <c r="X59" s="331"/>
      <c r="Y59" s="333"/>
      <c r="Z59" s="335"/>
      <c r="AA59" s="30"/>
      <c r="AB59" s="31"/>
      <c r="AC59" s="231"/>
      <c r="AD59" s="249"/>
      <c r="AE59" s="31"/>
      <c r="AF59" s="231"/>
      <c r="AG59" s="231"/>
      <c r="AH59" s="30"/>
      <c r="AI59" s="30"/>
      <c r="AJ59" s="30"/>
      <c r="AK59" s="30"/>
      <c r="AL59" s="30"/>
      <c r="AM59" s="93"/>
      <c r="AN59" s="216"/>
      <c r="AO59" s="216"/>
      <c r="AP59" s="216"/>
      <c r="AQ59" s="231"/>
      <c r="AR59" s="235"/>
      <c r="AS59" s="216"/>
      <c r="AT59" s="235"/>
      <c r="AU59" s="216"/>
      <c r="AV59" s="216"/>
      <c r="AW59" s="216"/>
      <c r="AX59" s="216"/>
      <c r="AY59" s="216"/>
      <c r="AZ59" s="197"/>
      <c r="BA59" s="244"/>
      <c r="BB59" s="245"/>
      <c r="BC59" s="246"/>
      <c r="BD59" s="246"/>
      <c r="BE59" s="351"/>
      <c r="BF59" s="351"/>
      <c r="BG59" s="246"/>
      <c r="BI59" s="197"/>
      <c r="BJ59" s="197"/>
      <c r="BK59" s="197"/>
      <c r="BL59" s="197"/>
      <c r="BM59" s="197"/>
      <c r="BN59" s="197"/>
      <c r="BO59" s="197"/>
      <c r="BP59" s="197"/>
      <c r="BQ59" s="197"/>
    </row>
    <row r="60" spans="1:69" ht="13.5" customHeight="1">
      <c r="A60" s="322">
        <v>34</v>
      </c>
      <c r="B60" s="54" t="s">
        <v>336</v>
      </c>
      <c r="C60" s="338" t="s">
        <v>501</v>
      </c>
      <c r="D60" s="339"/>
      <c r="E60" s="339"/>
      <c r="F60" s="339"/>
      <c r="G60" s="339"/>
      <c r="H60" s="342" t="s">
        <v>493</v>
      </c>
      <c r="I60" s="339"/>
      <c r="J60" s="339"/>
      <c r="K60" s="339"/>
      <c r="L60" s="339"/>
      <c r="M60" s="342" t="s">
        <v>493</v>
      </c>
      <c r="N60" s="339"/>
      <c r="O60" s="339"/>
      <c r="P60" s="339"/>
      <c r="Q60" s="339"/>
      <c r="R60" s="340" t="s">
        <v>205</v>
      </c>
      <c r="S60" s="341"/>
      <c r="T60" s="341"/>
      <c r="U60" s="341"/>
      <c r="V60" s="341"/>
      <c r="W60" s="345" t="s">
        <v>510</v>
      </c>
      <c r="X60" s="346"/>
      <c r="Y60" s="347">
        <v>5</v>
      </c>
      <c r="Z60" s="348">
        <v>2</v>
      </c>
      <c r="AA60" s="30"/>
      <c r="AB60" s="31"/>
      <c r="AC60" s="231"/>
      <c r="AD60" s="249"/>
      <c r="AE60" s="31"/>
      <c r="AF60" s="231"/>
      <c r="AG60" s="231"/>
      <c r="AH60" s="30"/>
      <c r="AI60" s="30"/>
      <c r="AJ60" s="30"/>
      <c r="AK60" s="30"/>
      <c r="AL60" s="30"/>
      <c r="AM60" s="93"/>
      <c r="AN60" s="216"/>
      <c r="AO60" s="216"/>
      <c r="AP60" s="216"/>
      <c r="AQ60" s="231"/>
      <c r="AR60" s="235"/>
      <c r="AS60" s="216"/>
      <c r="AT60" s="235"/>
      <c r="AU60" s="216"/>
      <c r="AV60" s="216"/>
      <c r="AW60" s="216"/>
      <c r="AX60" s="216"/>
      <c r="AY60" s="216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</row>
    <row r="61" spans="1:69" ht="13.5" customHeight="1" thickBot="1">
      <c r="A61" s="352"/>
      <c r="B61" s="23" t="s">
        <v>442</v>
      </c>
      <c r="C61" s="86" t="s">
        <v>516</v>
      </c>
      <c r="D61" s="25" t="s">
        <v>520</v>
      </c>
      <c r="E61" s="25" t="s">
        <v>504</v>
      </c>
      <c r="F61" s="25" t="s">
        <v>26</v>
      </c>
      <c r="G61" s="25" t="s">
        <v>26</v>
      </c>
      <c r="H61" s="24" t="s">
        <v>498</v>
      </c>
      <c r="I61" s="25" t="s">
        <v>495</v>
      </c>
      <c r="J61" s="25" t="s">
        <v>512</v>
      </c>
      <c r="K61" s="25" t="s">
        <v>26</v>
      </c>
      <c r="L61" s="25" t="s">
        <v>26</v>
      </c>
      <c r="M61" s="24" t="s">
        <v>500</v>
      </c>
      <c r="N61" s="25" t="s">
        <v>530</v>
      </c>
      <c r="O61" s="25" t="s">
        <v>499</v>
      </c>
      <c r="P61" s="25" t="s">
        <v>26</v>
      </c>
      <c r="Q61" s="25" t="s">
        <v>26</v>
      </c>
      <c r="R61" s="357" t="s">
        <v>411</v>
      </c>
      <c r="S61" s="358"/>
      <c r="T61" s="358"/>
      <c r="U61" s="358"/>
      <c r="V61" s="358"/>
      <c r="W61" s="353"/>
      <c r="X61" s="354"/>
      <c r="Y61" s="355"/>
      <c r="Z61" s="356"/>
      <c r="AA61" s="30"/>
      <c r="AB61" s="31"/>
      <c r="AC61" s="231"/>
      <c r="AD61" s="249"/>
      <c r="AE61" s="31"/>
      <c r="AF61" s="231"/>
      <c r="AG61" s="231"/>
      <c r="AH61" s="30"/>
      <c r="AI61" s="30"/>
      <c r="AJ61" s="30"/>
      <c r="AK61" s="30"/>
      <c r="AL61" s="30"/>
      <c r="AM61" s="93"/>
      <c r="AN61" s="216"/>
      <c r="AO61" s="216"/>
      <c r="AP61" s="216"/>
      <c r="AQ61" s="231"/>
      <c r="AR61" s="235"/>
      <c r="AS61" s="216"/>
      <c r="AT61" s="235"/>
      <c r="AU61" s="216"/>
      <c r="AV61" s="216"/>
      <c r="AW61" s="216"/>
      <c r="AX61" s="216"/>
      <c r="AY61" s="216"/>
      <c r="AZ61" s="197"/>
      <c r="BA61" s="254"/>
      <c r="BB61" s="197"/>
      <c r="BC61" s="197"/>
      <c r="BD61" s="255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</row>
    <row r="62" spans="1:69" s="201" customFormat="1" ht="13.5" customHeight="1">
      <c r="A62" s="26"/>
      <c r="B62" s="27" t="s">
        <v>22</v>
      </c>
      <c r="C62" s="28" t="s">
        <v>562</v>
      </c>
      <c r="D62" s="28"/>
      <c r="E62" s="28"/>
      <c r="F62" s="28"/>
      <c r="G62" s="28"/>
      <c r="H62" s="28"/>
      <c r="I62" s="359" t="s">
        <v>563</v>
      </c>
      <c r="J62" s="359"/>
      <c r="K62" s="359"/>
      <c r="L62" s="359"/>
      <c r="M62" s="360" t="s">
        <v>397</v>
      </c>
      <c r="N62" s="360"/>
      <c r="O62" s="250"/>
      <c r="P62" s="250"/>
      <c r="Q62" s="28" t="s">
        <v>564</v>
      </c>
      <c r="R62" s="28"/>
      <c r="S62" s="28"/>
      <c r="T62" s="28"/>
      <c r="U62" s="28"/>
      <c r="V62" s="28"/>
      <c r="W62" s="359" t="s">
        <v>565</v>
      </c>
      <c r="X62" s="359"/>
      <c r="Y62" s="359"/>
      <c r="Z62" s="29" t="s">
        <v>397</v>
      </c>
      <c r="AA62" s="197"/>
      <c r="AB62" s="130"/>
      <c r="AC62" s="231"/>
      <c r="AD62" s="249"/>
      <c r="AE62" s="130"/>
      <c r="AF62" s="231"/>
      <c r="AG62" s="231"/>
      <c r="AH62" s="197"/>
      <c r="AI62" s="197"/>
      <c r="AJ62" s="197"/>
      <c r="AK62" s="197"/>
      <c r="AL62" s="197"/>
      <c r="AM62" s="198"/>
      <c r="AN62" s="216"/>
      <c r="AO62" s="216"/>
      <c r="AP62" s="216"/>
      <c r="AQ62" s="231"/>
      <c r="AR62" s="235"/>
      <c r="AS62" s="216"/>
      <c r="AT62" s="235"/>
      <c r="AU62" s="216"/>
      <c r="AV62" s="216"/>
      <c r="AW62" s="216"/>
      <c r="AX62" s="216"/>
      <c r="AY62" s="216"/>
      <c r="AZ62" s="197"/>
      <c r="BA62" s="254"/>
      <c r="BB62" s="197"/>
      <c r="BC62" s="197"/>
      <c r="BD62" s="255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</row>
    <row r="63" spans="1:69" s="201" customFormat="1" ht="13.5" customHeight="1">
      <c r="A63" s="26"/>
      <c r="B63" s="27" t="s">
        <v>23</v>
      </c>
      <c r="C63" s="32" t="s">
        <v>566</v>
      </c>
      <c r="D63" s="32"/>
      <c r="E63" s="32"/>
      <c r="F63" s="32"/>
      <c r="G63" s="32"/>
      <c r="H63" s="32"/>
      <c r="I63" s="361" t="s">
        <v>563</v>
      </c>
      <c r="J63" s="361"/>
      <c r="K63" s="361"/>
      <c r="L63" s="361"/>
      <c r="M63" s="360" t="s">
        <v>403</v>
      </c>
      <c r="N63" s="360"/>
      <c r="O63" s="251"/>
      <c r="P63" s="251"/>
      <c r="Q63" s="32" t="s">
        <v>567</v>
      </c>
      <c r="R63" s="32"/>
      <c r="S63" s="32"/>
      <c r="T63" s="32"/>
      <c r="U63" s="32"/>
      <c r="V63" s="32"/>
      <c r="W63" s="361" t="s">
        <v>565</v>
      </c>
      <c r="X63" s="361"/>
      <c r="Y63" s="361"/>
      <c r="Z63" s="29" t="s">
        <v>403</v>
      </c>
      <c r="AA63" s="205"/>
      <c r="AB63" s="206"/>
      <c r="AC63" s="231"/>
      <c r="AD63" s="249"/>
      <c r="AE63" s="206"/>
      <c r="AF63" s="231"/>
      <c r="AG63" s="231"/>
      <c r="AH63" s="205"/>
      <c r="AI63" s="205"/>
      <c r="AJ63" s="205"/>
      <c r="AK63" s="205"/>
      <c r="AL63" s="205"/>
      <c r="AM63" s="207"/>
      <c r="AN63" s="216"/>
      <c r="AO63" s="216"/>
      <c r="AP63" s="216"/>
      <c r="AQ63" s="231"/>
      <c r="AR63" s="235"/>
      <c r="AS63" s="216"/>
      <c r="AT63" s="235"/>
      <c r="AU63" s="216"/>
      <c r="AV63" s="216"/>
      <c r="AW63" s="216"/>
      <c r="AX63" s="216"/>
      <c r="AY63" s="216"/>
      <c r="AZ63" s="197"/>
      <c r="BA63" s="254"/>
      <c r="BB63" s="197"/>
      <c r="BC63" s="197"/>
      <c r="BD63" s="255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</row>
    <row r="64" spans="1:69" s="201" customFormat="1" ht="13.5" customHeight="1">
      <c r="A64" s="26"/>
      <c r="B64" s="27" t="s">
        <v>24</v>
      </c>
      <c r="C64" s="32" t="s">
        <v>568</v>
      </c>
      <c r="D64" s="32"/>
      <c r="E64" s="32"/>
      <c r="F64" s="32"/>
      <c r="G64" s="32"/>
      <c r="H64" s="32"/>
      <c r="I64" s="361" t="s">
        <v>563</v>
      </c>
      <c r="J64" s="361"/>
      <c r="K64" s="361"/>
      <c r="L64" s="361"/>
      <c r="M64" s="360" t="s">
        <v>405</v>
      </c>
      <c r="N64" s="360"/>
      <c r="O64" s="250"/>
      <c r="P64" s="250"/>
      <c r="Q64" s="32" t="s">
        <v>569</v>
      </c>
      <c r="R64" s="32"/>
      <c r="S64" s="32"/>
      <c r="T64" s="32"/>
      <c r="U64" s="32"/>
      <c r="V64" s="32"/>
      <c r="W64" s="361" t="s">
        <v>565</v>
      </c>
      <c r="X64" s="361"/>
      <c r="Y64" s="361"/>
      <c r="Z64" s="29" t="s">
        <v>405</v>
      </c>
      <c r="AA64" s="212"/>
      <c r="AB64" s="213"/>
      <c r="AC64" s="231"/>
      <c r="AD64" s="249"/>
      <c r="AE64" s="213"/>
      <c r="AF64" s="231"/>
      <c r="AG64" s="231"/>
      <c r="AH64" s="212"/>
      <c r="AI64" s="212"/>
      <c r="AJ64" s="212"/>
      <c r="AK64" s="212"/>
      <c r="AL64" s="212"/>
      <c r="AM64" s="215"/>
      <c r="AN64" s="216"/>
      <c r="AO64" s="216"/>
      <c r="AP64" s="216"/>
      <c r="AQ64" s="231"/>
      <c r="AR64" s="235"/>
      <c r="AS64" s="216"/>
      <c r="AT64" s="235"/>
      <c r="AU64" s="216"/>
      <c r="AV64" s="216"/>
      <c r="AW64" s="216"/>
      <c r="AX64" s="216"/>
      <c r="AY64" s="216"/>
      <c r="AZ64" s="197"/>
      <c r="BA64" s="254"/>
      <c r="BB64" s="197"/>
      <c r="BC64" s="197"/>
      <c r="BD64" s="255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</row>
    <row r="65" spans="1:51" ht="24" customHeight="1">
      <c r="A65" s="365" t="s">
        <v>204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C65" s="231"/>
      <c r="AD65" s="249"/>
      <c r="AF65" s="231"/>
      <c r="AG65" s="231"/>
      <c r="AN65" s="216"/>
      <c r="AO65" s="216"/>
      <c r="AP65" s="216"/>
      <c r="AQ65" s="231"/>
      <c r="AR65" s="235"/>
      <c r="AS65" s="216"/>
      <c r="AT65" s="235"/>
      <c r="AU65" s="216"/>
      <c r="AV65" s="216"/>
      <c r="AW65" s="216"/>
      <c r="AX65" s="216"/>
      <c r="AY65" s="216"/>
    </row>
    <row r="66" spans="1:51" ht="19.5" customHeight="1">
      <c r="A66" s="203"/>
      <c r="B66" s="203"/>
      <c r="C66" s="203"/>
      <c r="D66" s="201"/>
      <c r="E66" s="201"/>
      <c r="F66" s="366" t="s">
        <v>492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204"/>
      <c r="S66" s="197"/>
      <c r="T66" s="197"/>
      <c r="U66" s="367" t="s">
        <v>301</v>
      </c>
      <c r="V66" s="367"/>
      <c r="W66" s="367"/>
      <c r="X66" s="367"/>
      <c r="Y66" s="367"/>
      <c r="Z66" s="367"/>
      <c r="AC66" s="231"/>
      <c r="AD66" s="249"/>
      <c r="AF66" s="231"/>
      <c r="AG66" s="231"/>
      <c r="AN66" s="216"/>
      <c r="AO66" s="216"/>
      <c r="AP66" s="216"/>
      <c r="AQ66" s="231"/>
      <c r="AR66" s="235"/>
      <c r="AS66" s="216"/>
      <c r="AT66" s="235"/>
      <c r="AU66" s="216"/>
      <c r="AV66" s="216"/>
      <c r="AW66" s="216"/>
      <c r="AX66" s="216"/>
      <c r="AY66" s="216"/>
    </row>
    <row r="67" spans="1:51" ht="17.25" customHeight="1">
      <c r="A67" s="197"/>
      <c r="B67" s="256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315"/>
      <c r="Z67" s="315"/>
      <c r="AC67" s="231"/>
      <c r="AD67" s="249"/>
      <c r="AF67" s="231"/>
      <c r="AG67" s="231"/>
      <c r="AH67" s="214" t="s">
        <v>31</v>
      </c>
      <c r="AN67" s="216"/>
      <c r="AO67" s="216"/>
      <c r="AP67" s="216"/>
      <c r="AQ67" s="231"/>
      <c r="AR67" s="235"/>
      <c r="AS67" s="216"/>
      <c r="AT67" s="235"/>
      <c r="AU67" s="216"/>
      <c r="AV67" s="216"/>
      <c r="AW67" s="216"/>
      <c r="AX67" s="216"/>
      <c r="AY67" s="216"/>
    </row>
    <row r="68" spans="1:51" ht="15" customHeight="1" thickBot="1">
      <c r="A68" s="219" t="s">
        <v>31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B68" s="220" t="s">
        <v>17</v>
      </c>
      <c r="AC68" s="220" t="s">
        <v>18</v>
      </c>
      <c r="AD68" s="220" t="s">
        <v>19</v>
      </c>
      <c r="AE68" s="220" t="s">
        <v>17</v>
      </c>
      <c r="AF68" s="220" t="s">
        <v>18</v>
      </c>
      <c r="AG68" s="220" t="s">
        <v>19</v>
      </c>
      <c r="AH68" s="221" t="s">
        <v>6</v>
      </c>
      <c r="AI68" s="221" t="s">
        <v>7</v>
      </c>
      <c r="AJ68" s="221" t="s">
        <v>8</v>
      </c>
      <c r="AK68" s="221" t="s">
        <v>9</v>
      </c>
      <c r="AL68" s="221" t="s">
        <v>10</v>
      </c>
      <c r="AM68" s="222" t="s">
        <v>35</v>
      </c>
      <c r="AN68" s="362" t="s">
        <v>20</v>
      </c>
      <c r="AO68" s="362"/>
      <c r="AP68" s="316" t="s">
        <v>21</v>
      </c>
      <c r="AQ68" s="316"/>
      <c r="AR68" s="235"/>
      <c r="AS68" s="216"/>
      <c r="AT68" s="235"/>
      <c r="AU68" s="216"/>
      <c r="AV68" s="216"/>
      <c r="AW68" s="216"/>
      <c r="AX68" s="216"/>
      <c r="AY68" s="216"/>
    </row>
    <row r="69" spans="1:51" ht="13.5" customHeight="1" thickBot="1" thickTop="1">
      <c r="A69" s="226" t="s">
        <v>12</v>
      </c>
      <c r="B69" s="227" t="s">
        <v>13</v>
      </c>
      <c r="C69" s="317">
        <v>5</v>
      </c>
      <c r="D69" s="318"/>
      <c r="E69" s="318"/>
      <c r="F69" s="318"/>
      <c r="G69" s="318"/>
      <c r="H69" s="319">
        <v>39</v>
      </c>
      <c r="I69" s="318"/>
      <c r="J69" s="318"/>
      <c r="K69" s="318"/>
      <c r="L69" s="318"/>
      <c r="M69" s="319">
        <v>21</v>
      </c>
      <c r="N69" s="318"/>
      <c r="O69" s="318"/>
      <c r="P69" s="318"/>
      <c r="Q69" s="318"/>
      <c r="R69" s="319">
        <v>40</v>
      </c>
      <c r="S69" s="318"/>
      <c r="T69" s="318"/>
      <c r="U69" s="318"/>
      <c r="V69" s="318"/>
      <c r="W69" s="320" t="s">
        <v>14</v>
      </c>
      <c r="X69" s="321"/>
      <c r="Y69" s="228" t="s">
        <v>15</v>
      </c>
      <c r="Z69" s="229" t="s">
        <v>16</v>
      </c>
      <c r="AA69" s="39">
        <v>25</v>
      </c>
      <c r="AB69" s="230">
        <v>5</v>
      </c>
      <c r="AC69" s="231" t="s">
        <v>416</v>
      </c>
      <c r="AD69" s="231" t="s">
        <v>314</v>
      </c>
      <c r="AE69" s="22">
        <v>40</v>
      </c>
      <c r="AF69" s="231" t="s">
        <v>448</v>
      </c>
      <c r="AG69" s="231" t="s">
        <v>317</v>
      </c>
      <c r="AH69" s="232" t="s">
        <v>200</v>
      </c>
      <c r="AI69" s="233" t="s">
        <v>108</v>
      </c>
      <c r="AJ69" s="233" t="s">
        <v>199</v>
      </c>
      <c r="AK69" s="257"/>
      <c r="AL69" s="257"/>
      <c r="AM69" s="258"/>
      <c r="AN69" s="216">
        <v>3</v>
      </c>
      <c r="AO69" s="216">
        <v>0</v>
      </c>
      <c r="AP69" s="216">
        <v>5</v>
      </c>
      <c r="AQ69" s="231" t="s">
        <v>416</v>
      </c>
      <c r="AR69" s="235"/>
      <c r="AS69" s="216">
        <v>2</v>
      </c>
      <c r="AT69" s="235">
        <v>1</v>
      </c>
      <c r="AU69" s="216">
        <v>1</v>
      </c>
      <c r="AV69" s="216">
        <v>1</v>
      </c>
      <c r="AW69" s="216">
        <v>1</v>
      </c>
      <c r="AX69" s="216">
        <v>0</v>
      </c>
      <c r="AY69" s="216">
        <v>0</v>
      </c>
    </row>
    <row r="70" spans="1:51" ht="13.5" customHeight="1" thickTop="1">
      <c r="A70" s="322">
        <v>5</v>
      </c>
      <c r="B70" s="17" t="s">
        <v>314</v>
      </c>
      <c r="C70" s="324" t="s">
        <v>205</v>
      </c>
      <c r="D70" s="325"/>
      <c r="E70" s="325"/>
      <c r="F70" s="325"/>
      <c r="G70" s="363"/>
      <c r="H70" s="326" t="s">
        <v>493</v>
      </c>
      <c r="I70" s="327"/>
      <c r="J70" s="327"/>
      <c r="K70" s="327"/>
      <c r="L70" s="327"/>
      <c r="M70" s="326" t="s">
        <v>493</v>
      </c>
      <c r="N70" s="327"/>
      <c r="O70" s="327"/>
      <c r="P70" s="327"/>
      <c r="Q70" s="327"/>
      <c r="R70" s="326" t="s">
        <v>493</v>
      </c>
      <c r="S70" s="327"/>
      <c r="T70" s="327"/>
      <c r="U70" s="327"/>
      <c r="V70" s="327"/>
      <c r="W70" s="328" t="s">
        <v>494</v>
      </c>
      <c r="X70" s="329"/>
      <c r="Y70" s="332">
        <v>6</v>
      </c>
      <c r="Z70" s="334">
        <v>1</v>
      </c>
      <c r="AA70" s="39">
        <v>26</v>
      </c>
      <c r="AB70" s="230">
        <v>39</v>
      </c>
      <c r="AC70" s="231" t="s">
        <v>447</v>
      </c>
      <c r="AD70" s="231" t="s">
        <v>331</v>
      </c>
      <c r="AE70" s="22">
        <v>21</v>
      </c>
      <c r="AF70" s="231" t="s">
        <v>430</v>
      </c>
      <c r="AG70" s="231" t="s">
        <v>336</v>
      </c>
      <c r="AH70" s="236" t="s">
        <v>199</v>
      </c>
      <c r="AI70" s="237" t="s">
        <v>198</v>
      </c>
      <c r="AJ70" s="237" t="s">
        <v>471</v>
      </c>
      <c r="AK70" s="259" t="s">
        <v>398</v>
      </c>
      <c r="AL70" s="259"/>
      <c r="AM70" s="260"/>
      <c r="AN70" s="216">
        <v>3</v>
      </c>
      <c r="AO70" s="216">
        <v>1</v>
      </c>
      <c r="AP70" s="216">
        <v>39</v>
      </c>
      <c r="AQ70" s="231" t="s">
        <v>447</v>
      </c>
      <c r="AR70" s="235"/>
      <c r="AS70" s="216">
        <v>2</v>
      </c>
      <c r="AT70" s="235">
        <v>1</v>
      </c>
      <c r="AU70" s="216">
        <v>1</v>
      </c>
      <c r="AV70" s="216">
        <v>1</v>
      </c>
      <c r="AW70" s="216">
        <v>-1</v>
      </c>
      <c r="AX70" s="216">
        <v>1</v>
      </c>
      <c r="AY70" s="216">
        <v>0</v>
      </c>
    </row>
    <row r="71" spans="1:51" ht="13.5" customHeight="1">
      <c r="A71" s="323"/>
      <c r="B71" s="19" t="s">
        <v>416</v>
      </c>
      <c r="C71" s="336" t="s">
        <v>411</v>
      </c>
      <c r="D71" s="337"/>
      <c r="E71" s="337"/>
      <c r="F71" s="337"/>
      <c r="G71" s="364"/>
      <c r="H71" s="20" t="s">
        <v>496</v>
      </c>
      <c r="I71" s="21" t="s">
        <v>512</v>
      </c>
      <c r="J71" s="21" t="s">
        <v>500</v>
      </c>
      <c r="K71" s="21" t="s">
        <v>26</v>
      </c>
      <c r="L71" s="21" t="s">
        <v>26</v>
      </c>
      <c r="M71" s="20" t="s">
        <v>570</v>
      </c>
      <c r="N71" s="21" t="s">
        <v>498</v>
      </c>
      <c r="O71" s="21" t="s">
        <v>544</v>
      </c>
      <c r="P71" s="21" t="s">
        <v>26</v>
      </c>
      <c r="Q71" s="21" t="s">
        <v>26</v>
      </c>
      <c r="R71" s="83" t="s">
        <v>498</v>
      </c>
      <c r="S71" s="84" t="s">
        <v>500</v>
      </c>
      <c r="T71" s="84" t="s">
        <v>512</v>
      </c>
      <c r="U71" s="21" t="s">
        <v>26</v>
      </c>
      <c r="V71" s="84" t="s">
        <v>26</v>
      </c>
      <c r="W71" s="330"/>
      <c r="X71" s="331"/>
      <c r="Y71" s="333"/>
      <c r="Z71" s="335"/>
      <c r="AA71" s="39">
        <v>27</v>
      </c>
      <c r="AB71" s="230">
        <v>40</v>
      </c>
      <c r="AC71" s="231" t="s">
        <v>448</v>
      </c>
      <c r="AD71" s="231" t="s">
        <v>317</v>
      </c>
      <c r="AE71" s="22">
        <v>21</v>
      </c>
      <c r="AF71" s="231" t="s">
        <v>430</v>
      </c>
      <c r="AG71" s="231" t="s">
        <v>336</v>
      </c>
      <c r="AH71" s="236" t="s">
        <v>481</v>
      </c>
      <c r="AI71" s="237" t="s">
        <v>480</v>
      </c>
      <c r="AJ71" s="237" t="s">
        <v>471</v>
      </c>
      <c r="AK71" s="259"/>
      <c r="AL71" s="259"/>
      <c r="AM71" s="260"/>
      <c r="AN71" s="216">
        <v>0</v>
      </c>
      <c r="AO71" s="216">
        <v>3</v>
      </c>
      <c r="AP71" s="216">
        <v>21</v>
      </c>
      <c r="AQ71" s="231" t="s">
        <v>430</v>
      </c>
      <c r="AR71" s="235"/>
      <c r="AS71" s="216">
        <v>1</v>
      </c>
      <c r="AT71" s="235">
        <v>2</v>
      </c>
      <c r="AU71" s="216">
        <v>-1</v>
      </c>
      <c r="AV71" s="216">
        <v>-1</v>
      </c>
      <c r="AW71" s="216">
        <v>-1</v>
      </c>
      <c r="AX71" s="216">
        <v>0</v>
      </c>
      <c r="AY71" s="216">
        <v>0</v>
      </c>
    </row>
    <row r="72" spans="1:51" ht="13.5" customHeight="1">
      <c r="A72" s="322">
        <v>39</v>
      </c>
      <c r="B72" s="54" t="s">
        <v>331</v>
      </c>
      <c r="C72" s="338" t="s">
        <v>501</v>
      </c>
      <c r="D72" s="339"/>
      <c r="E72" s="339"/>
      <c r="F72" s="339"/>
      <c r="G72" s="339"/>
      <c r="H72" s="340" t="s">
        <v>205</v>
      </c>
      <c r="I72" s="341"/>
      <c r="J72" s="341"/>
      <c r="K72" s="341"/>
      <c r="L72" s="341"/>
      <c r="M72" s="342" t="s">
        <v>502</v>
      </c>
      <c r="N72" s="339"/>
      <c r="O72" s="339"/>
      <c r="P72" s="339"/>
      <c r="Q72" s="339"/>
      <c r="R72" s="343" t="s">
        <v>560</v>
      </c>
      <c r="S72" s="344"/>
      <c r="T72" s="344"/>
      <c r="U72" s="339"/>
      <c r="V72" s="344"/>
      <c r="W72" s="345" t="s">
        <v>571</v>
      </c>
      <c r="X72" s="346"/>
      <c r="Y72" s="347">
        <v>4</v>
      </c>
      <c r="Z72" s="348">
        <v>3</v>
      </c>
      <c r="AA72" s="39">
        <v>28</v>
      </c>
      <c r="AB72" s="230">
        <v>5</v>
      </c>
      <c r="AC72" s="231" t="s">
        <v>416</v>
      </c>
      <c r="AD72" s="231" t="s">
        <v>314</v>
      </c>
      <c r="AE72" s="22">
        <v>39</v>
      </c>
      <c r="AF72" s="231" t="s">
        <v>447</v>
      </c>
      <c r="AG72" s="231" t="s">
        <v>331</v>
      </c>
      <c r="AH72" s="236" t="s">
        <v>201</v>
      </c>
      <c r="AI72" s="237" t="s">
        <v>199</v>
      </c>
      <c r="AJ72" s="237" t="s">
        <v>108</v>
      </c>
      <c r="AK72" s="259"/>
      <c r="AL72" s="259"/>
      <c r="AM72" s="260"/>
      <c r="AN72" s="216">
        <v>3</v>
      </c>
      <c r="AO72" s="216">
        <v>0</v>
      </c>
      <c r="AP72" s="216">
        <v>5</v>
      </c>
      <c r="AQ72" s="231" t="s">
        <v>416</v>
      </c>
      <c r="AR72" s="235"/>
      <c r="AS72" s="216">
        <v>2</v>
      </c>
      <c r="AT72" s="235">
        <v>1</v>
      </c>
      <c r="AU72" s="216">
        <v>1</v>
      </c>
      <c r="AV72" s="216">
        <v>1</v>
      </c>
      <c r="AW72" s="216">
        <v>1</v>
      </c>
      <c r="AX72" s="216">
        <v>0</v>
      </c>
      <c r="AY72" s="216">
        <v>0</v>
      </c>
    </row>
    <row r="73" spans="1:51" ht="13.5" customHeight="1">
      <c r="A73" s="323"/>
      <c r="B73" s="19" t="s">
        <v>447</v>
      </c>
      <c r="C73" s="85" t="s">
        <v>505</v>
      </c>
      <c r="D73" s="21" t="s">
        <v>506</v>
      </c>
      <c r="E73" s="21" t="s">
        <v>517</v>
      </c>
      <c r="F73" s="21" t="s">
        <v>26</v>
      </c>
      <c r="G73" s="21" t="s">
        <v>26</v>
      </c>
      <c r="H73" s="350" t="s">
        <v>411</v>
      </c>
      <c r="I73" s="337"/>
      <c r="J73" s="337"/>
      <c r="K73" s="337"/>
      <c r="L73" s="337"/>
      <c r="M73" s="20" t="s">
        <v>512</v>
      </c>
      <c r="N73" s="21" t="s">
        <v>495</v>
      </c>
      <c r="O73" s="21" t="s">
        <v>504</v>
      </c>
      <c r="P73" s="21" t="s">
        <v>497</v>
      </c>
      <c r="Q73" s="21" t="s">
        <v>26</v>
      </c>
      <c r="R73" s="20" t="s">
        <v>505</v>
      </c>
      <c r="S73" s="21" t="s">
        <v>500</v>
      </c>
      <c r="T73" s="21" t="s">
        <v>496</v>
      </c>
      <c r="U73" s="21" t="s">
        <v>506</v>
      </c>
      <c r="V73" s="21" t="s">
        <v>473</v>
      </c>
      <c r="W73" s="330"/>
      <c r="X73" s="331"/>
      <c r="Y73" s="333"/>
      <c r="Z73" s="335"/>
      <c r="AA73" s="39">
        <v>29</v>
      </c>
      <c r="AB73" s="230">
        <v>39</v>
      </c>
      <c r="AC73" s="231" t="s">
        <v>447</v>
      </c>
      <c r="AD73" s="231" t="s">
        <v>331</v>
      </c>
      <c r="AE73" s="22">
        <v>40</v>
      </c>
      <c r="AF73" s="231" t="s">
        <v>448</v>
      </c>
      <c r="AG73" s="231" t="s">
        <v>317</v>
      </c>
      <c r="AH73" s="236" t="s">
        <v>475</v>
      </c>
      <c r="AI73" s="237" t="s">
        <v>108</v>
      </c>
      <c r="AJ73" s="237" t="s">
        <v>201</v>
      </c>
      <c r="AK73" s="259" t="s">
        <v>472</v>
      </c>
      <c r="AL73" s="259" t="s">
        <v>473</v>
      </c>
      <c r="AM73" s="260"/>
      <c r="AN73" s="216">
        <v>2</v>
      </c>
      <c r="AO73" s="216">
        <v>3</v>
      </c>
      <c r="AP73" s="216">
        <v>40</v>
      </c>
      <c r="AQ73" s="231" t="s">
        <v>448</v>
      </c>
      <c r="AR73" s="235"/>
      <c r="AS73" s="216">
        <v>1</v>
      </c>
      <c r="AT73" s="235">
        <v>2</v>
      </c>
      <c r="AU73" s="216">
        <v>-1</v>
      </c>
      <c r="AV73" s="216">
        <v>1</v>
      </c>
      <c r="AW73" s="216">
        <v>1</v>
      </c>
      <c r="AX73" s="216">
        <v>-1</v>
      </c>
      <c r="AY73" s="216">
        <v>-1</v>
      </c>
    </row>
    <row r="74" spans="1:51" ht="13.5" customHeight="1" thickBot="1">
      <c r="A74" s="322">
        <v>21</v>
      </c>
      <c r="B74" s="54" t="s">
        <v>336</v>
      </c>
      <c r="C74" s="338" t="s">
        <v>501</v>
      </c>
      <c r="D74" s="339"/>
      <c r="E74" s="339"/>
      <c r="F74" s="339"/>
      <c r="G74" s="339"/>
      <c r="H74" s="342" t="s">
        <v>514</v>
      </c>
      <c r="I74" s="339"/>
      <c r="J74" s="339"/>
      <c r="K74" s="339"/>
      <c r="L74" s="339"/>
      <c r="M74" s="340" t="s">
        <v>205</v>
      </c>
      <c r="N74" s="341"/>
      <c r="O74" s="341"/>
      <c r="P74" s="341"/>
      <c r="Q74" s="341"/>
      <c r="R74" s="343" t="s">
        <v>493</v>
      </c>
      <c r="S74" s="344"/>
      <c r="T74" s="344"/>
      <c r="U74" s="344"/>
      <c r="V74" s="344"/>
      <c r="W74" s="345" t="s">
        <v>532</v>
      </c>
      <c r="X74" s="346"/>
      <c r="Y74" s="347">
        <v>4</v>
      </c>
      <c r="Z74" s="348">
        <v>2</v>
      </c>
      <c r="AA74" s="39">
        <v>30</v>
      </c>
      <c r="AB74" s="230">
        <v>21</v>
      </c>
      <c r="AC74" s="231" t="s">
        <v>430</v>
      </c>
      <c r="AD74" s="231" t="s">
        <v>336</v>
      </c>
      <c r="AE74" s="22">
        <v>5</v>
      </c>
      <c r="AF74" s="231" t="s">
        <v>416</v>
      </c>
      <c r="AG74" s="231" t="s">
        <v>314</v>
      </c>
      <c r="AH74" s="247" t="s">
        <v>482</v>
      </c>
      <c r="AI74" s="248" t="s">
        <v>473</v>
      </c>
      <c r="AJ74" s="248" t="s">
        <v>491</v>
      </c>
      <c r="AK74" s="261"/>
      <c r="AL74" s="261"/>
      <c r="AM74" s="262"/>
      <c r="AN74" s="216">
        <v>0</v>
      </c>
      <c r="AO74" s="216">
        <v>3</v>
      </c>
      <c r="AP74" s="216">
        <v>5</v>
      </c>
      <c r="AQ74" s="231" t="s">
        <v>416</v>
      </c>
      <c r="AR74" s="235"/>
      <c r="AS74" s="216">
        <v>1</v>
      </c>
      <c r="AT74" s="235">
        <v>2</v>
      </c>
      <c r="AU74" s="216">
        <v>-1</v>
      </c>
      <c r="AV74" s="216">
        <v>-1</v>
      </c>
      <c r="AW74" s="216">
        <v>-1</v>
      </c>
      <c r="AX74" s="216">
        <v>0</v>
      </c>
      <c r="AY74" s="216">
        <v>0</v>
      </c>
    </row>
    <row r="75" spans="1:51" ht="13.5" customHeight="1" thickTop="1">
      <c r="A75" s="323"/>
      <c r="B75" s="19" t="s">
        <v>430</v>
      </c>
      <c r="C75" s="85" t="s">
        <v>572</v>
      </c>
      <c r="D75" s="21" t="s">
        <v>507</v>
      </c>
      <c r="E75" s="21" t="s">
        <v>547</v>
      </c>
      <c r="F75" s="21" t="s">
        <v>26</v>
      </c>
      <c r="G75" s="21" t="s">
        <v>26</v>
      </c>
      <c r="H75" s="20" t="s">
        <v>506</v>
      </c>
      <c r="I75" s="21" t="s">
        <v>504</v>
      </c>
      <c r="J75" s="21" t="s">
        <v>495</v>
      </c>
      <c r="K75" s="21" t="s">
        <v>511</v>
      </c>
      <c r="L75" s="21" t="s">
        <v>26</v>
      </c>
      <c r="M75" s="350" t="s">
        <v>411</v>
      </c>
      <c r="N75" s="337"/>
      <c r="O75" s="337"/>
      <c r="P75" s="337"/>
      <c r="Q75" s="337"/>
      <c r="R75" s="20" t="s">
        <v>499</v>
      </c>
      <c r="S75" s="21" t="s">
        <v>500</v>
      </c>
      <c r="T75" s="21" t="s">
        <v>495</v>
      </c>
      <c r="U75" s="21" t="s">
        <v>26</v>
      </c>
      <c r="V75" s="21" t="s">
        <v>26</v>
      </c>
      <c r="W75" s="330"/>
      <c r="X75" s="331"/>
      <c r="Y75" s="333"/>
      <c r="Z75" s="335"/>
      <c r="AC75" s="231"/>
      <c r="AD75" s="249"/>
      <c r="AF75" s="231"/>
      <c r="AG75" s="231"/>
      <c r="AN75" s="216"/>
      <c r="AO75" s="216"/>
      <c r="AP75" s="216"/>
      <c r="AQ75" s="231"/>
      <c r="AR75" s="235"/>
      <c r="AS75" s="216"/>
      <c r="AT75" s="235"/>
      <c r="AU75" s="216"/>
      <c r="AV75" s="216"/>
      <c r="AW75" s="216"/>
      <c r="AX75" s="216"/>
      <c r="AY75" s="216"/>
    </row>
    <row r="76" spans="1:51" ht="13.5" customHeight="1">
      <c r="A76" s="322">
        <v>40</v>
      </c>
      <c r="B76" s="54" t="s">
        <v>317</v>
      </c>
      <c r="C76" s="338" t="s">
        <v>501</v>
      </c>
      <c r="D76" s="339"/>
      <c r="E76" s="339"/>
      <c r="F76" s="339"/>
      <c r="G76" s="339"/>
      <c r="H76" s="342" t="s">
        <v>557</v>
      </c>
      <c r="I76" s="339"/>
      <c r="J76" s="339"/>
      <c r="K76" s="339"/>
      <c r="L76" s="339"/>
      <c r="M76" s="342" t="s">
        <v>501</v>
      </c>
      <c r="N76" s="339"/>
      <c r="O76" s="339"/>
      <c r="P76" s="339"/>
      <c r="Q76" s="339"/>
      <c r="R76" s="340" t="s">
        <v>205</v>
      </c>
      <c r="S76" s="341"/>
      <c r="T76" s="341"/>
      <c r="U76" s="341"/>
      <c r="V76" s="341"/>
      <c r="W76" s="345" t="s">
        <v>573</v>
      </c>
      <c r="X76" s="346"/>
      <c r="Y76" s="347">
        <v>4</v>
      </c>
      <c r="Z76" s="348">
        <v>4</v>
      </c>
      <c r="AC76" s="231"/>
      <c r="AD76" s="249"/>
      <c r="AF76" s="231"/>
      <c r="AG76" s="231"/>
      <c r="AN76" s="216"/>
      <c r="AO76" s="216"/>
      <c r="AP76" s="216"/>
      <c r="AQ76" s="231"/>
      <c r="AR76" s="235"/>
      <c r="AS76" s="216"/>
      <c r="AT76" s="235"/>
      <c r="AU76" s="216"/>
      <c r="AV76" s="216"/>
      <c r="AW76" s="216"/>
      <c r="AX76" s="216"/>
      <c r="AY76" s="216"/>
    </row>
    <row r="77" spans="1:51" ht="13.5" customHeight="1" thickBot="1">
      <c r="A77" s="352"/>
      <c r="B77" s="23" t="s">
        <v>448</v>
      </c>
      <c r="C77" s="86" t="s">
        <v>507</v>
      </c>
      <c r="D77" s="25" t="s">
        <v>517</v>
      </c>
      <c r="E77" s="25" t="s">
        <v>506</v>
      </c>
      <c r="F77" s="25" t="s">
        <v>26</v>
      </c>
      <c r="G77" s="25" t="s">
        <v>26</v>
      </c>
      <c r="H77" s="24" t="s">
        <v>496</v>
      </c>
      <c r="I77" s="25" t="s">
        <v>517</v>
      </c>
      <c r="J77" s="25" t="s">
        <v>505</v>
      </c>
      <c r="K77" s="25" t="s">
        <v>512</v>
      </c>
      <c r="L77" s="25" t="s">
        <v>200</v>
      </c>
      <c r="M77" s="24" t="s">
        <v>516</v>
      </c>
      <c r="N77" s="25" t="s">
        <v>517</v>
      </c>
      <c r="O77" s="25" t="s">
        <v>504</v>
      </c>
      <c r="P77" s="25" t="s">
        <v>26</v>
      </c>
      <c r="Q77" s="25" t="s">
        <v>26</v>
      </c>
      <c r="R77" s="357" t="s">
        <v>411</v>
      </c>
      <c r="S77" s="358"/>
      <c r="T77" s="358"/>
      <c r="U77" s="358"/>
      <c r="V77" s="358"/>
      <c r="W77" s="353"/>
      <c r="X77" s="354"/>
      <c r="Y77" s="355"/>
      <c r="Z77" s="356"/>
      <c r="AC77" s="231"/>
      <c r="AD77" s="249"/>
      <c r="AF77" s="231"/>
      <c r="AG77" s="231"/>
      <c r="AN77" s="216"/>
      <c r="AO77" s="216"/>
      <c r="AP77" s="216"/>
      <c r="AQ77" s="231"/>
      <c r="AR77" s="235"/>
      <c r="AS77" s="216"/>
      <c r="AT77" s="235"/>
      <c r="AU77" s="216"/>
      <c r="AV77" s="216"/>
      <c r="AW77" s="216"/>
      <c r="AX77" s="216"/>
      <c r="AY77" s="216"/>
    </row>
    <row r="78" spans="1:51" ht="13.5" customHeight="1">
      <c r="A78" s="26"/>
      <c r="B78" s="27" t="s">
        <v>22</v>
      </c>
      <c r="C78" s="28" t="s">
        <v>574</v>
      </c>
      <c r="D78" s="28"/>
      <c r="E78" s="28"/>
      <c r="F78" s="28"/>
      <c r="G78" s="28"/>
      <c r="H78" s="28"/>
      <c r="I78" s="359" t="s">
        <v>575</v>
      </c>
      <c r="J78" s="359"/>
      <c r="K78" s="359"/>
      <c r="L78" s="359"/>
      <c r="M78" s="360" t="s">
        <v>397</v>
      </c>
      <c r="N78" s="360"/>
      <c r="O78" s="250"/>
      <c r="P78" s="250"/>
      <c r="Q78" s="28" t="s">
        <v>576</v>
      </c>
      <c r="R78" s="28"/>
      <c r="S78" s="28"/>
      <c r="T78" s="28"/>
      <c r="U78" s="28"/>
      <c r="V78" s="28"/>
      <c r="W78" s="359" t="s">
        <v>577</v>
      </c>
      <c r="X78" s="359"/>
      <c r="Y78" s="359"/>
      <c r="Z78" s="29" t="s">
        <v>397</v>
      </c>
      <c r="AC78" s="231"/>
      <c r="AD78" s="249"/>
      <c r="AF78" s="231"/>
      <c r="AG78" s="231"/>
      <c r="AN78" s="216"/>
      <c r="AO78" s="216"/>
      <c r="AP78" s="216"/>
      <c r="AQ78" s="231"/>
      <c r="AR78" s="235"/>
      <c r="AS78" s="216"/>
      <c r="AT78" s="235"/>
      <c r="AU78" s="216"/>
      <c r="AV78" s="216"/>
      <c r="AW78" s="216"/>
      <c r="AX78" s="216"/>
      <c r="AY78" s="216"/>
    </row>
    <row r="79" spans="1:51" ht="13.5" customHeight="1">
      <c r="A79" s="26"/>
      <c r="B79" s="27" t="s">
        <v>23</v>
      </c>
      <c r="C79" s="32" t="s">
        <v>578</v>
      </c>
      <c r="D79" s="32"/>
      <c r="E79" s="32"/>
      <c r="F79" s="32"/>
      <c r="G79" s="32"/>
      <c r="H79" s="32"/>
      <c r="I79" s="361" t="s">
        <v>575</v>
      </c>
      <c r="J79" s="361"/>
      <c r="K79" s="361"/>
      <c r="L79" s="361"/>
      <c r="M79" s="360" t="s">
        <v>403</v>
      </c>
      <c r="N79" s="360"/>
      <c r="O79" s="251"/>
      <c r="P79" s="251"/>
      <c r="Q79" s="32" t="s">
        <v>579</v>
      </c>
      <c r="R79" s="32"/>
      <c r="S79" s="32"/>
      <c r="T79" s="32"/>
      <c r="U79" s="32"/>
      <c r="V79" s="32"/>
      <c r="W79" s="361" t="s">
        <v>577</v>
      </c>
      <c r="X79" s="361"/>
      <c r="Y79" s="361"/>
      <c r="Z79" s="29" t="s">
        <v>403</v>
      </c>
      <c r="AC79" s="231"/>
      <c r="AD79" s="249"/>
      <c r="AF79" s="231"/>
      <c r="AG79" s="231"/>
      <c r="AN79" s="216"/>
      <c r="AO79" s="216"/>
      <c r="AP79" s="216"/>
      <c r="AQ79" s="231"/>
      <c r="AR79" s="235"/>
      <c r="AS79" s="216"/>
      <c r="AT79" s="235"/>
      <c r="AU79" s="216"/>
      <c r="AV79" s="216"/>
      <c r="AW79" s="216"/>
      <c r="AX79" s="216"/>
      <c r="AY79" s="216"/>
    </row>
    <row r="80" spans="1:51" ht="13.5" customHeight="1">
      <c r="A80" s="26"/>
      <c r="B80" s="27" t="s">
        <v>24</v>
      </c>
      <c r="C80" s="32" t="s">
        <v>580</v>
      </c>
      <c r="D80" s="32"/>
      <c r="E80" s="32"/>
      <c r="F80" s="32"/>
      <c r="G80" s="32"/>
      <c r="H80" s="32"/>
      <c r="I80" s="361" t="s">
        <v>575</v>
      </c>
      <c r="J80" s="361"/>
      <c r="K80" s="361"/>
      <c r="L80" s="361"/>
      <c r="M80" s="360" t="s">
        <v>405</v>
      </c>
      <c r="N80" s="360"/>
      <c r="O80" s="250"/>
      <c r="P80" s="250"/>
      <c r="Q80" s="32" t="s">
        <v>581</v>
      </c>
      <c r="R80" s="32"/>
      <c r="S80" s="32"/>
      <c r="T80" s="32"/>
      <c r="U80" s="32"/>
      <c r="V80" s="32"/>
      <c r="W80" s="361" t="s">
        <v>577</v>
      </c>
      <c r="X80" s="361"/>
      <c r="Y80" s="361"/>
      <c r="Z80" s="29" t="s">
        <v>405</v>
      </c>
      <c r="AC80" s="231"/>
      <c r="AD80" s="249"/>
      <c r="AF80" s="231"/>
      <c r="AG80" s="231"/>
      <c r="AN80" s="216"/>
      <c r="AO80" s="216"/>
      <c r="AP80" s="216"/>
      <c r="AQ80" s="231"/>
      <c r="AR80" s="235"/>
      <c r="AS80" s="216"/>
      <c r="AT80" s="235"/>
      <c r="AU80" s="216"/>
      <c r="AV80" s="216"/>
      <c r="AW80" s="216"/>
      <c r="AX80" s="216"/>
      <c r="AY80" s="216"/>
    </row>
    <row r="81" spans="1:51" ht="13.5" customHeight="1">
      <c r="A81" s="26"/>
      <c r="B81" s="27"/>
      <c r="C81" s="32"/>
      <c r="D81" s="32"/>
      <c r="E81" s="32"/>
      <c r="F81" s="32"/>
      <c r="G81" s="32"/>
      <c r="H81" s="32"/>
      <c r="I81" s="33"/>
      <c r="J81" s="33"/>
      <c r="K81" s="33"/>
      <c r="L81" s="33"/>
      <c r="M81" s="34"/>
      <c r="N81" s="34"/>
      <c r="O81" s="250"/>
      <c r="P81" s="250"/>
      <c r="Q81" s="32"/>
      <c r="R81" s="32"/>
      <c r="S81" s="32"/>
      <c r="T81" s="32"/>
      <c r="U81" s="32"/>
      <c r="V81" s="32"/>
      <c r="W81" s="35"/>
      <c r="X81" s="35"/>
      <c r="Y81" s="35"/>
      <c r="Z81" s="29"/>
      <c r="AC81" s="231"/>
      <c r="AD81" s="249"/>
      <c r="AF81" s="231"/>
      <c r="AG81" s="231"/>
      <c r="AN81" s="216"/>
      <c r="AO81" s="216"/>
      <c r="AP81" s="216"/>
      <c r="AQ81" s="231"/>
      <c r="AR81" s="235"/>
      <c r="AS81" s="216"/>
      <c r="AT81" s="235"/>
      <c r="AU81" s="216"/>
      <c r="AV81" s="216"/>
      <c r="AW81" s="216"/>
      <c r="AX81" s="216"/>
      <c r="AY81" s="216"/>
    </row>
    <row r="82" spans="1:51" ht="13.5" customHeight="1">
      <c r="A82" s="26"/>
      <c r="B82" s="27"/>
      <c r="C82" s="32"/>
      <c r="D82" s="32"/>
      <c r="E82" s="32"/>
      <c r="F82" s="32"/>
      <c r="G82" s="32"/>
      <c r="H82" s="32"/>
      <c r="I82" s="33"/>
      <c r="J82" s="33"/>
      <c r="K82" s="33"/>
      <c r="L82" s="33"/>
      <c r="M82" s="34"/>
      <c r="N82" s="34"/>
      <c r="O82" s="250"/>
      <c r="P82" s="250"/>
      <c r="Q82" s="32"/>
      <c r="R82" s="32"/>
      <c r="S82" s="32"/>
      <c r="T82" s="32"/>
      <c r="U82" s="32"/>
      <c r="V82" s="32"/>
      <c r="W82" s="35"/>
      <c r="X82" s="35"/>
      <c r="Y82" s="35"/>
      <c r="Z82" s="29"/>
      <c r="AC82" s="231"/>
      <c r="AD82" s="249"/>
      <c r="AF82" s="231"/>
      <c r="AG82" s="231"/>
      <c r="AN82" s="216"/>
      <c r="AO82" s="216"/>
      <c r="AP82" s="216"/>
      <c r="AQ82" s="231"/>
      <c r="AR82" s="235"/>
      <c r="AS82" s="216"/>
      <c r="AT82" s="235"/>
      <c r="AU82" s="216"/>
      <c r="AV82" s="216"/>
      <c r="AW82" s="216"/>
      <c r="AX82" s="216"/>
      <c r="AY82" s="216"/>
    </row>
    <row r="83" spans="1:51" ht="13.5" customHeight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C83" s="231"/>
      <c r="AD83" s="249"/>
      <c r="AF83" s="231"/>
      <c r="AG83" s="231"/>
      <c r="AH83" s="214" t="s">
        <v>32</v>
      </c>
      <c r="AN83" s="216"/>
      <c r="AO83" s="216"/>
      <c r="AP83" s="216"/>
      <c r="AQ83" s="231"/>
      <c r="AR83" s="235"/>
      <c r="AS83" s="216"/>
      <c r="AT83" s="235"/>
      <c r="AU83" s="216"/>
      <c r="AV83" s="216"/>
      <c r="AW83" s="216"/>
      <c r="AX83" s="216"/>
      <c r="AY83" s="216"/>
    </row>
    <row r="84" spans="1:51" ht="15" customHeight="1" thickBot="1">
      <c r="A84" s="219" t="s">
        <v>32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B84" s="220" t="s">
        <v>17</v>
      </c>
      <c r="AC84" s="220" t="s">
        <v>18</v>
      </c>
      <c r="AD84" s="220" t="s">
        <v>19</v>
      </c>
      <c r="AE84" s="220" t="s">
        <v>17</v>
      </c>
      <c r="AF84" s="220" t="s">
        <v>18</v>
      </c>
      <c r="AG84" s="220" t="s">
        <v>19</v>
      </c>
      <c r="AH84" s="221" t="s">
        <v>6</v>
      </c>
      <c r="AI84" s="221" t="s">
        <v>7</v>
      </c>
      <c r="AJ84" s="221" t="s">
        <v>8</v>
      </c>
      <c r="AK84" s="221" t="s">
        <v>9</v>
      </c>
      <c r="AL84" s="221" t="s">
        <v>10</v>
      </c>
      <c r="AM84" s="222" t="s">
        <v>35</v>
      </c>
      <c r="AN84" s="362" t="s">
        <v>20</v>
      </c>
      <c r="AO84" s="362"/>
      <c r="AP84" s="316" t="s">
        <v>21</v>
      </c>
      <c r="AQ84" s="316"/>
      <c r="AR84" s="235"/>
      <c r="AS84" s="216"/>
      <c r="AT84" s="235"/>
      <c r="AU84" s="216"/>
      <c r="AV84" s="216"/>
      <c r="AW84" s="216"/>
      <c r="AX84" s="216"/>
      <c r="AY84" s="216"/>
    </row>
    <row r="85" spans="1:51" ht="13.5" customHeight="1" thickBot="1" thickTop="1">
      <c r="A85" s="226" t="s">
        <v>12</v>
      </c>
      <c r="B85" s="227" t="s">
        <v>13</v>
      </c>
      <c r="C85" s="317">
        <v>6</v>
      </c>
      <c r="D85" s="318"/>
      <c r="E85" s="318"/>
      <c r="F85" s="318"/>
      <c r="G85" s="318"/>
      <c r="H85" s="319">
        <v>38</v>
      </c>
      <c r="I85" s="318"/>
      <c r="J85" s="318"/>
      <c r="K85" s="318"/>
      <c r="L85" s="318"/>
      <c r="M85" s="319">
        <v>19</v>
      </c>
      <c r="N85" s="318"/>
      <c r="O85" s="318"/>
      <c r="P85" s="318"/>
      <c r="Q85" s="318"/>
      <c r="R85" s="319">
        <v>36</v>
      </c>
      <c r="S85" s="318"/>
      <c r="T85" s="318"/>
      <c r="U85" s="318"/>
      <c r="V85" s="318"/>
      <c r="W85" s="320" t="s">
        <v>14</v>
      </c>
      <c r="X85" s="321"/>
      <c r="Y85" s="228" t="s">
        <v>15</v>
      </c>
      <c r="Z85" s="229" t="s">
        <v>16</v>
      </c>
      <c r="AA85" s="39">
        <v>31</v>
      </c>
      <c r="AB85" s="230">
        <v>6</v>
      </c>
      <c r="AC85" s="231" t="s">
        <v>485</v>
      </c>
      <c r="AD85" s="231" t="s">
        <v>308</v>
      </c>
      <c r="AE85" s="22">
        <v>36</v>
      </c>
      <c r="AF85" s="231" t="s">
        <v>444</v>
      </c>
      <c r="AG85" s="231" t="s">
        <v>381</v>
      </c>
      <c r="AH85" s="232" t="s">
        <v>108</v>
      </c>
      <c r="AI85" s="233" t="s">
        <v>475</v>
      </c>
      <c r="AJ85" s="233" t="s">
        <v>477</v>
      </c>
      <c r="AK85" s="263" t="s">
        <v>108</v>
      </c>
      <c r="AL85" s="263" t="s">
        <v>197</v>
      </c>
      <c r="AM85" s="234"/>
      <c r="AN85" s="216">
        <v>3</v>
      </c>
      <c r="AO85" s="216">
        <v>2</v>
      </c>
      <c r="AP85" s="216">
        <v>6</v>
      </c>
      <c r="AQ85" s="231" t="s">
        <v>485</v>
      </c>
      <c r="AR85" s="235"/>
      <c r="AS85" s="216">
        <v>2</v>
      </c>
      <c r="AT85" s="235">
        <v>1</v>
      </c>
      <c r="AU85" s="216">
        <v>1</v>
      </c>
      <c r="AV85" s="216">
        <v>-1</v>
      </c>
      <c r="AW85" s="216">
        <v>-1</v>
      </c>
      <c r="AX85" s="216">
        <v>1</v>
      </c>
      <c r="AY85" s="216">
        <v>1</v>
      </c>
    </row>
    <row r="86" spans="1:51" ht="13.5" customHeight="1" thickTop="1">
      <c r="A86" s="322">
        <v>6</v>
      </c>
      <c r="B86" s="17" t="s">
        <v>308</v>
      </c>
      <c r="C86" s="324" t="s">
        <v>205</v>
      </c>
      <c r="D86" s="325"/>
      <c r="E86" s="325"/>
      <c r="F86" s="325"/>
      <c r="G86" s="363"/>
      <c r="H86" s="326" t="s">
        <v>493</v>
      </c>
      <c r="I86" s="327"/>
      <c r="J86" s="327"/>
      <c r="K86" s="327"/>
      <c r="L86" s="327"/>
      <c r="M86" s="326" t="s">
        <v>557</v>
      </c>
      <c r="N86" s="327"/>
      <c r="O86" s="327"/>
      <c r="P86" s="327"/>
      <c r="Q86" s="327"/>
      <c r="R86" s="326" t="s">
        <v>557</v>
      </c>
      <c r="S86" s="327"/>
      <c r="T86" s="327"/>
      <c r="U86" s="327"/>
      <c r="V86" s="327"/>
      <c r="W86" s="328" t="s">
        <v>582</v>
      </c>
      <c r="X86" s="329"/>
      <c r="Y86" s="332">
        <v>6</v>
      </c>
      <c r="Z86" s="334">
        <v>1</v>
      </c>
      <c r="AA86" s="39">
        <v>32</v>
      </c>
      <c r="AB86" s="230">
        <v>38</v>
      </c>
      <c r="AC86" s="231" t="s">
        <v>446</v>
      </c>
      <c r="AD86" s="231" t="s">
        <v>325</v>
      </c>
      <c r="AE86" s="22">
        <v>19</v>
      </c>
      <c r="AF86" s="231" t="s">
        <v>428</v>
      </c>
      <c r="AG86" s="231" t="s">
        <v>303</v>
      </c>
      <c r="AH86" s="236" t="s">
        <v>471</v>
      </c>
      <c r="AI86" s="237" t="s">
        <v>473</v>
      </c>
      <c r="AJ86" s="237" t="s">
        <v>478</v>
      </c>
      <c r="AK86" s="264"/>
      <c r="AL86" s="264"/>
      <c r="AM86" s="139"/>
      <c r="AN86" s="216">
        <v>0</v>
      </c>
      <c r="AO86" s="216">
        <v>3</v>
      </c>
      <c r="AP86" s="216">
        <v>19</v>
      </c>
      <c r="AQ86" s="231" t="s">
        <v>428</v>
      </c>
      <c r="AR86" s="235"/>
      <c r="AS86" s="216">
        <v>1</v>
      </c>
      <c r="AT86" s="235">
        <v>2</v>
      </c>
      <c r="AU86" s="216">
        <v>-1</v>
      </c>
      <c r="AV86" s="216">
        <v>-1</v>
      </c>
      <c r="AW86" s="216">
        <v>-1</v>
      </c>
      <c r="AX86" s="216">
        <v>0</v>
      </c>
      <c r="AY86" s="216">
        <v>0</v>
      </c>
    </row>
    <row r="87" spans="1:51" ht="13.5" customHeight="1">
      <c r="A87" s="323"/>
      <c r="B87" s="19" t="s">
        <v>485</v>
      </c>
      <c r="C87" s="336" t="s">
        <v>411</v>
      </c>
      <c r="D87" s="337"/>
      <c r="E87" s="337"/>
      <c r="F87" s="337"/>
      <c r="G87" s="364"/>
      <c r="H87" s="20" t="s">
        <v>513</v>
      </c>
      <c r="I87" s="21" t="s">
        <v>495</v>
      </c>
      <c r="J87" s="21" t="s">
        <v>500</v>
      </c>
      <c r="K87" s="21" t="s">
        <v>26</v>
      </c>
      <c r="L87" s="21" t="s">
        <v>26</v>
      </c>
      <c r="M87" s="20" t="s">
        <v>498</v>
      </c>
      <c r="N87" s="21" t="s">
        <v>512</v>
      </c>
      <c r="O87" s="21" t="s">
        <v>572</v>
      </c>
      <c r="P87" s="21" t="s">
        <v>507</v>
      </c>
      <c r="Q87" s="21" t="s">
        <v>200</v>
      </c>
      <c r="R87" s="83" t="s">
        <v>500</v>
      </c>
      <c r="S87" s="84" t="s">
        <v>505</v>
      </c>
      <c r="T87" s="84" t="s">
        <v>583</v>
      </c>
      <c r="U87" s="21" t="s">
        <v>500</v>
      </c>
      <c r="V87" s="84" t="s">
        <v>197</v>
      </c>
      <c r="W87" s="330"/>
      <c r="X87" s="331"/>
      <c r="Y87" s="333"/>
      <c r="Z87" s="335"/>
      <c r="AA87" s="39">
        <v>33</v>
      </c>
      <c r="AB87" s="230">
        <v>36</v>
      </c>
      <c r="AC87" s="231" t="s">
        <v>444</v>
      </c>
      <c r="AD87" s="231" t="s">
        <v>381</v>
      </c>
      <c r="AE87" s="22">
        <v>19</v>
      </c>
      <c r="AF87" s="231" t="s">
        <v>428</v>
      </c>
      <c r="AG87" s="231" t="s">
        <v>303</v>
      </c>
      <c r="AH87" s="236" t="s">
        <v>201</v>
      </c>
      <c r="AI87" s="237" t="s">
        <v>476</v>
      </c>
      <c r="AJ87" s="237" t="s">
        <v>199</v>
      </c>
      <c r="AK87" s="264" t="s">
        <v>198</v>
      </c>
      <c r="AL87" s="264"/>
      <c r="AM87" s="139"/>
      <c r="AN87" s="216">
        <v>3</v>
      </c>
      <c r="AO87" s="216">
        <v>1</v>
      </c>
      <c r="AP87" s="216">
        <v>36</v>
      </c>
      <c r="AQ87" s="231" t="s">
        <v>444</v>
      </c>
      <c r="AR87" s="235"/>
      <c r="AS87" s="216">
        <v>2</v>
      </c>
      <c r="AT87" s="235">
        <v>1</v>
      </c>
      <c r="AU87" s="216">
        <v>1</v>
      </c>
      <c r="AV87" s="216">
        <v>-1</v>
      </c>
      <c r="AW87" s="216">
        <v>1</v>
      </c>
      <c r="AX87" s="216">
        <v>1</v>
      </c>
      <c r="AY87" s="216">
        <v>0</v>
      </c>
    </row>
    <row r="88" spans="1:51" ht="13.5" customHeight="1">
      <c r="A88" s="322">
        <v>38</v>
      </c>
      <c r="B88" s="54" t="s">
        <v>325</v>
      </c>
      <c r="C88" s="338" t="s">
        <v>501</v>
      </c>
      <c r="D88" s="339"/>
      <c r="E88" s="339"/>
      <c r="F88" s="339"/>
      <c r="G88" s="339"/>
      <c r="H88" s="340" t="s">
        <v>205</v>
      </c>
      <c r="I88" s="341"/>
      <c r="J88" s="341"/>
      <c r="K88" s="341"/>
      <c r="L88" s="341"/>
      <c r="M88" s="342" t="s">
        <v>501</v>
      </c>
      <c r="N88" s="339"/>
      <c r="O88" s="339"/>
      <c r="P88" s="339"/>
      <c r="Q88" s="339"/>
      <c r="R88" s="343" t="s">
        <v>501</v>
      </c>
      <c r="S88" s="344"/>
      <c r="T88" s="344"/>
      <c r="U88" s="339"/>
      <c r="V88" s="344"/>
      <c r="W88" s="345" t="s">
        <v>584</v>
      </c>
      <c r="X88" s="346"/>
      <c r="Y88" s="347">
        <v>3</v>
      </c>
      <c r="Z88" s="348">
        <v>4</v>
      </c>
      <c r="AA88" s="39">
        <v>34</v>
      </c>
      <c r="AB88" s="230">
        <v>6</v>
      </c>
      <c r="AC88" s="231" t="s">
        <v>485</v>
      </c>
      <c r="AD88" s="231" t="s">
        <v>308</v>
      </c>
      <c r="AE88" s="22">
        <v>38</v>
      </c>
      <c r="AF88" s="231" t="s">
        <v>446</v>
      </c>
      <c r="AG88" s="231" t="s">
        <v>325</v>
      </c>
      <c r="AH88" s="236" t="s">
        <v>195</v>
      </c>
      <c r="AI88" s="237" t="s">
        <v>198</v>
      </c>
      <c r="AJ88" s="237" t="s">
        <v>108</v>
      </c>
      <c r="AK88" s="264"/>
      <c r="AL88" s="264"/>
      <c r="AM88" s="139"/>
      <c r="AN88" s="216">
        <v>3</v>
      </c>
      <c r="AO88" s="216">
        <v>0</v>
      </c>
      <c r="AP88" s="216">
        <v>6</v>
      </c>
      <c r="AQ88" s="231" t="s">
        <v>485</v>
      </c>
      <c r="AR88" s="235"/>
      <c r="AS88" s="216">
        <v>2</v>
      </c>
      <c r="AT88" s="235">
        <v>1</v>
      </c>
      <c r="AU88" s="216">
        <v>1</v>
      </c>
      <c r="AV88" s="216">
        <v>1</v>
      </c>
      <c r="AW88" s="216">
        <v>1</v>
      </c>
      <c r="AX88" s="216">
        <v>0</v>
      </c>
      <c r="AY88" s="216">
        <v>0</v>
      </c>
    </row>
    <row r="89" spans="1:51" ht="13.5" customHeight="1">
      <c r="A89" s="323"/>
      <c r="B89" s="19" t="s">
        <v>446</v>
      </c>
      <c r="C89" s="85" t="s">
        <v>520</v>
      </c>
      <c r="D89" s="21" t="s">
        <v>504</v>
      </c>
      <c r="E89" s="21" t="s">
        <v>517</v>
      </c>
      <c r="F89" s="21" t="s">
        <v>26</v>
      </c>
      <c r="G89" s="21" t="s">
        <v>26</v>
      </c>
      <c r="H89" s="350" t="s">
        <v>411</v>
      </c>
      <c r="I89" s="337"/>
      <c r="J89" s="337"/>
      <c r="K89" s="337"/>
      <c r="L89" s="337"/>
      <c r="M89" s="20" t="s">
        <v>504</v>
      </c>
      <c r="N89" s="21" t="s">
        <v>507</v>
      </c>
      <c r="O89" s="21" t="s">
        <v>533</v>
      </c>
      <c r="P89" s="21" t="s">
        <v>26</v>
      </c>
      <c r="Q89" s="21" t="s">
        <v>26</v>
      </c>
      <c r="R89" s="20" t="s">
        <v>518</v>
      </c>
      <c r="S89" s="21" t="s">
        <v>504</v>
      </c>
      <c r="T89" s="21" t="s">
        <v>504</v>
      </c>
      <c r="U89" s="21" t="s">
        <v>26</v>
      </c>
      <c r="V89" s="21" t="s">
        <v>26</v>
      </c>
      <c r="W89" s="330"/>
      <c r="X89" s="331"/>
      <c r="Y89" s="333"/>
      <c r="Z89" s="335"/>
      <c r="AA89" s="39">
        <v>35</v>
      </c>
      <c r="AB89" s="230">
        <v>38</v>
      </c>
      <c r="AC89" s="231" t="s">
        <v>446</v>
      </c>
      <c r="AD89" s="231" t="s">
        <v>325</v>
      </c>
      <c r="AE89" s="22">
        <v>36</v>
      </c>
      <c r="AF89" s="231" t="s">
        <v>444</v>
      </c>
      <c r="AG89" s="231" t="s">
        <v>381</v>
      </c>
      <c r="AH89" s="236" t="s">
        <v>476</v>
      </c>
      <c r="AI89" s="237" t="s">
        <v>471</v>
      </c>
      <c r="AJ89" s="237" t="s">
        <v>471</v>
      </c>
      <c r="AK89" s="264"/>
      <c r="AL89" s="264"/>
      <c r="AM89" s="139"/>
      <c r="AN89" s="216">
        <v>0</v>
      </c>
      <c r="AO89" s="216">
        <v>3</v>
      </c>
      <c r="AP89" s="216">
        <v>36</v>
      </c>
      <c r="AQ89" s="231" t="s">
        <v>444</v>
      </c>
      <c r="AR89" s="235"/>
      <c r="AS89" s="216">
        <v>1</v>
      </c>
      <c r="AT89" s="235">
        <v>2</v>
      </c>
      <c r="AU89" s="216">
        <v>-1</v>
      </c>
      <c r="AV89" s="216">
        <v>-1</v>
      </c>
      <c r="AW89" s="216">
        <v>-1</v>
      </c>
      <c r="AX89" s="216">
        <v>0</v>
      </c>
      <c r="AY89" s="216">
        <v>0</v>
      </c>
    </row>
    <row r="90" spans="1:51" ht="13.5" customHeight="1" thickBot="1">
      <c r="A90" s="322">
        <v>19</v>
      </c>
      <c r="B90" s="54" t="s">
        <v>303</v>
      </c>
      <c r="C90" s="338" t="s">
        <v>560</v>
      </c>
      <c r="D90" s="339"/>
      <c r="E90" s="339"/>
      <c r="F90" s="339"/>
      <c r="G90" s="339"/>
      <c r="H90" s="342" t="s">
        <v>493</v>
      </c>
      <c r="I90" s="339"/>
      <c r="J90" s="339"/>
      <c r="K90" s="339"/>
      <c r="L90" s="339"/>
      <c r="M90" s="340" t="s">
        <v>205</v>
      </c>
      <c r="N90" s="341"/>
      <c r="O90" s="341"/>
      <c r="P90" s="341"/>
      <c r="Q90" s="341"/>
      <c r="R90" s="343" t="s">
        <v>514</v>
      </c>
      <c r="S90" s="344"/>
      <c r="T90" s="344"/>
      <c r="U90" s="344"/>
      <c r="V90" s="344"/>
      <c r="W90" s="345" t="s">
        <v>585</v>
      </c>
      <c r="X90" s="346"/>
      <c r="Y90" s="347">
        <v>4</v>
      </c>
      <c r="Z90" s="348">
        <v>3</v>
      </c>
      <c r="AA90" s="39">
        <v>36</v>
      </c>
      <c r="AB90" s="230">
        <v>19</v>
      </c>
      <c r="AC90" s="231" t="s">
        <v>428</v>
      </c>
      <c r="AD90" s="231" t="s">
        <v>303</v>
      </c>
      <c r="AE90" s="22">
        <v>6</v>
      </c>
      <c r="AF90" s="231" t="s">
        <v>485</v>
      </c>
      <c r="AG90" s="231" t="s">
        <v>308</v>
      </c>
      <c r="AH90" s="247" t="s">
        <v>473</v>
      </c>
      <c r="AI90" s="248" t="s">
        <v>472</v>
      </c>
      <c r="AJ90" s="248" t="s">
        <v>399</v>
      </c>
      <c r="AK90" s="265" t="s">
        <v>200</v>
      </c>
      <c r="AL90" s="265" t="s">
        <v>473</v>
      </c>
      <c r="AM90" s="140"/>
      <c r="AN90" s="216">
        <v>2</v>
      </c>
      <c r="AO90" s="216">
        <v>3</v>
      </c>
      <c r="AP90" s="216">
        <v>6</v>
      </c>
      <c r="AQ90" s="231" t="s">
        <v>485</v>
      </c>
      <c r="AR90" s="235"/>
      <c r="AS90" s="216">
        <v>1</v>
      </c>
      <c r="AT90" s="235">
        <v>2</v>
      </c>
      <c r="AU90" s="216">
        <v>-1</v>
      </c>
      <c r="AV90" s="216">
        <v>-1</v>
      </c>
      <c r="AW90" s="216">
        <v>1</v>
      </c>
      <c r="AX90" s="216">
        <v>1</v>
      </c>
      <c r="AY90" s="216">
        <v>-1</v>
      </c>
    </row>
    <row r="91" spans="1:51" ht="13.5" customHeight="1" thickTop="1">
      <c r="A91" s="323"/>
      <c r="B91" s="19" t="s">
        <v>428</v>
      </c>
      <c r="C91" s="85" t="s">
        <v>507</v>
      </c>
      <c r="D91" s="21" t="s">
        <v>506</v>
      </c>
      <c r="E91" s="21" t="s">
        <v>570</v>
      </c>
      <c r="F91" s="21" t="s">
        <v>498</v>
      </c>
      <c r="G91" s="21" t="s">
        <v>473</v>
      </c>
      <c r="H91" s="20" t="s">
        <v>495</v>
      </c>
      <c r="I91" s="21" t="s">
        <v>498</v>
      </c>
      <c r="J91" s="21" t="s">
        <v>530</v>
      </c>
      <c r="K91" s="21" t="s">
        <v>26</v>
      </c>
      <c r="L91" s="21" t="s">
        <v>26</v>
      </c>
      <c r="M91" s="350" t="s">
        <v>411</v>
      </c>
      <c r="N91" s="337"/>
      <c r="O91" s="337"/>
      <c r="P91" s="337"/>
      <c r="Q91" s="337"/>
      <c r="R91" s="20" t="s">
        <v>505</v>
      </c>
      <c r="S91" s="21" t="s">
        <v>508</v>
      </c>
      <c r="T91" s="21" t="s">
        <v>506</v>
      </c>
      <c r="U91" s="21" t="s">
        <v>504</v>
      </c>
      <c r="V91" s="21" t="s">
        <v>26</v>
      </c>
      <c r="W91" s="330"/>
      <c r="X91" s="331"/>
      <c r="Y91" s="333"/>
      <c r="Z91" s="335"/>
      <c r="AC91" s="231"/>
      <c r="AD91" s="249"/>
      <c r="AF91" s="231"/>
      <c r="AG91" s="231"/>
      <c r="AN91" s="216"/>
      <c r="AO91" s="216"/>
      <c r="AP91" s="216"/>
      <c r="AQ91" s="231"/>
      <c r="AR91" s="235"/>
      <c r="AS91" s="216"/>
      <c r="AT91" s="235"/>
      <c r="AU91" s="216"/>
      <c r="AV91" s="216"/>
      <c r="AW91" s="216"/>
      <c r="AX91" s="216"/>
      <c r="AY91" s="216"/>
    </row>
    <row r="92" spans="1:51" ht="13.5" customHeight="1">
      <c r="A92" s="322">
        <v>36</v>
      </c>
      <c r="B92" s="54" t="s">
        <v>381</v>
      </c>
      <c r="C92" s="338" t="s">
        <v>560</v>
      </c>
      <c r="D92" s="339"/>
      <c r="E92" s="339"/>
      <c r="F92" s="339"/>
      <c r="G92" s="339"/>
      <c r="H92" s="342" t="s">
        <v>493</v>
      </c>
      <c r="I92" s="339"/>
      <c r="J92" s="339"/>
      <c r="K92" s="339"/>
      <c r="L92" s="339"/>
      <c r="M92" s="342" t="s">
        <v>502</v>
      </c>
      <c r="N92" s="339"/>
      <c r="O92" s="339"/>
      <c r="P92" s="339"/>
      <c r="Q92" s="339"/>
      <c r="R92" s="340" t="s">
        <v>205</v>
      </c>
      <c r="S92" s="341"/>
      <c r="T92" s="341"/>
      <c r="U92" s="341"/>
      <c r="V92" s="341"/>
      <c r="W92" s="345" t="s">
        <v>586</v>
      </c>
      <c r="X92" s="346"/>
      <c r="Y92" s="347">
        <v>5</v>
      </c>
      <c r="Z92" s="348">
        <v>2</v>
      </c>
      <c r="AC92" s="231"/>
      <c r="AD92" s="249"/>
      <c r="AF92" s="231"/>
      <c r="AG92" s="231"/>
      <c r="AN92" s="216"/>
      <c r="AO92" s="216"/>
      <c r="AP92" s="216"/>
      <c r="AQ92" s="231"/>
      <c r="AR92" s="235"/>
      <c r="AS92" s="216"/>
      <c r="AT92" s="235"/>
      <c r="AU92" s="216"/>
      <c r="AV92" s="216"/>
      <c r="AW92" s="216"/>
      <c r="AX92" s="216"/>
      <c r="AY92" s="216"/>
    </row>
    <row r="93" spans="1:51" ht="13.5" customHeight="1" thickBot="1">
      <c r="A93" s="352"/>
      <c r="B93" s="23" t="s">
        <v>444</v>
      </c>
      <c r="C93" s="86" t="s">
        <v>517</v>
      </c>
      <c r="D93" s="25" t="s">
        <v>496</v>
      </c>
      <c r="E93" s="25" t="s">
        <v>587</v>
      </c>
      <c r="F93" s="25" t="s">
        <v>517</v>
      </c>
      <c r="G93" s="25" t="s">
        <v>478</v>
      </c>
      <c r="H93" s="24" t="s">
        <v>508</v>
      </c>
      <c r="I93" s="25" t="s">
        <v>495</v>
      </c>
      <c r="J93" s="25" t="s">
        <v>495</v>
      </c>
      <c r="K93" s="25" t="s">
        <v>26</v>
      </c>
      <c r="L93" s="25" t="s">
        <v>26</v>
      </c>
      <c r="M93" s="24" t="s">
        <v>496</v>
      </c>
      <c r="N93" s="25" t="s">
        <v>518</v>
      </c>
      <c r="O93" s="25" t="s">
        <v>512</v>
      </c>
      <c r="P93" s="25" t="s">
        <v>495</v>
      </c>
      <c r="Q93" s="25" t="s">
        <v>26</v>
      </c>
      <c r="R93" s="357" t="s">
        <v>411</v>
      </c>
      <c r="S93" s="358"/>
      <c r="T93" s="358"/>
      <c r="U93" s="358"/>
      <c r="V93" s="358"/>
      <c r="W93" s="353"/>
      <c r="X93" s="354"/>
      <c r="Y93" s="355"/>
      <c r="Z93" s="356"/>
      <c r="AC93" s="231"/>
      <c r="AD93" s="249"/>
      <c r="AF93" s="231"/>
      <c r="AG93" s="231"/>
      <c r="AN93" s="216"/>
      <c r="AO93" s="216"/>
      <c r="AP93" s="216"/>
      <c r="AQ93" s="231"/>
      <c r="AR93" s="235"/>
      <c r="AS93" s="216"/>
      <c r="AT93" s="235"/>
      <c r="AU93" s="216"/>
      <c r="AV93" s="216"/>
      <c r="AW93" s="216"/>
      <c r="AX93" s="216"/>
      <c r="AY93" s="216"/>
    </row>
    <row r="94" spans="1:51" ht="13.5" customHeight="1">
      <c r="A94" s="26"/>
      <c r="B94" s="27" t="s">
        <v>22</v>
      </c>
      <c r="C94" s="28" t="s">
        <v>588</v>
      </c>
      <c r="D94" s="28"/>
      <c r="E94" s="28"/>
      <c r="F94" s="28"/>
      <c r="G94" s="28"/>
      <c r="H94" s="28"/>
      <c r="I94" s="359" t="s">
        <v>589</v>
      </c>
      <c r="J94" s="359"/>
      <c r="K94" s="359"/>
      <c r="L94" s="359"/>
      <c r="M94" s="360" t="s">
        <v>397</v>
      </c>
      <c r="N94" s="360"/>
      <c r="O94" s="250"/>
      <c r="P94" s="250"/>
      <c r="Q94" s="28" t="s">
        <v>590</v>
      </c>
      <c r="R94" s="28"/>
      <c r="S94" s="28"/>
      <c r="T94" s="28"/>
      <c r="U94" s="28"/>
      <c r="V94" s="28"/>
      <c r="W94" s="359" t="s">
        <v>591</v>
      </c>
      <c r="X94" s="359"/>
      <c r="Y94" s="359"/>
      <c r="Z94" s="29" t="s">
        <v>397</v>
      </c>
      <c r="AC94" s="231"/>
      <c r="AD94" s="249"/>
      <c r="AF94" s="231"/>
      <c r="AG94" s="231"/>
      <c r="AN94" s="216"/>
      <c r="AO94" s="216"/>
      <c r="AP94" s="216"/>
      <c r="AQ94" s="231"/>
      <c r="AR94" s="235"/>
      <c r="AS94" s="216"/>
      <c r="AT94" s="235"/>
      <c r="AU94" s="216"/>
      <c r="AV94" s="216"/>
      <c r="AW94" s="216"/>
      <c r="AX94" s="216"/>
      <c r="AY94" s="216"/>
    </row>
    <row r="95" spans="1:51" ht="13.5" customHeight="1">
      <c r="A95" s="26"/>
      <c r="B95" s="27" t="s">
        <v>23</v>
      </c>
      <c r="C95" s="32" t="s">
        <v>592</v>
      </c>
      <c r="D95" s="32"/>
      <c r="E95" s="32"/>
      <c r="F95" s="32"/>
      <c r="G95" s="32"/>
      <c r="H95" s="32"/>
      <c r="I95" s="361" t="s">
        <v>589</v>
      </c>
      <c r="J95" s="361"/>
      <c r="K95" s="361"/>
      <c r="L95" s="361"/>
      <c r="M95" s="360" t="s">
        <v>403</v>
      </c>
      <c r="N95" s="360"/>
      <c r="O95" s="251"/>
      <c r="P95" s="251"/>
      <c r="Q95" s="32" t="s">
        <v>593</v>
      </c>
      <c r="R95" s="32"/>
      <c r="S95" s="32"/>
      <c r="T95" s="32"/>
      <c r="U95" s="32"/>
      <c r="V95" s="32"/>
      <c r="W95" s="361" t="s">
        <v>591</v>
      </c>
      <c r="X95" s="361"/>
      <c r="Y95" s="361"/>
      <c r="Z95" s="29" t="s">
        <v>403</v>
      </c>
      <c r="AC95" s="231"/>
      <c r="AD95" s="249"/>
      <c r="AF95" s="231"/>
      <c r="AG95" s="231"/>
      <c r="AN95" s="216"/>
      <c r="AO95" s="216"/>
      <c r="AP95" s="216"/>
      <c r="AQ95" s="231"/>
      <c r="AR95" s="235"/>
      <c r="AS95" s="216"/>
      <c r="AT95" s="235"/>
      <c r="AU95" s="216"/>
      <c r="AV95" s="216"/>
      <c r="AW95" s="216"/>
      <c r="AX95" s="216"/>
      <c r="AY95" s="216"/>
    </row>
    <row r="96" spans="1:51" ht="13.5" customHeight="1">
      <c r="A96" s="26"/>
      <c r="B96" s="27" t="s">
        <v>24</v>
      </c>
      <c r="C96" s="32" t="s">
        <v>594</v>
      </c>
      <c r="D96" s="32"/>
      <c r="E96" s="32"/>
      <c r="F96" s="32"/>
      <c r="G96" s="32"/>
      <c r="H96" s="32"/>
      <c r="I96" s="361" t="s">
        <v>589</v>
      </c>
      <c r="J96" s="361"/>
      <c r="K96" s="361"/>
      <c r="L96" s="361"/>
      <c r="M96" s="360" t="s">
        <v>405</v>
      </c>
      <c r="N96" s="360"/>
      <c r="O96" s="250"/>
      <c r="P96" s="250"/>
      <c r="Q96" s="32" t="s">
        <v>595</v>
      </c>
      <c r="R96" s="32"/>
      <c r="S96" s="32"/>
      <c r="T96" s="32"/>
      <c r="U96" s="32"/>
      <c r="V96" s="32"/>
      <c r="W96" s="361" t="s">
        <v>591</v>
      </c>
      <c r="X96" s="361"/>
      <c r="Y96" s="361"/>
      <c r="Z96" s="29" t="s">
        <v>405</v>
      </c>
      <c r="AC96" s="231"/>
      <c r="AD96" s="249"/>
      <c r="AF96" s="231"/>
      <c r="AG96" s="231"/>
      <c r="AN96" s="216"/>
      <c r="AO96" s="216"/>
      <c r="AP96" s="216"/>
      <c r="AQ96" s="231"/>
      <c r="AR96" s="235"/>
      <c r="AS96" s="216"/>
      <c r="AT96" s="235"/>
      <c r="AU96" s="216"/>
      <c r="AV96" s="216"/>
      <c r="AW96" s="216"/>
      <c r="AX96" s="216"/>
      <c r="AY96" s="216"/>
    </row>
    <row r="97" spans="1:51" ht="13.5" customHeight="1">
      <c r="A97" s="26"/>
      <c r="B97" s="27"/>
      <c r="C97" s="32"/>
      <c r="D97" s="32"/>
      <c r="E97" s="32"/>
      <c r="F97" s="32"/>
      <c r="G97" s="32"/>
      <c r="H97" s="32"/>
      <c r="I97" s="33"/>
      <c r="J97" s="33"/>
      <c r="K97" s="33"/>
      <c r="L97" s="33"/>
      <c r="M97" s="34"/>
      <c r="N97" s="34"/>
      <c r="O97" s="250"/>
      <c r="P97" s="250"/>
      <c r="Q97" s="32"/>
      <c r="R97" s="32"/>
      <c r="S97" s="32"/>
      <c r="T97" s="32"/>
      <c r="U97" s="32"/>
      <c r="V97" s="32"/>
      <c r="W97" s="35"/>
      <c r="X97" s="35"/>
      <c r="Y97" s="35"/>
      <c r="Z97" s="29"/>
      <c r="AC97" s="231"/>
      <c r="AD97" s="249"/>
      <c r="AF97" s="231"/>
      <c r="AG97" s="231"/>
      <c r="AN97" s="216"/>
      <c r="AO97" s="216"/>
      <c r="AP97" s="216"/>
      <c r="AQ97" s="231"/>
      <c r="AR97" s="235"/>
      <c r="AS97" s="216"/>
      <c r="AT97" s="235"/>
      <c r="AU97" s="216"/>
      <c r="AV97" s="216"/>
      <c r="AW97" s="216"/>
      <c r="AX97" s="216"/>
      <c r="AY97" s="216"/>
    </row>
    <row r="98" spans="1:51" ht="13.5" customHeight="1">
      <c r="A98" s="26"/>
      <c r="B98" s="27"/>
      <c r="C98" s="32"/>
      <c r="D98" s="32"/>
      <c r="E98" s="32"/>
      <c r="F98" s="32"/>
      <c r="G98" s="32"/>
      <c r="H98" s="32"/>
      <c r="I98" s="33"/>
      <c r="J98" s="33"/>
      <c r="K98" s="33"/>
      <c r="L98" s="33"/>
      <c r="M98" s="34"/>
      <c r="N98" s="34"/>
      <c r="O98" s="250"/>
      <c r="P98" s="250"/>
      <c r="Q98" s="32"/>
      <c r="R98" s="32"/>
      <c r="S98" s="32"/>
      <c r="T98" s="32"/>
      <c r="U98" s="32"/>
      <c r="V98" s="32"/>
      <c r="W98" s="35"/>
      <c r="X98" s="35"/>
      <c r="Y98" s="35"/>
      <c r="Z98" s="29"/>
      <c r="AC98" s="231"/>
      <c r="AD98" s="249"/>
      <c r="AF98" s="231"/>
      <c r="AG98" s="231"/>
      <c r="AN98" s="216"/>
      <c r="AO98" s="216"/>
      <c r="AP98" s="216"/>
      <c r="AQ98" s="231"/>
      <c r="AR98" s="235"/>
      <c r="AS98" s="216"/>
      <c r="AT98" s="235"/>
      <c r="AU98" s="216"/>
      <c r="AV98" s="216"/>
      <c r="AW98" s="216"/>
      <c r="AX98" s="216"/>
      <c r="AY98" s="216"/>
    </row>
    <row r="99" spans="1:51" ht="13.5" customHeight="1">
      <c r="A99" s="41"/>
      <c r="B99" s="42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0"/>
      <c r="X99" s="40"/>
      <c r="Y99" s="40"/>
      <c r="Z99" s="40"/>
      <c r="AC99" s="231"/>
      <c r="AD99" s="249"/>
      <c r="AF99" s="231"/>
      <c r="AG99" s="231"/>
      <c r="AH99" s="214" t="s">
        <v>33</v>
      </c>
      <c r="AN99" s="216"/>
      <c r="AO99" s="216"/>
      <c r="AP99" s="216"/>
      <c r="AQ99" s="231"/>
      <c r="AR99" s="235"/>
      <c r="AS99" s="216"/>
      <c r="AT99" s="235"/>
      <c r="AU99" s="216"/>
      <c r="AV99" s="216"/>
      <c r="AW99" s="216"/>
      <c r="AX99" s="216"/>
      <c r="AY99" s="216"/>
    </row>
    <row r="100" spans="1:51" ht="15" customHeight="1" thickBot="1">
      <c r="A100" s="219" t="s">
        <v>33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B100" s="220" t="s">
        <v>17</v>
      </c>
      <c r="AC100" s="220" t="s">
        <v>18</v>
      </c>
      <c r="AD100" s="220" t="s">
        <v>19</v>
      </c>
      <c r="AE100" s="220" t="s">
        <v>17</v>
      </c>
      <c r="AF100" s="220" t="s">
        <v>18</v>
      </c>
      <c r="AG100" s="220" t="s">
        <v>19</v>
      </c>
      <c r="AH100" s="221" t="s">
        <v>6</v>
      </c>
      <c r="AI100" s="221" t="s">
        <v>7</v>
      </c>
      <c r="AJ100" s="221" t="s">
        <v>8</v>
      </c>
      <c r="AK100" s="221" t="s">
        <v>9</v>
      </c>
      <c r="AL100" s="221" t="s">
        <v>10</v>
      </c>
      <c r="AM100" s="222" t="s">
        <v>35</v>
      </c>
      <c r="AN100" s="362" t="s">
        <v>20</v>
      </c>
      <c r="AO100" s="362"/>
      <c r="AP100" s="316" t="s">
        <v>21</v>
      </c>
      <c r="AQ100" s="316"/>
      <c r="AR100" s="235"/>
      <c r="AS100" s="216"/>
      <c r="AT100" s="235"/>
      <c r="AU100" s="216"/>
      <c r="AV100" s="216"/>
      <c r="AW100" s="216"/>
      <c r="AX100" s="216"/>
      <c r="AY100" s="216"/>
    </row>
    <row r="101" spans="1:51" ht="13.5" customHeight="1" thickBot="1" thickTop="1">
      <c r="A101" s="226" t="s">
        <v>12</v>
      </c>
      <c r="B101" s="227" t="s">
        <v>13</v>
      </c>
      <c r="C101" s="317">
        <v>7</v>
      </c>
      <c r="D101" s="318"/>
      <c r="E101" s="318"/>
      <c r="F101" s="318"/>
      <c r="G101" s="318"/>
      <c r="H101" s="319">
        <v>63</v>
      </c>
      <c r="I101" s="318"/>
      <c r="J101" s="318"/>
      <c r="K101" s="318"/>
      <c r="L101" s="318"/>
      <c r="M101" s="319">
        <v>23</v>
      </c>
      <c r="N101" s="318"/>
      <c r="O101" s="318"/>
      <c r="P101" s="318"/>
      <c r="Q101" s="318"/>
      <c r="R101" s="319">
        <v>50</v>
      </c>
      <c r="S101" s="318"/>
      <c r="T101" s="318"/>
      <c r="U101" s="318"/>
      <c r="V101" s="318"/>
      <c r="W101" s="320" t="s">
        <v>14</v>
      </c>
      <c r="X101" s="321"/>
      <c r="Y101" s="228" t="s">
        <v>15</v>
      </c>
      <c r="Z101" s="229" t="s">
        <v>16</v>
      </c>
      <c r="AA101" s="39">
        <v>37</v>
      </c>
      <c r="AB101" s="230">
        <v>7</v>
      </c>
      <c r="AC101" s="231" t="s">
        <v>417</v>
      </c>
      <c r="AD101" s="231" t="s">
        <v>310</v>
      </c>
      <c r="AE101" s="22">
        <v>50</v>
      </c>
      <c r="AF101" s="231" t="s">
        <v>456</v>
      </c>
      <c r="AG101" s="231" t="s">
        <v>303</v>
      </c>
      <c r="AH101" s="232" t="s">
        <v>198</v>
      </c>
      <c r="AI101" s="233" t="s">
        <v>108</v>
      </c>
      <c r="AJ101" s="233" t="s">
        <v>199</v>
      </c>
      <c r="AK101" s="263"/>
      <c r="AL101" s="263"/>
      <c r="AM101" s="234"/>
      <c r="AN101" s="216">
        <v>3</v>
      </c>
      <c r="AO101" s="216">
        <v>0</v>
      </c>
      <c r="AP101" s="216">
        <v>7</v>
      </c>
      <c r="AQ101" s="231" t="s">
        <v>417</v>
      </c>
      <c r="AR101" s="235"/>
      <c r="AS101" s="216">
        <v>2</v>
      </c>
      <c r="AT101" s="235">
        <v>1</v>
      </c>
      <c r="AU101" s="216">
        <v>1</v>
      </c>
      <c r="AV101" s="216">
        <v>1</v>
      </c>
      <c r="AW101" s="216">
        <v>1</v>
      </c>
      <c r="AX101" s="216">
        <v>0</v>
      </c>
      <c r="AY101" s="216">
        <v>0</v>
      </c>
    </row>
    <row r="102" spans="1:51" ht="13.5" customHeight="1" thickTop="1">
      <c r="A102" s="322">
        <v>7</v>
      </c>
      <c r="B102" s="17" t="s">
        <v>310</v>
      </c>
      <c r="C102" s="324" t="s">
        <v>205</v>
      </c>
      <c r="D102" s="325"/>
      <c r="E102" s="325"/>
      <c r="F102" s="325"/>
      <c r="G102" s="363"/>
      <c r="H102" s="326" t="s">
        <v>493</v>
      </c>
      <c r="I102" s="327"/>
      <c r="J102" s="327"/>
      <c r="K102" s="327"/>
      <c r="L102" s="327"/>
      <c r="M102" s="326" t="s">
        <v>493</v>
      </c>
      <c r="N102" s="327"/>
      <c r="O102" s="327"/>
      <c r="P102" s="327"/>
      <c r="Q102" s="327"/>
      <c r="R102" s="326" t="s">
        <v>493</v>
      </c>
      <c r="S102" s="327"/>
      <c r="T102" s="327"/>
      <c r="U102" s="327"/>
      <c r="V102" s="327"/>
      <c r="W102" s="328" t="s">
        <v>494</v>
      </c>
      <c r="X102" s="329"/>
      <c r="Y102" s="332">
        <v>6</v>
      </c>
      <c r="Z102" s="334">
        <v>1</v>
      </c>
      <c r="AA102" s="39">
        <v>38</v>
      </c>
      <c r="AB102" s="230">
        <v>63</v>
      </c>
      <c r="AC102" s="231" t="s">
        <v>469</v>
      </c>
      <c r="AD102" s="231" t="s">
        <v>355</v>
      </c>
      <c r="AE102" s="22">
        <v>23</v>
      </c>
      <c r="AF102" s="231" t="s">
        <v>432</v>
      </c>
      <c r="AG102" s="231" t="s">
        <v>340</v>
      </c>
      <c r="AH102" s="236" t="s">
        <v>199</v>
      </c>
      <c r="AI102" s="237" t="s">
        <v>201</v>
      </c>
      <c r="AJ102" s="237" t="s">
        <v>472</v>
      </c>
      <c r="AK102" s="264" t="s">
        <v>479</v>
      </c>
      <c r="AL102" s="264" t="s">
        <v>480</v>
      </c>
      <c r="AM102" s="139"/>
      <c r="AN102" s="216">
        <v>2</v>
      </c>
      <c r="AO102" s="216">
        <v>3</v>
      </c>
      <c r="AP102" s="216">
        <v>23</v>
      </c>
      <c r="AQ102" s="231" t="s">
        <v>432</v>
      </c>
      <c r="AR102" s="235"/>
      <c r="AS102" s="216">
        <v>1</v>
      </c>
      <c r="AT102" s="235">
        <v>2</v>
      </c>
      <c r="AU102" s="216">
        <v>1</v>
      </c>
      <c r="AV102" s="216">
        <v>1</v>
      </c>
      <c r="AW102" s="216">
        <v>-1</v>
      </c>
      <c r="AX102" s="216">
        <v>-1</v>
      </c>
      <c r="AY102" s="216">
        <v>-1</v>
      </c>
    </row>
    <row r="103" spans="1:51" ht="13.5" customHeight="1">
      <c r="A103" s="323"/>
      <c r="B103" s="19" t="s">
        <v>417</v>
      </c>
      <c r="C103" s="336" t="s">
        <v>411</v>
      </c>
      <c r="D103" s="337"/>
      <c r="E103" s="337"/>
      <c r="F103" s="337"/>
      <c r="G103" s="364"/>
      <c r="H103" s="20" t="s">
        <v>544</v>
      </c>
      <c r="I103" s="21" t="s">
        <v>499</v>
      </c>
      <c r="J103" s="21" t="s">
        <v>496</v>
      </c>
      <c r="K103" s="21" t="s">
        <v>26</v>
      </c>
      <c r="L103" s="21" t="s">
        <v>26</v>
      </c>
      <c r="M103" s="20" t="s">
        <v>498</v>
      </c>
      <c r="N103" s="21" t="s">
        <v>570</v>
      </c>
      <c r="O103" s="21" t="s">
        <v>544</v>
      </c>
      <c r="P103" s="21" t="s">
        <v>26</v>
      </c>
      <c r="Q103" s="21" t="s">
        <v>26</v>
      </c>
      <c r="R103" s="83" t="s">
        <v>495</v>
      </c>
      <c r="S103" s="84" t="s">
        <v>500</v>
      </c>
      <c r="T103" s="84" t="s">
        <v>512</v>
      </c>
      <c r="U103" s="21" t="s">
        <v>26</v>
      </c>
      <c r="V103" s="84" t="s">
        <v>26</v>
      </c>
      <c r="W103" s="330"/>
      <c r="X103" s="331"/>
      <c r="Y103" s="333"/>
      <c r="Z103" s="335"/>
      <c r="AA103" s="39">
        <v>39</v>
      </c>
      <c r="AB103" s="230">
        <v>50</v>
      </c>
      <c r="AC103" s="231" t="s">
        <v>456</v>
      </c>
      <c r="AD103" s="231" t="s">
        <v>303</v>
      </c>
      <c r="AE103" s="22">
        <v>23</v>
      </c>
      <c r="AF103" s="231" t="s">
        <v>432</v>
      </c>
      <c r="AG103" s="231" t="s">
        <v>340</v>
      </c>
      <c r="AH103" s="236" t="s">
        <v>196</v>
      </c>
      <c r="AI103" s="237" t="s">
        <v>478</v>
      </c>
      <c r="AJ103" s="237" t="s">
        <v>475</v>
      </c>
      <c r="AK103" s="264" t="s">
        <v>478</v>
      </c>
      <c r="AL103" s="264"/>
      <c r="AM103" s="139"/>
      <c r="AN103" s="216">
        <v>1</v>
      </c>
      <c r="AO103" s="216">
        <v>3</v>
      </c>
      <c r="AP103" s="216">
        <v>23</v>
      </c>
      <c r="AQ103" s="231" t="s">
        <v>432</v>
      </c>
      <c r="AR103" s="235"/>
      <c r="AS103" s="216">
        <v>1</v>
      </c>
      <c r="AT103" s="235">
        <v>2</v>
      </c>
      <c r="AU103" s="216">
        <v>1</v>
      </c>
      <c r="AV103" s="216">
        <v>-1</v>
      </c>
      <c r="AW103" s="216">
        <v>-1</v>
      </c>
      <c r="AX103" s="216">
        <v>-1</v>
      </c>
      <c r="AY103" s="216">
        <v>0</v>
      </c>
    </row>
    <row r="104" spans="1:51" ht="13.5" customHeight="1">
      <c r="A104" s="322">
        <v>63</v>
      </c>
      <c r="B104" s="54" t="s">
        <v>355</v>
      </c>
      <c r="C104" s="338" t="s">
        <v>501</v>
      </c>
      <c r="D104" s="339"/>
      <c r="E104" s="339"/>
      <c r="F104" s="339"/>
      <c r="G104" s="339"/>
      <c r="H104" s="340" t="s">
        <v>205</v>
      </c>
      <c r="I104" s="341"/>
      <c r="J104" s="341"/>
      <c r="K104" s="341"/>
      <c r="L104" s="341"/>
      <c r="M104" s="342" t="s">
        <v>560</v>
      </c>
      <c r="N104" s="339"/>
      <c r="O104" s="339"/>
      <c r="P104" s="339"/>
      <c r="Q104" s="339"/>
      <c r="R104" s="343" t="s">
        <v>514</v>
      </c>
      <c r="S104" s="344"/>
      <c r="T104" s="344"/>
      <c r="U104" s="339"/>
      <c r="V104" s="344"/>
      <c r="W104" s="345" t="s">
        <v>596</v>
      </c>
      <c r="X104" s="346"/>
      <c r="Y104" s="347">
        <v>3</v>
      </c>
      <c r="Z104" s="348">
        <v>4</v>
      </c>
      <c r="AA104" s="39">
        <v>40</v>
      </c>
      <c r="AB104" s="230">
        <v>7</v>
      </c>
      <c r="AC104" s="231" t="s">
        <v>417</v>
      </c>
      <c r="AD104" s="231" t="s">
        <v>310</v>
      </c>
      <c r="AE104" s="22">
        <v>63</v>
      </c>
      <c r="AF104" s="231" t="s">
        <v>469</v>
      </c>
      <c r="AG104" s="231" t="s">
        <v>355</v>
      </c>
      <c r="AH104" s="236" t="s">
        <v>192</v>
      </c>
      <c r="AI104" s="237" t="s">
        <v>196</v>
      </c>
      <c r="AJ104" s="237" t="s">
        <v>201</v>
      </c>
      <c r="AK104" s="264"/>
      <c r="AL104" s="264"/>
      <c r="AM104" s="139"/>
      <c r="AN104" s="216">
        <v>3</v>
      </c>
      <c r="AO104" s="216">
        <v>0</v>
      </c>
      <c r="AP104" s="216">
        <v>7</v>
      </c>
      <c r="AQ104" s="231" t="s">
        <v>417</v>
      </c>
      <c r="AR104" s="235"/>
      <c r="AS104" s="216">
        <v>2</v>
      </c>
      <c r="AT104" s="235">
        <v>1</v>
      </c>
      <c r="AU104" s="216">
        <v>1</v>
      </c>
      <c r="AV104" s="216">
        <v>1</v>
      </c>
      <c r="AW104" s="216">
        <v>1</v>
      </c>
      <c r="AX104" s="216">
        <v>0</v>
      </c>
      <c r="AY104" s="216">
        <v>0</v>
      </c>
    </row>
    <row r="105" spans="1:51" ht="13.5" customHeight="1">
      <c r="A105" s="323"/>
      <c r="B105" s="19" t="s">
        <v>469</v>
      </c>
      <c r="C105" s="85" t="s">
        <v>547</v>
      </c>
      <c r="D105" s="21" t="s">
        <v>516</v>
      </c>
      <c r="E105" s="21" t="s">
        <v>505</v>
      </c>
      <c r="F105" s="21" t="s">
        <v>26</v>
      </c>
      <c r="G105" s="21" t="s">
        <v>26</v>
      </c>
      <c r="H105" s="350" t="s">
        <v>411</v>
      </c>
      <c r="I105" s="337"/>
      <c r="J105" s="337"/>
      <c r="K105" s="337"/>
      <c r="L105" s="337"/>
      <c r="M105" s="20" t="s">
        <v>512</v>
      </c>
      <c r="N105" s="21" t="s">
        <v>496</v>
      </c>
      <c r="O105" s="21" t="s">
        <v>506</v>
      </c>
      <c r="P105" s="21" t="s">
        <v>520</v>
      </c>
      <c r="Q105" s="21" t="s">
        <v>480</v>
      </c>
      <c r="R105" s="20" t="s">
        <v>520</v>
      </c>
      <c r="S105" s="21" t="s">
        <v>533</v>
      </c>
      <c r="T105" s="21" t="s">
        <v>496</v>
      </c>
      <c r="U105" s="21" t="s">
        <v>505</v>
      </c>
      <c r="V105" s="21" t="s">
        <v>26</v>
      </c>
      <c r="W105" s="330"/>
      <c r="X105" s="331"/>
      <c r="Y105" s="333"/>
      <c r="Z105" s="335"/>
      <c r="AA105" s="39">
        <v>41</v>
      </c>
      <c r="AB105" s="230">
        <v>63</v>
      </c>
      <c r="AC105" s="231" t="s">
        <v>469</v>
      </c>
      <c r="AD105" s="231" t="s">
        <v>355</v>
      </c>
      <c r="AE105" s="22">
        <v>50</v>
      </c>
      <c r="AF105" s="231" t="s">
        <v>456</v>
      </c>
      <c r="AG105" s="231" t="s">
        <v>303</v>
      </c>
      <c r="AH105" s="236" t="s">
        <v>479</v>
      </c>
      <c r="AI105" s="237" t="s">
        <v>478</v>
      </c>
      <c r="AJ105" s="237" t="s">
        <v>201</v>
      </c>
      <c r="AK105" s="264" t="s">
        <v>475</v>
      </c>
      <c r="AL105" s="264"/>
      <c r="AM105" s="139"/>
      <c r="AN105" s="216">
        <v>1</v>
      </c>
      <c r="AO105" s="216">
        <v>3</v>
      </c>
      <c r="AP105" s="216">
        <v>50</v>
      </c>
      <c r="AQ105" s="231" t="s">
        <v>456</v>
      </c>
      <c r="AR105" s="235"/>
      <c r="AS105" s="216">
        <v>1</v>
      </c>
      <c r="AT105" s="235">
        <v>2</v>
      </c>
      <c r="AU105" s="216">
        <v>-1</v>
      </c>
      <c r="AV105" s="216">
        <v>-1</v>
      </c>
      <c r="AW105" s="216">
        <v>1</v>
      </c>
      <c r="AX105" s="216">
        <v>-1</v>
      </c>
      <c r="AY105" s="216">
        <v>0</v>
      </c>
    </row>
    <row r="106" spans="1:51" ht="13.5" customHeight="1" thickBot="1">
      <c r="A106" s="322">
        <v>23</v>
      </c>
      <c r="B106" s="54" t="s">
        <v>340</v>
      </c>
      <c r="C106" s="338" t="s">
        <v>501</v>
      </c>
      <c r="D106" s="339"/>
      <c r="E106" s="339"/>
      <c r="F106" s="339"/>
      <c r="G106" s="339"/>
      <c r="H106" s="342" t="s">
        <v>557</v>
      </c>
      <c r="I106" s="339"/>
      <c r="J106" s="339"/>
      <c r="K106" s="339"/>
      <c r="L106" s="339"/>
      <c r="M106" s="340" t="s">
        <v>205</v>
      </c>
      <c r="N106" s="341"/>
      <c r="O106" s="341"/>
      <c r="P106" s="341"/>
      <c r="Q106" s="341"/>
      <c r="R106" s="343" t="s">
        <v>502</v>
      </c>
      <c r="S106" s="344"/>
      <c r="T106" s="344"/>
      <c r="U106" s="344"/>
      <c r="V106" s="344"/>
      <c r="W106" s="345" t="s">
        <v>585</v>
      </c>
      <c r="X106" s="346"/>
      <c r="Y106" s="347">
        <v>5</v>
      </c>
      <c r="Z106" s="348">
        <v>2</v>
      </c>
      <c r="AA106" s="39">
        <v>42</v>
      </c>
      <c r="AB106" s="230">
        <v>23</v>
      </c>
      <c r="AC106" s="231" t="s">
        <v>432</v>
      </c>
      <c r="AD106" s="231" t="s">
        <v>340</v>
      </c>
      <c r="AE106" s="22">
        <v>7</v>
      </c>
      <c r="AF106" s="231" t="s">
        <v>417</v>
      </c>
      <c r="AG106" s="231" t="s">
        <v>310</v>
      </c>
      <c r="AH106" s="247" t="s">
        <v>473</v>
      </c>
      <c r="AI106" s="248" t="s">
        <v>482</v>
      </c>
      <c r="AJ106" s="248" t="s">
        <v>491</v>
      </c>
      <c r="AK106" s="265"/>
      <c r="AL106" s="265"/>
      <c r="AM106" s="140"/>
      <c r="AN106" s="216">
        <v>0</v>
      </c>
      <c r="AO106" s="216">
        <v>3</v>
      </c>
      <c r="AP106" s="216">
        <v>7</v>
      </c>
      <c r="AQ106" s="231" t="s">
        <v>417</v>
      </c>
      <c r="AR106" s="235"/>
      <c r="AS106" s="216">
        <v>1</v>
      </c>
      <c r="AT106" s="235">
        <v>2</v>
      </c>
      <c r="AU106" s="216">
        <v>-1</v>
      </c>
      <c r="AV106" s="216">
        <v>-1</v>
      </c>
      <c r="AW106" s="216">
        <v>-1</v>
      </c>
      <c r="AX106" s="216">
        <v>0</v>
      </c>
      <c r="AY106" s="216">
        <v>0</v>
      </c>
    </row>
    <row r="107" spans="1:51" ht="13.5" customHeight="1" thickTop="1">
      <c r="A107" s="323"/>
      <c r="B107" s="19" t="s">
        <v>432</v>
      </c>
      <c r="C107" s="85" t="s">
        <v>507</v>
      </c>
      <c r="D107" s="21" t="s">
        <v>572</v>
      </c>
      <c r="E107" s="21" t="s">
        <v>547</v>
      </c>
      <c r="F107" s="21" t="s">
        <v>26</v>
      </c>
      <c r="G107" s="21" t="s">
        <v>26</v>
      </c>
      <c r="H107" s="20" t="s">
        <v>506</v>
      </c>
      <c r="I107" s="21" t="s">
        <v>505</v>
      </c>
      <c r="J107" s="21" t="s">
        <v>512</v>
      </c>
      <c r="K107" s="21" t="s">
        <v>513</v>
      </c>
      <c r="L107" s="21" t="s">
        <v>108</v>
      </c>
      <c r="M107" s="350" t="s">
        <v>411</v>
      </c>
      <c r="N107" s="337"/>
      <c r="O107" s="337"/>
      <c r="P107" s="337"/>
      <c r="Q107" s="337"/>
      <c r="R107" s="20" t="s">
        <v>516</v>
      </c>
      <c r="S107" s="21" t="s">
        <v>530</v>
      </c>
      <c r="T107" s="21" t="s">
        <v>496</v>
      </c>
      <c r="U107" s="21" t="s">
        <v>530</v>
      </c>
      <c r="V107" s="21" t="s">
        <v>26</v>
      </c>
      <c r="W107" s="330"/>
      <c r="X107" s="331"/>
      <c r="Y107" s="333"/>
      <c r="Z107" s="335"/>
      <c r="AC107" s="231"/>
      <c r="AD107" s="249"/>
      <c r="AF107" s="231"/>
      <c r="AG107" s="231"/>
      <c r="AN107" s="216"/>
      <c r="AO107" s="216"/>
      <c r="AP107" s="216"/>
      <c r="AQ107" s="231"/>
      <c r="AR107" s="235"/>
      <c r="AS107" s="216"/>
      <c r="AT107" s="235"/>
      <c r="AU107" s="216"/>
      <c r="AV107" s="216"/>
      <c r="AW107" s="216"/>
      <c r="AX107" s="216"/>
      <c r="AY107" s="216"/>
    </row>
    <row r="108" spans="1:51" ht="13.5" customHeight="1">
      <c r="A108" s="322">
        <v>50</v>
      </c>
      <c r="B108" s="54" t="s">
        <v>303</v>
      </c>
      <c r="C108" s="338" t="s">
        <v>501</v>
      </c>
      <c r="D108" s="339"/>
      <c r="E108" s="339"/>
      <c r="F108" s="339"/>
      <c r="G108" s="339"/>
      <c r="H108" s="342" t="s">
        <v>502</v>
      </c>
      <c r="I108" s="339"/>
      <c r="J108" s="339"/>
      <c r="K108" s="339"/>
      <c r="L108" s="339"/>
      <c r="M108" s="342" t="s">
        <v>514</v>
      </c>
      <c r="N108" s="339"/>
      <c r="O108" s="339"/>
      <c r="P108" s="339"/>
      <c r="Q108" s="339"/>
      <c r="R108" s="340" t="s">
        <v>205</v>
      </c>
      <c r="S108" s="341"/>
      <c r="T108" s="341"/>
      <c r="U108" s="341"/>
      <c r="V108" s="341"/>
      <c r="W108" s="345" t="s">
        <v>597</v>
      </c>
      <c r="X108" s="346"/>
      <c r="Y108" s="347">
        <v>4</v>
      </c>
      <c r="Z108" s="348">
        <v>3</v>
      </c>
      <c r="AC108" s="231"/>
      <c r="AD108" s="249"/>
      <c r="AF108" s="231"/>
      <c r="AG108" s="231"/>
      <c r="AN108" s="216"/>
      <c r="AO108" s="216"/>
      <c r="AP108" s="216"/>
      <c r="AQ108" s="231"/>
      <c r="AR108" s="235"/>
      <c r="AS108" s="216"/>
      <c r="AT108" s="235"/>
      <c r="AU108" s="216"/>
      <c r="AV108" s="216"/>
      <c r="AW108" s="216"/>
      <c r="AX108" s="216"/>
      <c r="AY108" s="216"/>
    </row>
    <row r="109" spans="1:51" ht="13.5" customHeight="1" thickBot="1">
      <c r="A109" s="352"/>
      <c r="B109" s="23" t="s">
        <v>456</v>
      </c>
      <c r="C109" s="86" t="s">
        <v>504</v>
      </c>
      <c r="D109" s="25" t="s">
        <v>517</v>
      </c>
      <c r="E109" s="25" t="s">
        <v>506</v>
      </c>
      <c r="F109" s="25" t="s">
        <v>26</v>
      </c>
      <c r="G109" s="25" t="s">
        <v>26</v>
      </c>
      <c r="H109" s="24" t="s">
        <v>513</v>
      </c>
      <c r="I109" s="25" t="s">
        <v>530</v>
      </c>
      <c r="J109" s="25" t="s">
        <v>505</v>
      </c>
      <c r="K109" s="25" t="s">
        <v>496</v>
      </c>
      <c r="L109" s="25" t="s">
        <v>26</v>
      </c>
      <c r="M109" s="24" t="s">
        <v>499</v>
      </c>
      <c r="N109" s="25" t="s">
        <v>533</v>
      </c>
      <c r="O109" s="25" t="s">
        <v>505</v>
      </c>
      <c r="P109" s="25" t="s">
        <v>533</v>
      </c>
      <c r="Q109" s="25" t="s">
        <v>26</v>
      </c>
      <c r="R109" s="357" t="s">
        <v>411</v>
      </c>
      <c r="S109" s="358"/>
      <c r="T109" s="358"/>
      <c r="U109" s="358"/>
      <c r="V109" s="358"/>
      <c r="W109" s="353"/>
      <c r="X109" s="354"/>
      <c r="Y109" s="355"/>
      <c r="Z109" s="356"/>
      <c r="AC109" s="231"/>
      <c r="AD109" s="249"/>
      <c r="AF109" s="231"/>
      <c r="AG109" s="231"/>
      <c r="AN109" s="216"/>
      <c r="AO109" s="216"/>
      <c r="AP109" s="216"/>
      <c r="AQ109" s="231"/>
      <c r="AR109" s="235"/>
      <c r="AS109" s="216"/>
      <c r="AT109" s="235"/>
      <c r="AU109" s="216"/>
      <c r="AV109" s="216"/>
      <c r="AW109" s="216"/>
      <c r="AX109" s="216"/>
      <c r="AY109" s="216"/>
    </row>
    <row r="110" spans="1:51" ht="13.5" customHeight="1">
      <c r="A110" s="26"/>
      <c r="B110" s="27" t="s">
        <v>22</v>
      </c>
      <c r="C110" s="28" t="s">
        <v>598</v>
      </c>
      <c r="D110" s="28"/>
      <c r="E110" s="28"/>
      <c r="F110" s="28"/>
      <c r="G110" s="28"/>
      <c r="H110" s="28"/>
      <c r="I110" s="359" t="s">
        <v>599</v>
      </c>
      <c r="J110" s="359"/>
      <c r="K110" s="359"/>
      <c r="L110" s="359"/>
      <c r="M110" s="360" t="s">
        <v>397</v>
      </c>
      <c r="N110" s="360"/>
      <c r="O110" s="250"/>
      <c r="P110" s="250"/>
      <c r="Q110" s="28" t="s">
        <v>600</v>
      </c>
      <c r="R110" s="28"/>
      <c r="S110" s="28"/>
      <c r="T110" s="28"/>
      <c r="U110" s="28"/>
      <c r="V110" s="28"/>
      <c r="W110" s="359" t="s">
        <v>601</v>
      </c>
      <c r="X110" s="359"/>
      <c r="Y110" s="359"/>
      <c r="Z110" s="29" t="s">
        <v>397</v>
      </c>
      <c r="AC110" s="231"/>
      <c r="AD110" s="249"/>
      <c r="AF110" s="231"/>
      <c r="AG110" s="231"/>
      <c r="AN110" s="216"/>
      <c r="AO110" s="216"/>
      <c r="AP110" s="216"/>
      <c r="AQ110" s="231"/>
      <c r="AR110" s="235"/>
      <c r="AS110" s="216"/>
      <c r="AT110" s="235"/>
      <c r="AU110" s="216"/>
      <c r="AV110" s="216"/>
      <c r="AW110" s="216"/>
      <c r="AX110" s="216"/>
      <c r="AY110" s="216"/>
    </row>
    <row r="111" spans="1:51" ht="13.5" customHeight="1">
      <c r="A111" s="26"/>
      <c r="B111" s="27" t="s">
        <v>23</v>
      </c>
      <c r="C111" s="32" t="s">
        <v>602</v>
      </c>
      <c r="D111" s="32"/>
      <c r="E111" s="32"/>
      <c r="F111" s="32"/>
      <c r="G111" s="32"/>
      <c r="H111" s="32"/>
      <c r="I111" s="361" t="s">
        <v>599</v>
      </c>
      <c r="J111" s="361"/>
      <c r="K111" s="361"/>
      <c r="L111" s="361"/>
      <c r="M111" s="360" t="s">
        <v>403</v>
      </c>
      <c r="N111" s="360"/>
      <c r="O111" s="251"/>
      <c r="P111" s="251"/>
      <c r="Q111" s="32" t="s">
        <v>603</v>
      </c>
      <c r="R111" s="32"/>
      <c r="S111" s="32"/>
      <c r="T111" s="32"/>
      <c r="U111" s="32"/>
      <c r="V111" s="32"/>
      <c r="W111" s="361" t="s">
        <v>601</v>
      </c>
      <c r="X111" s="361"/>
      <c r="Y111" s="361"/>
      <c r="Z111" s="29" t="s">
        <v>403</v>
      </c>
      <c r="AC111" s="231"/>
      <c r="AD111" s="249"/>
      <c r="AF111" s="231"/>
      <c r="AG111" s="231"/>
      <c r="AN111" s="216"/>
      <c r="AO111" s="216"/>
      <c r="AP111" s="216"/>
      <c r="AQ111" s="231"/>
      <c r="AR111" s="235"/>
      <c r="AS111" s="216"/>
      <c r="AT111" s="235"/>
      <c r="AU111" s="216"/>
      <c r="AV111" s="216"/>
      <c r="AW111" s="216"/>
      <c r="AX111" s="216"/>
      <c r="AY111" s="216"/>
    </row>
    <row r="112" spans="1:51" ht="13.5" customHeight="1">
      <c r="A112" s="26"/>
      <c r="B112" s="27" t="s">
        <v>24</v>
      </c>
      <c r="C112" s="32" t="s">
        <v>604</v>
      </c>
      <c r="D112" s="32"/>
      <c r="E112" s="32"/>
      <c r="F112" s="32"/>
      <c r="G112" s="32"/>
      <c r="H112" s="32"/>
      <c r="I112" s="361" t="s">
        <v>599</v>
      </c>
      <c r="J112" s="361"/>
      <c r="K112" s="361"/>
      <c r="L112" s="361"/>
      <c r="M112" s="360" t="s">
        <v>405</v>
      </c>
      <c r="N112" s="360"/>
      <c r="O112" s="250"/>
      <c r="P112" s="250"/>
      <c r="Q112" s="32" t="s">
        <v>605</v>
      </c>
      <c r="R112" s="32"/>
      <c r="S112" s="32"/>
      <c r="T112" s="32"/>
      <c r="U112" s="32"/>
      <c r="V112" s="32"/>
      <c r="W112" s="361" t="s">
        <v>601</v>
      </c>
      <c r="X112" s="361"/>
      <c r="Y112" s="361"/>
      <c r="Z112" s="29" t="s">
        <v>405</v>
      </c>
      <c r="AC112" s="231"/>
      <c r="AD112" s="249"/>
      <c r="AF112" s="231"/>
      <c r="AG112" s="231"/>
      <c r="AN112" s="216"/>
      <c r="AO112" s="216"/>
      <c r="AP112" s="216"/>
      <c r="AQ112" s="231"/>
      <c r="AR112" s="235"/>
      <c r="AS112" s="216"/>
      <c r="AT112" s="235"/>
      <c r="AU112" s="216"/>
      <c r="AV112" s="216"/>
      <c r="AW112" s="216"/>
      <c r="AX112" s="216"/>
      <c r="AY112" s="216"/>
    </row>
    <row r="113" spans="1:51" ht="13.5" customHeight="1">
      <c r="A113" s="26"/>
      <c r="B113" s="27"/>
      <c r="C113" s="32"/>
      <c r="D113" s="32"/>
      <c r="E113" s="32"/>
      <c r="F113" s="32"/>
      <c r="G113" s="32"/>
      <c r="H113" s="32"/>
      <c r="I113" s="33"/>
      <c r="J113" s="33"/>
      <c r="K113" s="33"/>
      <c r="L113" s="33"/>
      <c r="M113" s="34"/>
      <c r="N113" s="34"/>
      <c r="O113" s="250"/>
      <c r="P113" s="250"/>
      <c r="Q113" s="32"/>
      <c r="R113" s="32"/>
      <c r="S113" s="32"/>
      <c r="T113" s="32"/>
      <c r="U113" s="32"/>
      <c r="V113" s="32"/>
      <c r="W113" s="35"/>
      <c r="X113" s="35"/>
      <c r="Y113" s="35"/>
      <c r="Z113" s="29"/>
      <c r="AC113" s="231"/>
      <c r="AD113" s="249"/>
      <c r="AF113" s="231"/>
      <c r="AG113" s="231"/>
      <c r="AN113" s="216"/>
      <c r="AO113" s="216"/>
      <c r="AP113" s="216"/>
      <c r="AQ113" s="231"/>
      <c r="AR113" s="235"/>
      <c r="AS113" s="216"/>
      <c r="AT113" s="235"/>
      <c r="AU113" s="216"/>
      <c r="AV113" s="216"/>
      <c r="AW113" s="216"/>
      <c r="AX113" s="216"/>
      <c r="AY113" s="216"/>
    </row>
    <row r="114" spans="1:51" ht="13.5" customHeight="1">
      <c r="A114" s="26"/>
      <c r="B114" s="27"/>
      <c r="C114" s="32"/>
      <c r="D114" s="32"/>
      <c r="E114" s="32"/>
      <c r="F114" s="32"/>
      <c r="G114" s="32"/>
      <c r="H114" s="32"/>
      <c r="I114" s="33"/>
      <c r="J114" s="33"/>
      <c r="K114" s="33"/>
      <c r="L114" s="33"/>
      <c r="M114" s="34"/>
      <c r="N114" s="34"/>
      <c r="O114" s="250"/>
      <c r="P114" s="250"/>
      <c r="Q114" s="32"/>
      <c r="R114" s="32"/>
      <c r="S114" s="32"/>
      <c r="T114" s="32"/>
      <c r="U114" s="32"/>
      <c r="V114" s="32"/>
      <c r="W114" s="35"/>
      <c r="X114" s="35"/>
      <c r="Y114" s="35"/>
      <c r="Z114" s="29"/>
      <c r="AC114" s="231"/>
      <c r="AD114" s="249"/>
      <c r="AF114" s="231"/>
      <c r="AG114" s="231"/>
      <c r="AN114" s="216"/>
      <c r="AO114" s="216"/>
      <c r="AP114" s="216"/>
      <c r="AQ114" s="231"/>
      <c r="AR114" s="235"/>
      <c r="AS114" s="216"/>
      <c r="AT114" s="235"/>
      <c r="AU114" s="216"/>
      <c r="AV114" s="216"/>
      <c r="AW114" s="216"/>
      <c r="AX114" s="216"/>
      <c r="AY114" s="216"/>
    </row>
    <row r="115" spans="1:51" ht="13.5" customHeight="1">
      <c r="A115" s="44"/>
      <c r="B115" s="45"/>
      <c r="C115" s="46"/>
      <c r="D115" s="46"/>
      <c r="E115" s="46"/>
      <c r="F115" s="46"/>
      <c r="G115" s="46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/>
      <c r="X115" s="49"/>
      <c r="Y115" s="50"/>
      <c r="Z115" s="18"/>
      <c r="AC115" s="231"/>
      <c r="AD115" s="249"/>
      <c r="AF115" s="231"/>
      <c r="AG115" s="231"/>
      <c r="AH115" s="214" t="s">
        <v>34</v>
      </c>
      <c r="AN115" s="216"/>
      <c r="AO115" s="216"/>
      <c r="AP115" s="216"/>
      <c r="AQ115" s="231"/>
      <c r="AR115" s="235"/>
      <c r="AS115" s="216"/>
      <c r="AT115" s="235"/>
      <c r="AU115" s="216"/>
      <c r="AV115" s="216"/>
      <c r="AW115" s="216"/>
      <c r="AX115" s="216"/>
      <c r="AY115" s="216"/>
    </row>
    <row r="116" spans="1:51" ht="15" customHeight="1" thickBot="1">
      <c r="A116" s="219" t="s">
        <v>34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B116" s="220" t="s">
        <v>17</v>
      </c>
      <c r="AC116" s="220" t="s">
        <v>18</v>
      </c>
      <c r="AD116" s="220" t="s">
        <v>19</v>
      </c>
      <c r="AE116" s="220" t="s">
        <v>17</v>
      </c>
      <c r="AF116" s="220" t="s">
        <v>18</v>
      </c>
      <c r="AG116" s="220" t="s">
        <v>19</v>
      </c>
      <c r="AH116" s="221" t="s">
        <v>6</v>
      </c>
      <c r="AI116" s="221" t="s">
        <v>7</v>
      </c>
      <c r="AJ116" s="221" t="s">
        <v>8</v>
      </c>
      <c r="AK116" s="221" t="s">
        <v>9</v>
      </c>
      <c r="AL116" s="221" t="s">
        <v>10</v>
      </c>
      <c r="AM116" s="222" t="s">
        <v>35</v>
      </c>
      <c r="AN116" s="362" t="s">
        <v>20</v>
      </c>
      <c r="AO116" s="362"/>
      <c r="AP116" s="316" t="s">
        <v>21</v>
      </c>
      <c r="AQ116" s="316"/>
      <c r="AR116" s="235"/>
      <c r="AS116" s="216"/>
      <c r="AT116" s="235"/>
      <c r="AU116" s="216"/>
      <c r="AV116" s="216"/>
      <c r="AW116" s="216"/>
      <c r="AX116" s="216"/>
      <c r="AY116" s="216"/>
    </row>
    <row r="117" spans="1:51" ht="13.5" customHeight="1" thickBot="1" thickTop="1">
      <c r="A117" s="226" t="s">
        <v>12</v>
      </c>
      <c r="B117" s="227" t="s">
        <v>13</v>
      </c>
      <c r="C117" s="317">
        <v>8</v>
      </c>
      <c r="D117" s="318"/>
      <c r="E117" s="318"/>
      <c r="F117" s="318"/>
      <c r="G117" s="318"/>
      <c r="H117" s="319">
        <v>60</v>
      </c>
      <c r="I117" s="318"/>
      <c r="J117" s="318"/>
      <c r="K117" s="318"/>
      <c r="L117" s="318"/>
      <c r="M117" s="319">
        <v>18</v>
      </c>
      <c r="N117" s="318"/>
      <c r="O117" s="318"/>
      <c r="P117" s="318"/>
      <c r="Q117" s="318"/>
      <c r="R117" s="319">
        <v>64</v>
      </c>
      <c r="S117" s="318"/>
      <c r="T117" s="318"/>
      <c r="U117" s="318"/>
      <c r="V117" s="318"/>
      <c r="W117" s="320" t="s">
        <v>14</v>
      </c>
      <c r="X117" s="321"/>
      <c r="Y117" s="228" t="s">
        <v>15</v>
      </c>
      <c r="Z117" s="229" t="s">
        <v>16</v>
      </c>
      <c r="AA117" s="39">
        <v>43</v>
      </c>
      <c r="AB117" s="230">
        <v>8</v>
      </c>
      <c r="AC117" s="231" t="s">
        <v>418</v>
      </c>
      <c r="AD117" s="231" t="s">
        <v>305</v>
      </c>
      <c r="AE117" s="22">
        <v>64</v>
      </c>
      <c r="AF117" s="231" t="s">
        <v>470</v>
      </c>
      <c r="AG117" s="231" t="s">
        <v>409</v>
      </c>
      <c r="AH117" s="232" t="s">
        <v>197</v>
      </c>
      <c r="AI117" s="233" t="s">
        <v>199</v>
      </c>
      <c r="AJ117" s="233" t="s">
        <v>108</v>
      </c>
      <c r="AK117" s="263"/>
      <c r="AL117" s="263"/>
      <c r="AM117" s="234"/>
      <c r="AN117" s="216">
        <v>3</v>
      </c>
      <c r="AO117" s="216">
        <v>0</v>
      </c>
      <c r="AP117" s="216">
        <v>8</v>
      </c>
      <c r="AQ117" s="231" t="s">
        <v>418</v>
      </c>
      <c r="AR117" s="235"/>
      <c r="AS117" s="216">
        <v>2</v>
      </c>
      <c r="AT117" s="235">
        <v>1</v>
      </c>
      <c r="AU117" s="216">
        <v>1</v>
      </c>
      <c r="AV117" s="216">
        <v>1</v>
      </c>
      <c r="AW117" s="216">
        <v>1</v>
      </c>
      <c r="AX117" s="216">
        <v>0</v>
      </c>
      <c r="AY117" s="216">
        <v>0</v>
      </c>
    </row>
    <row r="118" spans="1:51" ht="13.5" customHeight="1" thickTop="1">
      <c r="A118" s="322">
        <v>8</v>
      </c>
      <c r="B118" s="17" t="s">
        <v>305</v>
      </c>
      <c r="C118" s="324" t="s">
        <v>205</v>
      </c>
      <c r="D118" s="325"/>
      <c r="E118" s="325"/>
      <c r="F118" s="325"/>
      <c r="G118" s="363"/>
      <c r="H118" s="326" t="s">
        <v>493</v>
      </c>
      <c r="I118" s="327"/>
      <c r="J118" s="327"/>
      <c r="K118" s="327"/>
      <c r="L118" s="327"/>
      <c r="M118" s="326" t="s">
        <v>493</v>
      </c>
      <c r="N118" s="327"/>
      <c r="O118" s="327"/>
      <c r="P118" s="327"/>
      <c r="Q118" s="327"/>
      <c r="R118" s="326" t="s">
        <v>493</v>
      </c>
      <c r="S118" s="327"/>
      <c r="T118" s="327"/>
      <c r="U118" s="327"/>
      <c r="V118" s="327"/>
      <c r="W118" s="328" t="s">
        <v>494</v>
      </c>
      <c r="X118" s="329"/>
      <c r="Y118" s="332">
        <v>6</v>
      </c>
      <c r="Z118" s="334">
        <v>1</v>
      </c>
      <c r="AA118" s="39">
        <v>44</v>
      </c>
      <c r="AB118" s="230">
        <v>60</v>
      </c>
      <c r="AC118" s="231" t="s">
        <v>466</v>
      </c>
      <c r="AD118" s="231" t="s">
        <v>359</v>
      </c>
      <c r="AE118" s="22">
        <v>18</v>
      </c>
      <c r="AF118" s="231" t="s">
        <v>427</v>
      </c>
      <c r="AG118" s="231" t="s">
        <v>331</v>
      </c>
      <c r="AH118" s="236" t="s">
        <v>471</v>
      </c>
      <c r="AI118" s="237" t="s">
        <v>475</v>
      </c>
      <c r="AJ118" s="237" t="s">
        <v>475</v>
      </c>
      <c r="AK118" s="264"/>
      <c r="AL118" s="264"/>
      <c r="AM118" s="139"/>
      <c r="AN118" s="216">
        <v>0</v>
      </c>
      <c r="AO118" s="216">
        <v>3</v>
      </c>
      <c r="AP118" s="216">
        <v>18</v>
      </c>
      <c r="AQ118" s="231" t="s">
        <v>427</v>
      </c>
      <c r="AR118" s="235"/>
      <c r="AS118" s="216">
        <v>1</v>
      </c>
      <c r="AT118" s="235">
        <v>2</v>
      </c>
      <c r="AU118" s="216">
        <v>-1</v>
      </c>
      <c r="AV118" s="216">
        <v>-1</v>
      </c>
      <c r="AW118" s="216">
        <v>-1</v>
      </c>
      <c r="AX118" s="216">
        <v>0</v>
      </c>
      <c r="AY118" s="216">
        <v>0</v>
      </c>
    </row>
    <row r="119" spans="1:51" ht="13.5" customHeight="1">
      <c r="A119" s="323"/>
      <c r="B119" s="19" t="s">
        <v>418</v>
      </c>
      <c r="C119" s="336" t="s">
        <v>411</v>
      </c>
      <c r="D119" s="337"/>
      <c r="E119" s="337"/>
      <c r="F119" s="337"/>
      <c r="G119" s="364"/>
      <c r="H119" s="20" t="s">
        <v>497</v>
      </c>
      <c r="I119" s="21" t="s">
        <v>500</v>
      </c>
      <c r="J119" s="21" t="s">
        <v>495</v>
      </c>
      <c r="K119" s="21" t="s">
        <v>26</v>
      </c>
      <c r="L119" s="21" t="s">
        <v>26</v>
      </c>
      <c r="M119" s="20" t="s">
        <v>530</v>
      </c>
      <c r="N119" s="21" t="s">
        <v>495</v>
      </c>
      <c r="O119" s="21" t="s">
        <v>512</v>
      </c>
      <c r="P119" s="21" t="s">
        <v>26</v>
      </c>
      <c r="Q119" s="21" t="s">
        <v>26</v>
      </c>
      <c r="R119" s="83" t="s">
        <v>530</v>
      </c>
      <c r="S119" s="84" t="s">
        <v>512</v>
      </c>
      <c r="T119" s="84" t="s">
        <v>500</v>
      </c>
      <c r="U119" s="21" t="s">
        <v>26</v>
      </c>
      <c r="V119" s="84" t="s">
        <v>26</v>
      </c>
      <c r="W119" s="330"/>
      <c r="X119" s="331"/>
      <c r="Y119" s="333"/>
      <c r="Z119" s="335"/>
      <c r="AA119" s="39">
        <v>45</v>
      </c>
      <c r="AB119" s="230">
        <v>64</v>
      </c>
      <c r="AC119" s="231" t="s">
        <v>470</v>
      </c>
      <c r="AD119" s="231" t="s">
        <v>409</v>
      </c>
      <c r="AE119" s="22">
        <v>18</v>
      </c>
      <c r="AF119" s="231" t="s">
        <v>427</v>
      </c>
      <c r="AG119" s="231" t="s">
        <v>331</v>
      </c>
      <c r="AH119" s="236" t="s">
        <v>480</v>
      </c>
      <c r="AI119" s="237" t="s">
        <v>472</v>
      </c>
      <c r="AJ119" s="237" t="s">
        <v>475</v>
      </c>
      <c r="AK119" s="264"/>
      <c r="AL119" s="264"/>
      <c r="AM119" s="139"/>
      <c r="AN119" s="216">
        <v>0</v>
      </c>
      <c r="AO119" s="216">
        <v>3</v>
      </c>
      <c r="AP119" s="216">
        <v>18</v>
      </c>
      <c r="AQ119" s="231" t="s">
        <v>427</v>
      </c>
      <c r="AR119" s="235"/>
      <c r="AS119" s="216">
        <v>1</v>
      </c>
      <c r="AT119" s="235">
        <v>2</v>
      </c>
      <c r="AU119" s="216">
        <v>-1</v>
      </c>
      <c r="AV119" s="216">
        <v>-1</v>
      </c>
      <c r="AW119" s="216">
        <v>-1</v>
      </c>
      <c r="AX119" s="216">
        <v>0</v>
      </c>
      <c r="AY119" s="216">
        <v>0</v>
      </c>
    </row>
    <row r="120" spans="1:51" ht="13.5" customHeight="1">
      <c r="A120" s="322">
        <v>60</v>
      </c>
      <c r="B120" s="54" t="s">
        <v>359</v>
      </c>
      <c r="C120" s="338" t="s">
        <v>501</v>
      </c>
      <c r="D120" s="339"/>
      <c r="E120" s="339"/>
      <c r="F120" s="339"/>
      <c r="G120" s="339"/>
      <c r="H120" s="340" t="s">
        <v>205</v>
      </c>
      <c r="I120" s="341"/>
      <c r="J120" s="341"/>
      <c r="K120" s="341"/>
      <c r="L120" s="341"/>
      <c r="M120" s="342" t="s">
        <v>501</v>
      </c>
      <c r="N120" s="339"/>
      <c r="O120" s="339"/>
      <c r="P120" s="339"/>
      <c r="Q120" s="339"/>
      <c r="R120" s="343" t="s">
        <v>560</v>
      </c>
      <c r="S120" s="344"/>
      <c r="T120" s="344"/>
      <c r="U120" s="339"/>
      <c r="V120" s="344"/>
      <c r="W120" s="345" t="s">
        <v>534</v>
      </c>
      <c r="X120" s="346"/>
      <c r="Y120" s="347">
        <v>3</v>
      </c>
      <c r="Z120" s="348">
        <v>4</v>
      </c>
      <c r="AA120" s="39">
        <v>46</v>
      </c>
      <c r="AB120" s="230">
        <v>8</v>
      </c>
      <c r="AC120" s="231" t="s">
        <v>418</v>
      </c>
      <c r="AD120" s="231" t="s">
        <v>305</v>
      </c>
      <c r="AE120" s="22">
        <v>60</v>
      </c>
      <c r="AF120" s="231" t="s">
        <v>466</v>
      </c>
      <c r="AG120" s="231" t="s">
        <v>359</v>
      </c>
      <c r="AH120" s="236" t="s">
        <v>398</v>
      </c>
      <c r="AI120" s="237" t="s">
        <v>108</v>
      </c>
      <c r="AJ120" s="237" t="s">
        <v>198</v>
      </c>
      <c r="AK120" s="264"/>
      <c r="AL120" s="264"/>
      <c r="AM120" s="139"/>
      <c r="AN120" s="216">
        <v>3</v>
      </c>
      <c r="AO120" s="216">
        <v>0</v>
      </c>
      <c r="AP120" s="216">
        <v>8</v>
      </c>
      <c r="AQ120" s="231" t="s">
        <v>418</v>
      </c>
      <c r="AR120" s="235"/>
      <c r="AS120" s="216">
        <v>2</v>
      </c>
      <c r="AT120" s="235">
        <v>1</v>
      </c>
      <c r="AU120" s="216">
        <v>1</v>
      </c>
      <c r="AV120" s="216">
        <v>1</v>
      </c>
      <c r="AW120" s="216">
        <v>1</v>
      </c>
      <c r="AX120" s="216">
        <v>0</v>
      </c>
      <c r="AY120" s="216">
        <v>0</v>
      </c>
    </row>
    <row r="121" spans="1:51" ht="13.5" customHeight="1">
      <c r="A121" s="323"/>
      <c r="B121" s="19" t="s">
        <v>466</v>
      </c>
      <c r="C121" s="85" t="s">
        <v>511</v>
      </c>
      <c r="D121" s="21" t="s">
        <v>517</v>
      </c>
      <c r="E121" s="21" t="s">
        <v>504</v>
      </c>
      <c r="F121" s="21" t="s">
        <v>26</v>
      </c>
      <c r="G121" s="21" t="s">
        <v>26</v>
      </c>
      <c r="H121" s="350" t="s">
        <v>411</v>
      </c>
      <c r="I121" s="337"/>
      <c r="J121" s="337"/>
      <c r="K121" s="337"/>
      <c r="L121" s="337"/>
      <c r="M121" s="20" t="s">
        <v>504</v>
      </c>
      <c r="N121" s="21" t="s">
        <v>505</v>
      </c>
      <c r="O121" s="21" t="s">
        <v>505</v>
      </c>
      <c r="P121" s="21" t="s">
        <v>26</v>
      </c>
      <c r="Q121" s="21" t="s">
        <v>26</v>
      </c>
      <c r="R121" s="20" t="s">
        <v>517</v>
      </c>
      <c r="S121" s="21" t="s">
        <v>506</v>
      </c>
      <c r="T121" s="21" t="s">
        <v>498</v>
      </c>
      <c r="U121" s="21" t="s">
        <v>498</v>
      </c>
      <c r="V121" s="21" t="s">
        <v>472</v>
      </c>
      <c r="W121" s="330"/>
      <c r="X121" s="331"/>
      <c r="Y121" s="333"/>
      <c r="Z121" s="335"/>
      <c r="AA121" s="39">
        <v>47</v>
      </c>
      <c r="AB121" s="230">
        <v>60</v>
      </c>
      <c r="AC121" s="231" t="s">
        <v>466</v>
      </c>
      <c r="AD121" s="231" t="s">
        <v>359</v>
      </c>
      <c r="AE121" s="22">
        <v>64</v>
      </c>
      <c r="AF121" s="231" t="s">
        <v>470</v>
      </c>
      <c r="AG121" s="231" t="s">
        <v>409</v>
      </c>
      <c r="AH121" s="236" t="s">
        <v>480</v>
      </c>
      <c r="AI121" s="237" t="s">
        <v>472</v>
      </c>
      <c r="AJ121" s="237" t="s">
        <v>200</v>
      </c>
      <c r="AK121" s="264" t="s">
        <v>200</v>
      </c>
      <c r="AL121" s="264" t="s">
        <v>472</v>
      </c>
      <c r="AM121" s="139"/>
      <c r="AN121" s="216">
        <v>2</v>
      </c>
      <c r="AO121" s="216">
        <v>3</v>
      </c>
      <c r="AP121" s="216">
        <v>64</v>
      </c>
      <c r="AQ121" s="231" t="s">
        <v>470</v>
      </c>
      <c r="AR121" s="235"/>
      <c r="AS121" s="216">
        <v>1</v>
      </c>
      <c r="AT121" s="235">
        <v>2</v>
      </c>
      <c r="AU121" s="216">
        <v>-1</v>
      </c>
      <c r="AV121" s="216">
        <v>-1</v>
      </c>
      <c r="AW121" s="216">
        <v>1</v>
      </c>
      <c r="AX121" s="216">
        <v>1</v>
      </c>
      <c r="AY121" s="216">
        <v>-1</v>
      </c>
    </row>
    <row r="122" spans="1:51" ht="13.5" customHeight="1" thickBot="1">
      <c r="A122" s="322">
        <v>18</v>
      </c>
      <c r="B122" s="54" t="s">
        <v>331</v>
      </c>
      <c r="C122" s="338" t="s">
        <v>501</v>
      </c>
      <c r="D122" s="339"/>
      <c r="E122" s="339"/>
      <c r="F122" s="339"/>
      <c r="G122" s="339"/>
      <c r="H122" s="342" t="s">
        <v>493</v>
      </c>
      <c r="I122" s="339"/>
      <c r="J122" s="339"/>
      <c r="K122" s="339"/>
      <c r="L122" s="339"/>
      <c r="M122" s="340" t="s">
        <v>205</v>
      </c>
      <c r="N122" s="341"/>
      <c r="O122" s="341"/>
      <c r="P122" s="341"/>
      <c r="Q122" s="341"/>
      <c r="R122" s="343" t="s">
        <v>493</v>
      </c>
      <c r="S122" s="344"/>
      <c r="T122" s="344"/>
      <c r="U122" s="344"/>
      <c r="V122" s="344"/>
      <c r="W122" s="345" t="s">
        <v>510</v>
      </c>
      <c r="X122" s="346"/>
      <c r="Y122" s="347">
        <v>5</v>
      </c>
      <c r="Z122" s="348">
        <v>2</v>
      </c>
      <c r="AA122" s="39">
        <v>48</v>
      </c>
      <c r="AB122" s="230">
        <v>18</v>
      </c>
      <c r="AC122" s="231" t="s">
        <v>427</v>
      </c>
      <c r="AD122" s="231" t="s">
        <v>331</v>
      </c>
      <c r="AE122" s="22">
        <v>8</v>
      </c>
      <c r="AF122" s="231" t="s">
        <v>418</v>
      </c>
      <c r="AG122" s="231" t="s">
        <v>305</v>
      </c>
      <c r="AH122" s="247" t="s">
        <v>478</v>
      </c>
      <c r="AI122" s="248" t="s">
        <v>471</v>
      </c>
      <c r="AJ122" s="248" t="s">
        <v>472</v>
      </c>
      <c r="AK122" s="265"/>
      <c r="AL122" s="265"/>
      <c r="AM122" s="140"/>
      <c r="AN122" s="216">
        <v>0</v>
      </c>
      <c r="AO122" s="216">
        <v>3</v>
      </c>
      <c r="AP122" s="216">
        <v>8</v>
      </c>
      <c r="AQ122" s="231" t="s">
        <v>418</v>
      </c>
      <c r="AR122" s="235"/>
      <c r="AS122" s="216">
        <v>1</v>
      </c>
      <c r="AT122" s="235">
        <v>2</v>
      </c>
      <c r="AU122" s="216">
        <v>-1</v>
      </c>
      <c r="AV122" s="216">
        <v>-1</v>
      </c>
      <c r="AW122" s="216">
        <v>-1</v>
      </c>
      <c r="AX122" s="216">
        <v>0</v>
      </c>
      <c r="AY122" s="216">
        <v>0</v>
      </c>
    </row>
    <row r="123" spans="1:51" ht="13.5" customHeight="1" thickTop="1">
      <c r="A123" s="323"/>
      <c r="B123" s="19" t="s">
        <v>427</v>
      </c>
      <c r="C123" s="85" t="s">
        <v>533</v>
      </c>
      <c r="D123" s="21" t="s">
        <v>504</v>
      </c>
      <c r="E123" s="21" t="s">
        <v>506</v>
      </c>
      <c r="F123" s="21" t="s">
        <v>26</v>
      </c>
      <c r="G123" s="21" t="s">
        <v>26</v>
      </c>
      <c r="H123" s="20" t="s">
        <v>495</v>
      </c>
      <c r="I123" s="21" t="s">
        <v>496</v>
      </c>
      <c r="J123" s="21" t="s">
        <v>496</v>
      </c>
      <c r="K123" s="21" t="s">
        <v>26</v>
      </c>
      <c r="L123" s="21" t="s">
        <v>26</v>
      </c>
      <c r="M123" s="350" t="s">
        <v>411</v>
      </c>
      <c r="N123" s="337"/>
      <c r="O123" s="337"/>
      <c r="P123" s="337"/>
      <c r="Q123" s="337"/>
      <c r="R123" s="20" t="s">
        <v>500</v>
      </c>
      <c r="S123" s="21" t="s">
        <v>512</v>
      </c>
      <c r="T123" s="21" t="s">
        <v>496</v>
      </c>
      <c r="U123" s="21" t="s">
        <v>26</v>
      </c>
      <c r="V123" s="21" t="s">
        <v>26</v>
      </c>
      <c r="W123" s="330"/>
      <c r="X123" s="331"/>
      <c r="Y123" s="333"/>
      <c r="Z123" s="335"/>
      <c r="AC123" s="231"/>
      <c r="AD123" s="231"/>
      <c r="AF123" s="231"/>
      <c r="AG123" s="231"/>
      <c r="AN123" s="216"/>
      <c r="AO123" s="216"/>
      <c r="AP123" s="216"/>
      <c r="AQ123" s="231"/>
      <c r="AR123" s="235"/>
      <c r="AS123" s="216"/>
      <c r="AT123" s="235"/>
      <c r="AU123" s="216"/>
      <c r="AV123" s="216"/>
      <c r="AW123" s="216"/>
      <c r="AX123" s="216"/>
      <c r="AY123" s="216"/>
    </row>
    <row r="124" spans="1:51" ht="13.5" customHeight="1">
      <c r="A124" s="322">
        <v>64</v>
      </c>
      <c r="B124" s="54" t="s">
        <v>409</v>
      </c>
      <c r="C124" s="338" t="s">
        <v>501</v>
      </c>
      <c r="D124" s="339"/>
      <c r="E124" s="339"/>
      <c r="F124" s="339"/>
      <c r="G124" s="339"/>
      <c r="H124" s="342" t="s">
        <v>557</v>
      </c>
      <c r="I124" s="339"/>
      <c r="J124" s="339"/>
      <c r="K124" s="339"/>
      <c r="L124" s="339"/>
      <c r="M124" s="342" t="s">
        <v>501</v>
      </c>
      <c r="N124" s="339"/>
      <c r="O124" s="339"/>
      <c r="P124" s="339"/>
      <c r="Q124" s="339"/>
      <c r="R124" s="340" t="s">
        <v>205</v>
      </c>
      <c r="S124" s="341"/>
      <c r="T124" s="341"/>
      <c r="U124" s="341"/>
      <c r="V124" s="341"/>
      <c r="W124" s="345" t="s">
        <v>573</v>
      </c>
      <c r="X124" s="346"/>
      <c r="Y124" s="347">
        <v>4</v>
      </c>
      <c r="Z124" s="348">
        <v>3</v>
      </c>
      <c r="AC124" s="231"/>
      <c r="AD124" s="231"/>
      <c r="AF124" s="231"/>
      <c r="AG124" s="231"/>
      <c r="AN124" s="216"/>
      <c r="AO124" s="216"/>
      <c r="AP124" s="216"/>
      <c r="AQ124" s="231"/>
      <c r="AR124" s="235"/>
      <c r="AS124" s="216"/>
      <c r="AT124" s="235"/>
      <c r="AU124" s="216"/>
      <c r="AV124" s="216"/>
      <c r="AW124" s="216"/>
      <c r="AX124" s="216"/>
      <c r="AY124" s="216"/>
    </row>
    <row r="125" spans="1:51" ht="13.5" customHeight="1" thickBot="1">
      <c r="A125" s="352"/>
      <c r="B125" s="23" t="s">
        <v>470</v>
      </c>
      <c r="C125" s="86" t="s">
        <v>533</v>
      </c>
      <c r="D125" s="25" t="s">
        <v>506</v>
      </c>
      <c r="E125" s="25" t="s">
        <v>517</v>
      </c>
      <c r="F125" s="25" t="s">
        <v>26</v>
      </c>
      <c r="G125" s="25" t="s">
        <v>26</v>
      </c>
      <c r="H125" s="24" t="s">
        <v>500</v>
      </c>
      <c r="I125" s="25" t="s">
        <v>512</v>
      </c>
      <c r="J125" s="25" t="s">
        <v>507</v>
      </c>
      <c r="K125" s="25" t="s">
        <v>507</v>
      </c>
      <c r="L125" s="25" t="s">
        <v>199</v>
      </c>
      <c r="M125" s="24" t="s">
        <v>517</v>
      </c>
      <c r="N125" s="25" t="s">
        <v>506</v>
      </c>
      <c r="O125" s="25" t="s">
        <v>505</v>
      </c>
      <c r="P125" s="25" t="s">
        <v>26</v>
      </c>
      <c r="Q125" s="25" t="s">
        <v>26</v>
      </c>
      <c r="R125" s="357" t="s">
        <v>411</v>
      </c>
      <c r="S125" s="358"/>
      <c r="T125" s="358"/>
      <c r="U125" s="358"/>
      <c r="V125" s="358"/>
      <c r="W125" s="353"/>
      <c r="X125" s="354"/>
      <c r="Y125" s="355"/>
      <c r="Z125" s="356"/>
      <c r="AC125" s="231"/>
      <c r="AD125" s="231"/>
      <c r="AF125" s="231"/>
      <c r="AG125" s="231"/>
      <c r="AN125" s="216"/>
      <c r="AO125" s="216"/>
      <c r="AP125" s="216"/>
      <c r="AQ125" s="231"/>
      <c r="AR125" s="235"/>
      <c r="AS125" s="216"/>
      <c r="AT125" s="235"/>
      <c r="AU125" s="216"/>
      <c r="AV125" s="216"/>
      <c r="AW125" s="216"/>
      <c r="AX125" s="216"/>
      <c r="AY125" s="216"/>
    </row>
    <row r="126" spans="1:51" ht="13.5" customHeight="1">
      <c r="A126" s="26"/>
      <c r="B126" s="27" t="s">
        <v>22</v>
      </c>
      <c r="C126" s="28" t="s">
        <v>606</v>
      </c>
      <c r="D126" s="28"/>
      <c r="E126" s="28"/>
      <c r="F126" s="28"/>
      <c r="G126" s="28"/>
      <c r="H126" s="28"/>
      <c r="I126" s="359" t="s">
        <v>607</v>
      </c>
      <c r="J126" s="359"/>
      <c r="K126" s="359"/>
      <c r="L126" s="359"/>
      <c r="M126" s="360" t="s">
        <v>397</v>
      </c>
      <c r="N126" s="360"/>
      <c r="O126" s="250"/>
      <c r="P126" s="250"/>
      <c r="Q126" s="28" t="s">
        <v>608</v>
      </c>
      <c r="R126" s="28"/>
      <c r="S126" s="28"/>
      <c r="T126" s="28"/>
      <c r="U126" s="28"/>
      <c r="V126" s="28"/>
      <c r="W126" s="359" t="s">
        <v>609</v>
      </c>
      <c r="X126" s="359"/>
      <c r="Y126" s="359"/>
      <c r="Z126" s="29" t="s">
        <v>397</v>
      </c>
      <c r="AC126" s="231"/>
      <c r="AD126" s="231"/>
      <c r="AF126" s="231"/>
      <c r="AG126" s="231"/>
      <c r="AN126" s="216"/>
      <c r="AO126" s="216"/>
      <c r="AP126" s="216"/>
      <c r="AQ126" s="231"/>
      <c r="AR126" s="235"/>
      <c r="AS126" s="216"/>
      <c r="AT126" s="235"/>
      <c r="AU126" s="216"/>
      <c r="AV126" s="216"/>
      <c r="AW126" s="216"/>
      <c r="AX126" s="216"/>
      <c r="AY126" s="216"/>
    </row>
    <row r="127" spans="1:51" ht="13.5" customHeight="1">
      <c r="A127" s="26"/>
      <c r="B127" s="27" t="s">
        <v>23</v>
      </c>
      <c r="C127" s="32" t="s">
        <v>610</v>
      </c>
      <c r="D127" s="32"/>
      <c r="E127" s="32"/>
      <c r="F127" s="32"/>
      <c r="G127" s="32"/>
      <c r="H127" s="32"/>
      <c r="I127" s="361" t="s">
        <v>607</v>
      </c>
      <c r="J127" s="361"/>
      <c r="K127" s="361"/>
      <c r="L127" s="361"/>
      <c r="M127" s="360" t="s">
        <v>403</v>
      </c>
      <c r="N127" s="360"/>
      <c r="O127" s="251"/>
      <c r="P127" s="251"/>
      <c r="Q127" s="32" t="s">
        <v>611</v>
      </c>
      <c r="R127" s="32"/>
      <c r="S127" s="32"/>
      <c r="T127" s="32"/>
      <c r="U127" s="32"/>
      <c r="V127" s="32"/>
      <c r="W127" s="361" t="s">
        <v>609</v>
      </c>
      <c r="X127" s="361"/>
      <c r="Y127" s="361"/>
      <c r="Z127" s="29" t="s">
        <v>403</v>
      </c>
      <c r="AC127" s="231"/>
      <c r="AD127" s="231"/>
      <c r="AF127" s="231"/>
      <c r="AG127" s="231"/>
      <c r="AN127" s="216"/>
      <c r="AO127" s="216"/>
      <c r="AP127" s="216"/>
      <c r="AQ127" s="231"/>
      <c r="AR127" s="235"/>
      <c r="AS127" s="216"/>
      <c r="AT127" s="235"/>
      <c r="AU127" s="216"/>
      <c r="AV127" s="216"/>
      <c r="AW127" s="216"/>
      <c r="AX127" s="216"/>
      <c r="AY127" s="216"/>
    </row>
    <row r="128" spans="1:51" ht="13.5" customHeight="1">
      <c r="A128" s="26"/>
      <c r="B128" s="27" t="s">
        <v>24</v>
      </c>
      <c r="C128" s="32" t="s">
        <v>612</v>
      </c>
      <c r="D128" s="32"/>
      <c r="E128" s="32"/>
      <c r="F128" s="32"/>
      <c r="G128" s="32"/>
      <c r="H128" s="32"/>
      <c r="I128" s="361" t="s">
        <v>607</v>
      </c>
      <c r="J128" s="361"/>
      <c r="K128" s="361"/>
      <c r="L128" s="361"/>
      <c r="M128" s="360" t="s">
        <v>405</v>
      </c>
      <c r="N128" s="360"/>
      <c r="O128" s="250"/>
      <c r="P128" s="250"/>
      <c r="Q128" s="32" t="s">
        <v>613</v>
      </c>
      <c r="R128" s="32"/>
      <c r="S128" s="32"/>
      <c r="T128" s="32"/>
      <c r="U128" s="32"/>
      <c r="V128" s="32"/>
      <c r="W128" s="361" t="s">
        <v>609</v>
      </c>
      <c r="X128" s="361"/>
      <c r="Y128" s="361"/>
      <c r="Z128" s="29" t="s">
        <v>405</v>
      </c>
      <c r="AC128" s="231"/>
      <c r="AD128" s="231"/>
      <c r="AF128" s="231"/>
      <c r="AG128" s="231"/>
      <c r="AN128" s="216"/>
      <c r="AO128" s="216"/>
      <c r="AP128" s="216"/>
      <c r="AQ128" s="231"/>
      <c r="AR128" s="235"/>
      <c r="AS128" s="216"/>
      <c r="AT128" s="235"/>
      <c r="AU128" s="216"/>
      <c r="AV128" s="216"/>
      <c r="AW128" s="216"/>
      <c r="AX128" s="216"/>
      <c r="AY128" s="216"/>
    </row>
    <row r="129" spans="1:51" ht="22.5" customHeight="1">
      <c r="A129" s="365" t="s">
        <v>204</v>
      </c>
      <c r="B129" s="365"/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365"/>
      <c r="AC129" s="231"/>
      <c r="AD129" s="231"/>
      <c r="AF129" s="231"/>
      <c r="AG129" s="231"/>
      <c r="AN129" s="216"/>
      <c r="AO129" s="216"/>
      <c r="AP129" s="216"/>
      <c r="AQ129" s="231"/>
      <c r="AR129" s="235"/>
      <c r="AS129" s="216"/>
      <c r="AT129" s="235"/>
      <c r="AU129" s="216"/>
      <c r="AV129" s="216"/>
      <c r="AW129" s="216"/>
      <c r="AX129" s="216"/>
      <c r="AY129" s="216"/>
    </row>
    <row r="130" spans="1:51" ht="19.5" customHeight="1">
      <c r="A130" s="202"/>
      <c r="B130" s="203"/>
      <c r="C130" s="203"/>
      <c r="D130" s="201"/>
      <c r="E130" s="201"/>
      <c r="F130" s="366" t="s">
        <v>492</v>
      </c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66"/>
      <c r="R130" s="204"/>
      <c r="S130" s="197"/>
      <c r="T130" s="197"/>
      <c r="U130" s="367" t="s">
        <v>301</v>
      </c>
      <c r="V130" s="367"/>
      <c r="W130" s="367"/>
      <c r="X130" s="367"/>
      <c r="Y130" s="367"/>
      <c r="Z130" s="367"/>
      <c r="AC130" s="231"/>
      <c r="AD130" s="231"/>
      <c r="AF130" s="231"/>
      <c r="AG130" s="231"/>
      <c r="AN130" s="216"/>
      <c r="AO130" s="216"/>
      <c r="AP130" s="216"/>
      <c r="AQ130" s="231"/>
      <c r="AR130" s="235"/>
      <c r="AS130" s="216"/>
      <c r="AT130" s="235"/>
      <c r="AU130" s="216"/>
      <c r="AV130" s="216"/>
      <c r="AW130" s="216"/>
      <c r="AX130" s="216"/>
      <c r="AY130" s="216"/>
    </row>
    <row r="131" spans="1:51" ht="16.5" customHeight="1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315"/>
      <c r="Z131" s="315"/>
      <c r="AC131" s="231"/>
      <c r="AD131" s="231"/>
      <c r="AF131" s="231"/>
      <c r="AG131" s="231"/>
      <c r="AH131" s="214" t="s">
        <v>48</v>
      </c>
      <c r="AN131" s="216"/>
      <c r="AO131" s="216"/>
      <c r="AP131" s="216"/>
      <c r="AQ131" s="231"/>
      <c r="AR131" s="235"/>
      <c r="AS131" s="216"/>
      <c r="AT131" s="235"/>
      <c r="AU131" s="216"/>
      <c r="AV131" s="216"/>
      <c r="AW131" s="216"/>
      <c r="AX131" s="216"/>
      <c r="AY131" s="216"/>
    </row>
    <row r="132" spans="1:51" ht="15" customHeight="1" thickBot="1">
      <c r="A132" s="219" t="s">
        <v>48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B132" s="220" t="s">
        <v>17</v>
      </c>
      <c r="AC132" s="220" t="s">
        <v>18</v>
      </c>
      <c r="AD132" s="220" t="s">
        <v>19</v>
      </c>
      <c r="AE132" s="220" t="s">
        <v>17</v>
      </c>
      <c r="AF132" s="220" t="s">
        <v>18</v>
      </c>
      <c r="AG132" s="220" t="s">
        <v>19</v>
      </c>
      <c r="AH132" s="221" t="s">
        <v>6</v>
      </c>
      <c r="AI132" s="221" t="s">
        <v>7</v>
      </c>
      <c r="AJ132" s="221" t="s">
        <v>8</v>
      </c>
      <c r="AK132" s="221" t="s">
        <v>9</v>
      </c>
      <c r="AL132" s="221" t="s">
        <v>10</v>
      </c>
      <c r="AM132" s="222" t="s">
        <v>35</v>
      </c>
      <c r="AN132" s="362" t="s">
        <v>20</v>
      </c>
      <c r="AO132" s="362"/>
      <c r="AP132" s="316" t="s">
        <v>21</v>
      </c>
      <c r="AQ132" s="316"/>
      <c r="AR132" s="235"/>
      <c r="AS132" s="216"/>
      <c r="AT132" s="235"/>
      <c r="AU132" s="216"/>
      <c r="AV132" s="216"/>
      <c r="AW132" s="216"/>
      <c r="AX132" s="216"/>
      <c r="AY132" s="216"/>
    </row>
    <row r="133" spans="1:51" ht="13.5" customHeight="1" thickBot="1" thickTop="1">
      <c r="A133" s="226" t="s">
        <v>12</v>
      </c>
      <c r="B133" s="227" t="s">
        <v>13</v>
      </c>
      <c r="C133" s="317">
        <v>9</v>
      </c>
      <c r="D133" s="318"/>
      <c r="E133" s="318"/>
      <c r="F133" s="318"/>
      <c r="G133" s="318"/>
      <c r="H133" s="319">
        <v>54</v>
      </c>
      <c r="I133" s="318"/>
      <c r="J133" s="318"/>
      <c r="K133" s="318"/>
      <c r="L133" s="318"/>
      <c r="M133" s="319">
        <v>24</v>
      </c>
      <c r="N133" s="318"/>
      <c r="O133" s="318"/>
      <c r="P133" s="318"/>
      <c r="Q133" s="318"/>
      <c r="R133" s="319">
        <v>55</v>
      </c>
      <c r="S133" s="318"/>
      <c r="T133" s="318"/>
      <c r="U133" s="318"/>
      <c r="V133" s="318"/>
      <c r="W133" s="320" t="s">
        <v>14</v>
      </c>
      <c r="X133" s="321"/>
      <c r="Y133" s="228" t="s">
        <v>15</v>
      </c>
      <c r="Z133" s="229" t="s">
        <v>16</v>
      </c>
      <c r="AA133" s="39">
        <v>49</v>
      </c>
      <c r="AB133" s="230">
        <v>9</v>
      </c>
      <c r="AC133" s="231" t="s">
        <v>419</v>
      </c>
      <c r="AD133" s="231" t="s">
        <v>317</v>
      </c>
      <c r="AE133" s="22">
        <v>55</v>
      </c>
      <c r="AF133" s="231" t="s">
        <v>461</v>
      </c>
      <c r="AG133" s="231" t="s">
        <v>366</v>
      </c>
      <c r="AH133" s="232" t="s">
        <v>195</v>
      </c>
      <c r="AI133" s="233" t="s">
        <v>198</v>
      </c>
      <c r="AJ133" s="233" t="s">
        <v>197</v>
      </c>
      <c r="AK133" s="266"/>
      <c r="AL133" s="266"/>
      <c r="AM133" s="258"/>
      <c r="AN133" s="216">
        <v>3</v>
      </c>
      <c r="AO133" s="216">
        <v>0</v>
      </c>
      <c r="AP133" s="216">
        <v>9</v>
      </c>
      <c r="AQ133" s="231" t="s">
        <v>419</v>
      </c>
      <c r="AR133" s="235"/>
      <c r="AS133" s="216">
        <v>2</v>
      </c>
      <c r="AT133" s="235">
        <v>1</v>
      </c>
      <c r="AU133" s="216">
        <v>1</v>
      </c>
      <c r="AV133" s="216">
        <v>1</v>
      </c>
      <c r="AW133" s="216">
        <v>1</v>
      </c>
      <c r="AX133" s="216">
        <v>0</v>
      </c>
      <c r="AY133" s="216">
        <v>0</v>
      </c>
    </row>
    <row r="134" spans="1:51" ht="13.5" customHeight="1" thickTop="1">
      <c r="A134" s="322">
        <v>9</v>
      </c>
      <c r="B134" s="17" t="s">
        <v>317</v>
      </c>
      <c r="C134" s="324" t="s">
        <v>205</v>
      </c>
      <c r="D134" s="325"/>
      <c r="E134" s="325"/>
      <c r="F134" s="325"/>
      <c r="G134" s="363"/>
      <c r="H134" s="326" t="s">
        <v>493</v>
      </c>
      <c r="I134" s="327"/>
      <c r="J134" s="327"/>
      <c r="K134" s="327"/>
      <c r="L134" s="327"/>
      <c r="M134" s="326" t="s">
        <v>493</v>
      </c>
      <c r="N134" s="327"/>
      <c r="O134" s="327"/>
      <c r="P134" s="327"/>
      <c r="Q134" s="327"/>
      <c r="R134" s="326" t="s">
        <v>493</v>
      </c>
      <c r="S134" s="327"/>
      <c r="T134" s="327"/>
      <c r="U134" s="327"/>
      <c r="V134" s="327"/>
      <c r="W134" s="328" t="s">
        <v>494</v>
      </c>
      <c r="X134" s="329"/>
      <c r="Y134" s="332">
        <v>6</v>
      </c>
      <c r="Z134" s="334">
        <v>1</v>
      </c>
      <c r="AA134" s="39">
        <v>50</v>
      </c>
      <c r="AB134" s="230">
        <v>54</v>
      </c>
      <c r="AC134" s="231" t="s">
        <v>460</v>
      </c>
      <c r="AD134" s="231" t="s">
        <v>373</v>
      </c>
      <c r="AE134" s="22">
        <v>24</v>
      </c>
      <c r="AF134" s="231" t="s">
        <v>433</v>
      </c>
      <c r="AG134" s="231" t="s">
        <v>320</v>
      </c>
      <c r="AH134" s="236" t="s">
        <v>472</v>
      </c>
      <c r="AI134" s="237" t="s">
        <v>478</v>
      </c>
      <c r="AJ134" s="237" t="s">
        <v>479</v>
      </c>
      <c r="AK134" s="267"/>
      <c r="AL134" s="267"/>
      <c r="AM134" s="260"/>
      <c r="AN134" s="216">
        <v>0</v>
      </c>
      <c r="AO134" s="216">
        <v>3</v>
      </c>
      <c r="AP134" s="216">
        <v>24</v>
      </c>
      <c r="AQ134" s="231" t="s">
        <v>433</v>
      </c>
      <c r="AR134" s="235"/>
      <c r="AS134" s="216">
        <v>1</v>
      </c>
      <c r="AT134" s="235">
        <v>2</v>
      </c>
      <c r="AU134" s="216">
        <v>-1</v>
      </c>
      <c r="AV134" s="216">
        <v>-1</v>
      </c>
      <c r="AW134" s="216">
        <v>-1</v>
      </c>
      <c r="AX134" s="216">
        <v>0</v>
      </c>
      <c r="AY134" s="216">
        <v>0</v>
      </c>
    </row>
    <row r="135" spans="1:51" ht="13.5" customHeight="1">
      <c r="A135" s="323"/>
      <c r="B135" s="19" t="s">
        <v>419</v>
      </c>
      <c r="C135" s="336" t="s">
        <v>411</v>
      </c>
      <c r="D135" s="337"/>
      <c r="E135" s="337"/>
      <c r="F135" s="337"/>
      <c r="G135" s="364"/>
      <c r="H135" s="20" t="s">
        <v>500</v>
      </c>
      <c r="I135" s="21" t="s">
        <v>530</v>
      </c>
      <c r="J135" s="21" t="s">
        <v>530</v>
      </c>
      <c r="K135" s="21" t="s">
        <v>26</v>
      </c>
      <c r="L135" s="21" t="s">
        <v>26</v>
      </c>
      <c r="M135" s="20" t="s">
        <v>496</v>
      </c>
      <c r="N135" s="21" t="s">
        <v>498</v>
      </c>
      <c r="O135" s="21" t="s">
        <v>530</v>
      </c>
      <c r="P135" s="21" t="s">
        <v>26</v>
      </c>
      <c r="Q135" s="21" t="s">
        <v>26</v>
      </c>
      <c r="R135" s="83" t="s">
        <v>513</v>
      </c>
      <c r="S135" s="84" t="s">
        <v>495</v>
      </c>
      <c r="T135" s="84" t="s">
        <v>530</v>
      </c>
      <c r="U135" s="21" t="s">
        <v>26</v>
      </c>
      <c r="V135" s="84" t="s">
        <v>26</v>
      </c>
      <c r="W135" s="330"/>
      <c r="X135" s="331"/>
      <c r="Y135" s="333"/>
      <c r="Z135" s="335"/>
      <c r="AA135" s="39">
        <v>51</v>
      </c>
      <c r="AB135" s="230">
        <v>55</v>
      </c>
      <c r="AC135" s="231" t="s">
        <v>461</v>
      </c>
      <c r="AD135" s="231" t="s">
        <v>366</v>
      </c>
      <c r="AE135" s="22">
        <v>24</v>
      </c>
      <c r="AF135" s="231" t="s">
        <v>433</v>
      </c>
      <c r="AG135" s="231" t="s">
        <v>320</v>
      </c>
      <c r="AH135" s="236" t="s">
        <v>478</v>
      </c>
      <c r="AI135" s="237" t="s">
        <v>475</v>
      </c>
      <c r="AJ135" s="237" t="s">
        <v>471</v>
      </c>
      <c r="AK135" s="267"/>
      <c r="AL135" s="267"/>
      <c r="AM135" s="260"/>
      <c r="AN135" s="216">
        <v>0</v>
      </c>
      <c r="AO135" s="216">
        <v>3</v>
      </c>
      <c r="AP135" s="216">
        <v>24</v>
      </c>
      <c r="AQ135" s="231" t="s">
        <v>433</v>
      </c>
      <c r="AR135" s="235"/>
      <c r="AS135" s="216">
        <v>1</v>
      </c>
      <c r="AT135" s="235">
        <v>2</v>
      </c>
      <c r="AU135" s="216">
        <v>-1</v>
      </c>
      <c r="AV135" s="216">
        <v>-1</v>
      </c>
      <c r="AW135" s="216">
        <v>-1</v>
      </c>
      <c r="AX135" s="216">
        <v>0</v>
      </c>
      <c r="AY135" s="216">
        <v>0</v>
      </c>
    </row>
    <row r="136" spans="1:51" ht="13.5" customHeight="1">
      <c r="A136" s="322">
        <v>54</v>
      </c>
      <c r="B136" s="54" t="s">
        <v>373</v>
      </c>
      <c r="C136" s="338" t="s">
        <v>501</v>
      </c>
      <c r="D136" s="339"/>
      <c r="E136" s="339"/>
      <c r="F136" s="339"/>
      <c r="G136" s="339"/>
      <c r="H136" s="340" t="s">
        <v>205</v>
      </c>
      <c r="I136" s="341"/>
      <c r="J136" s="341"/>
      <c r="K136" s="341"/>
      <c r="L136" s="341"/>
      <c r="M136" s="342" t="s">
        <v>501</v>
      </c>
      <c r="N136" s="339"/>
      <c r="O136" s="339"/>
      <c r="P136" s="339"/>
      <c r="Q136" s="339"/>
      <c r="R136" s="343" t="s">
        <v>514</v>
      </c>
      <c r="S136" s="344"/>
      <c r="T136" s="344"/>
      <c r="U136" s="339"/>
      <c r="V136" s="344"/>
      <c r="W136" s="345" t="s">
        <v>515</v>
      </c>
      <c r="X136" s="346"/>
      <c r="Y136" s="347">
        <v>3</v>
      </c>
      <c r="Z136" s="348">
        <v>4</v>
      </c>
      <c r="AA136" s="39">
        <v>52</v>
      </c>
      <c r="AB136" s="230">
        <v>9</v>
      </c>
      <c r="AC136" s="231" t="s">
        <v>419</v>
      </c>
      <c r="AD136" s="231" t="s">
        <v>317</v>
      </c>
      <c r="AE136" s="22">
        <v>54</v>
      </c>
      <c r="AF136" s="231" t="s">
        <v>460</v>
      </c>
      <c r="AG136" s="231" t="s">
        <v>373</v>
      </c>
      <c r="AH136" s="236" t="s">
        <v>108</v>
      </c>
      <c r="AI136" s="237" t="s">
        <v>197</v>
      </c>
      <c r="AJ136" s="237" t="s">
        <v>197</v>
      </c>
      <c r="AK136" s="267"/>
      <c r="AL136" s="267"/>
      <c r="AM136" s="260"/>
      <c r="AN136" s="216">
        <v>3</v>
      </c>
      <c r="AO136" s="216">
        <v>0</v>
      </c>
      <c r="AP136" s="216">
        <v>9</v>
      </c>
      <c r="AQ136" s="231" t="s">
        <v>419</v>
      </c>
      <c r="AR136" s="235"/>
      <c r="AS136" s="216">
        <v>2</v>
      </c>
      <c r="AT136" s="235">
        <v>1</v>
      </c>
      <c r="AU136" s="216">
        <v>1</v>
      </c>
      <c r="AV136" s="216">
        <v>1</v>
      </c>
      <c r="AW136" s="216">
        <v>1</v>
      </c>
      <c r="AX136" s="216">
        <v>0</v>
      </c>
      <c r="AY136" s="216">
        <v>0</v>
      </c>
    </row>
    <row r="137" spans="1:51" ht="13.5" customHeight="1">
      <c r="A137" s="323"/>
      <c r="B137" s="19" t="s">
        <v>460</v>
      </c>
      <c r="C137" s="85" t="s">
        <v>517</v>
      </c>
      <c r="D137" s="21" t="s">
        <v>533</v>
      </c>
      <c r="E137" s="21" t="s">
        <v>533</v>
      </c>
      <c r="F137" s="21" t="s">
        <v>26</v>
      </c>
      <c r="G137" s="21" t="s">
        <v>26</v>
      </c>
      <c r="H137" s="350" t="s">
        <v>411</v>
      </c>
      <c r="I137" s="337"/>
      <c r="J137" s="337"/>
      <c r="K137" s="337"/>
      <c r="L137" s="337"/>
      <c r="M137" s="20" t="s">
        <v>506</v>
      </c>
      <c r="N137" s="21" t="s">
        <v>533</v>
      </c>
      <c r="O137" s="21" t="s">
        <v>520</v>
      </c>
      <c r="P137" s="21" t="s">
        <v>26</v>
      </c>
      <c r="Q137" s="21" t="s">
        <v>26</v>
      </c>
      <c r="R137" s="20" t="s">
        <v>518</v>
      </c>
      <c r="S137" s="21" t="s">
        <v>504</v>
      </c>
      <c r="T137" s="21" t="s">
        <v>500</v>
      </c>
      <c r="U137" s="21" t="s">
        <v>506</v>
      </c>
      <c r="V137" s="21" t="s">
        <v>26</v>
      </c>
      <c r="W137" s="330"/>
      <c r="X137" s="331"/>
      <c r="Y137" s="333"/>
      <c r="Z137" s="335"/>
      <c r="AA137" s="39">
        <v>53</v>
      </c>
      <c r="AB137" s="230">
        <v>54</v>
      </c>
      <c r="AC137" s="231" t="s">
        <v>460</v>
      </c>
      <c r="AD137" s="231" t="s">
        <v>373</v>
      </c>
      <c r="AE137" s="22">
        <v>55</v>
      </c>
      <c r="AF137" s="231" t="s">
        <v>461</v>
      </c>
      <c r="AG137" s="231" t="s">
        <v>366</v>
      </c>
      <c r="AH137" s="236" t="s">
        <v>476</v>
      </c>
      <c r="AI137" s="237" t="s">
        <v>471</v>
      </c>
      <c r="AJ137" s="237" t="s">
        <v>108</v>
      </c>
      <c r="AK137" s="267" t="s">
        <v>472</v>
      </c>
      <c r="AL137" s="267"/>
      <c r="AM137" s="260"/>
      <c r="AN137" s="216">
        <v>1</v>
      </c>
      <c r="AO137" s="216">
        <v>3</v>
      </c>
      <c r="AP137" s="216">
        <v>55</v>
      </c>
      <c r="AQ137" s="231" t="s">
        <v>461</v>
      </c>
      <c r="AR137" s="235"/>
      <c r="AS137" s="216">
        <v>1</v>
      </c>
      <c r="AT137" s="235">
        <v>2</v>
      </c>
      <c r="AU137" s="216">
        <v>-1</v>
      </c>
      <c r="AV137" s="216">
        <v>-1</v>
      </c>
      <c r="AW137" s="216">
        <v>1</v>
      </c>
      <c r="AX137" s="216">
        <v>-1</v>
      </c>
      <c r="AY137" s="216">
        <v>0</v>
      </c>
    </row>
    <row r="138" spans="1:51" ht="13.5" customHeight="1" thickBot="1">
      <c r="A138" s="322">
        <v>24</v>
      </c>
      <c r="B138" s="54" t="s">
        <v>320</v>
      </c>
      <c r="C138" s="338" t="s">
        <v>501</v>
      </c>
      <c r="D138" s="339"/>
      <c r="E138" s="339"/>
      <c r="F138" s="339"/>
      <c r="G138" s="339"/>
      <c r="H138" s="342" t="s">
        <v>493</v>
      </c>
      <c r="I138" s="339"/>
      <c r="J138" s="339"/>
      <c r="K138" s="339"/>
      <c r="L138" s="339"/>
      <c r="M138" s="340" t="s">
        <v>205</v>
      </c>
      <c r="N138" s="341"/>
      <c r="O138" s="341"/>
      <c r="P138" s="341"/>
      <c r="Q138" s="341"/>
      <c r="R138" s="343" t="s">
        <v>493</v>
      </c>
      <c r="S138" s="344"/>
      <c r="T138" s="344"/>
      <c r="U138" s="344"/>
      <c r="V138" s="344"/>
      <c r="W138" s="345" t="s">
        <v>510</v>
      </c>
      <c r="X138" s="346"/>
      <c r="Y138" s="347">
        <v>5</v>
      </c>
      <c r="Z138" s="348">
        <v>2</v>
      </c>
      <c r="AA138" s="39">
        <v>54</v>
      </c>
      <c r="AB138" s="230">
        <v>24</v>
      </c>
      <c r="AC138" s="231" t="s">
        <v>433</v>
      </c>
      <c r="AD138" s="231" t="s">
        <v>320</v>
      </c>
      <c r="AE138" s="22">
        <v>9</v>
      </c>
      <c r="AF138" s="231" t="s">
        <v>419</v>
      </c>
      <c r="AG138" s="231" t="s">
        <v>317</v>
      </c>
      <c r="AH138" s="247" t="s">
        <v>475</v>
      </c>
      <c r="AI138" s="248" t="s">
        <v>473</v>
      </c>
      <c r="AJ138" s="248" t="s">
        <v>478</v>
      </c>
      <c r="AK138" s="268"/>
      <c r="AL138" s="268"/>
      <c r="AM138" s="262"/>
      <c r="AN138" s="216">
        <v>0</v>
      </c>
      <c r="AO138" s="216">
        <v>3</v>
      </c>
      <c r="AP138" s="216">
        <v>9</v>
      </c>
      <c r="AQ138" s="231" t="s">
        <v>419</v>
      </c>
      <c r="AR138" s="235"/>
      <c r="AS138" s="216">
        <v>1</v>
      </c>
      <c r="AT138" s="235">
        <v>2</v>
      </c>
      <c r="AU138" s="216">
        <v>-1</v>
      </c>
      <c r="AV138" s="216">
        <v>-1</v>
      </c>
      <c r="AW138" s="216">
        <v>-1</v>
      </c>
      <c r="AX138" s="216">
        <v>0</v>
      </c>
      <c r="AY138" s="216">
        <v>0</v>
      </c>
    </row>
    <row r="139" spans="1:51" ht="13.5" customHeight="1" thickTop="1">
      <c r="A139" s="323"/>
      <c r="B139" s="19" t="s">
        <v>433</v>
      </c>
      <c r="C139" s="85" t="s">
        <v>505</v>
      </c>
      <c r="D139" s="21" t="s">
        <v>507</v>
      </c>
      <c r="E139" s="21" t="s">
        <v>533</v>
      </c>
      <c r="F139" s="21" t="s">
        <v>26</v>
      </c>
      <c r="G139" s="21" t="s">
        <v>26</v>
      </c>
      <c r="H139" s="20" t="s">
        <v>512</v>
      </c>
      <c r="I139" s="21" t="s">
        <v>530</v>
      </c>
      <c r="J139" s="21" t="s">
        <v>513</v>
      </c>
      <c r="K139" s="21" t="s">
        <v>26</v>
      </c>
      <c r="L139" s="21" t="s">
        <v>26</v>
      </c>
      <c r="M139" s="350" t="s">
        <v>411</v>
      </c>
      <c r="N139" s="337"/>
      <c r="O139" s="337"/>
      <c r="P139" s="337"/>
      <c r="Q139" s="337"/>
      <c r="R139" s="20" t="s">
        <v>530</v>
      </c>
      <c r="S139" s="21" t="s">
        <v>496</v>
      </c>
      <c r="T139" s="21" t="s">
        <v>495</v>
      </c>
      <c r="U139" s="21" t="s">
        <v>26</v>
      </c>
      <c r="V139" s="21" t="s">
        <v>26</v>
      </c>
      <c r="W139" s="330"/>
      <c r="X139" s="331"/>
      <c r="Y139" s="333"/>
      <c r="Z139" s="335"/>
      <c r="AC139" s="231"/>
      <c r="AD139" s="231"/>
      <c r="AF139" s="231"/>
      <c r="AG139" s="231"/>
      <c r="AN139" s="216"/>
      <c r="AO139" s="216"/>
      <c r="AP139" s="216"/>
      <c r="AQ139" s="231"/>
      <c r="AR139" s="235"/>
      <c r="AS139" s="216"/>
      <c r="AT139" s="235"/>
      <c r="AU139" s="216"/>
      <c r="AV139" s="216"/>
      <c r="AW139" s="216"/>
      <c r="AX139" s="216"/>
      <c r="AY139" s="216"/>
    </row>
    <row r="140" spans="1:51" ht="13.5" customHeight="1">
      <c r="A140" s="322">
        <v>55</v>
      </c>
      <c r="B140" s="54" t="s">
        <v>366</v>
      </c>
      <c r="C140" s="338" t="s">
        <v>501</v>
      </c>
      <c r="D140" s="339"/>
      <c r="E140" s="339"/>
      <c r="F140" s="339"/>
      <c r="G140" s="339"/>
      <c r="H140" s="342" t="s">
        <v>502</v>
      </c>
      <c r="I140" s="339"/>
      <c r="J140" s="339"/>
      <c r="K140" s="339"/>
      <c r="L140" s="339"/>
      <c r="M140" s="342" t="s">
        <v>501</v>
      </c>
      <c r="N140" s="339"/>
      <c r="O140" s="339"/>
      <c r="P140" s="339"/>
      <c r="Q140" s="339"/>
      <c r="R140" s="340" t="s">
        <v>205</v>
      </c>
      <c r="S140" s="341"/>
      <c r="T140" s="341"/>
      <c r="U140" s="341"/>
      <c r="V140" s="341"/>
      <c r="W140" s="345" t="s">
        <v>503</v>
      </c>
      <c r="X140" s="346"/>
      <c r="Y140" s="347">
        <v>4</v>
      </c>
      <c r="Z140" s="348">
        <v>3</v>
      </c>
      <c r="AC140" s="231"/>
      <c r="AD140" s="231"/>
      <c r="AF140" s="231"/>
      <c r="AG140" s="231"/>
      <c r="AN140" s="216"/>
      <c r="AO140" s="216"/>
      <c r="AP140" s="216"/>
      <c r="AQ140" s="231"/>
      <c r="AR140" s="235"/>
      <c r="AS140" s="216"/>
      <c r="AT140" s="235"/>
      <c r="AU140" s="216"/>
      <c r="AV140" s="216"/>
      <c r="AW140" s="216"/>
      <c r="AX140" s="216"/>
      <c r="AY140" s="216"/>
    </row>
    <row r="141" spans="1:51" ht="13.5" customHeight="1" thickBot="1">
      <c r="A141" s="352"/>
      <c r="B141" s="23" t="s">
        <v>461</v>
      </c>
      <c r="C141" s="86" t="s">
        <v>520</v>
      </c>
      <c r="D141" s="25" t="s">
        <v>504</v>
      </c>
      <c r="E141" s="25" t="s">
        <v>533</v>
      </c>
      <c r="F141" s="25" t="s">
        <v>26</v>
      </c>
      <c r="G141" s="25" t="s">
        <v>26</v>
      </c>
      <c r="H141" s="24" t="s">
        <v>508</v>
      </c>
      <c r="I141" s="25" t="s">
        <v>495</v>
      </c>
      <c r="J141" s="25" t="s">
        <v>517</v>
      </c>
      <c r="K141" s="25" t="s">
        <v>512</v>
      </c>
      <c r="L141" s="25" t="s">
        <v>26</v>
      </c>
      <c r="M141" s="24" t="s">
        <v>533</v>
      </c>
      <c r="N141" s="25" t="s">
        <v>505</v>
      </c>
      <c r="O141" s="25" t="s">
        <v>504</v>
      </c>
      <c r="P141" s="25" t="s">
        <v>26</v>
      </c>
      <c r="Q141" s="25" t="s">
        <v>26</v>
      </c>
      <c r="R141" s="357" t="s">
        <v>411</v>
      </c>
      <c r="S141" s="358"/>
      <c r="T141" s="358"/>
      <c r="U141" s="358"/>
      <c r="V141" s="358"/>
      <c r="W141" s="353"/>
      <c r="X141" s="354"/>
      <c r="Y141" s="355"/>
      <c r="Z141" s="356"/>
      <c r="AC141" s="231"/>
      <c r="AD141" s="231"/>
      <c r="AF141" s="231"/>
      <c r="AG141" s="231"/>
      <c r="AN141" s="216"/>
      <c r="AO141" s="216"/>
      <c r="AP141" s="216"/>
      <c r="AQ141" s="231"/>
      <c r="AR141" s="235"/>
      <c r="AS141" s="216"/>
      <c r="AT141" s="235"/>
      <c r="AU141" s="216"/>
      <c r="AV141" s="216"/>
      <c r="AW141" s="216"/>
      <c r="AX141" s="216"/>
      <c r="AY141" s="216"/>
    </row>
    <row r="142" spans="1:51" ht="13.5" customHeight="1">
      <c r="A142" s="26"/>
      <c r="B142" s="27" t="s">
        <v>22</v>
      </c>
      <c r="C142" s="28" t="s">
        <v>614</v>
      </c>
      <c r="D142" s="28"/>
      <c r="E142" s="28"/>
      <c r="F142" s="28"/>
      <c r="G142" s="28"/>
      <c r="H142" s="28"/>
      <c r="I142" s="359" t="s">
        <v>522</v>
      </c>
      <c r="J142" s="359"/>
      <c r="K142" s="359"/>
      <c r="L142" s="359"/>
      <c r="M142" s="360" t="s">
        <v>402</v>
      </c>
      <c r="N142" s="360"/>
      <c r="O142" s="250"/>
      <c r="P142" s="250"/>
      <c r="Q142" s="28" t="s">
        <v>615</v>
      </c>
      <c r="R142" s="28"/>
      <c r="S142" s="28"/>
      <c r="T142" s="28"/>
      <c r="U142" s="28"/>
      <c r="V142" s="28"/>
      <c r="W142" s="359" t="s">
        <v>524</v>
      </c>
      <c r="X142" s="359"/>
      <c r="Y142" s="359"/>
      <c r="Z142" s="29" t="s">
        <v>402</v>
      </c>
      <c r="AC142" s="231"/>
      <c r="AD142" s="231"/>
      <c r="AF142" s="231"/>
      <c r="AG142" s="231"/>
      <c r="AN142" s="216"/>
      <c r="AO142" s="216"/>
      <c r="AP142" s="216"/>
      <c r="AQ142" s="231"/>
      <c r="AR142" s="235"/>
      <c r="AS142" s="216"/>
      <c r="AT142" s="235"/>
      <c r="AU142" s="216"/>
      <c r="AV142" s="216"/>
      <c r="AW142" s="216"/>
      <c r="AX142" s="216"/>
      <c r="AY142" s="216"/>
    </row>
    <row r="143" spans="1:51" ht="13.5" customHeight="1">
      <c r="A143" s="26"/>
      <c r="B143" s="27" t="s">
        <v>23</v>
      </c>
      <c r="C143" s="32" t="s">
        <v>616</v>
      </c>
      <c r="D143" s="32"/>
      <c r="E143" s="32"/>
      <c r="F143" s="32"/>
      <c r="G143" s="32"/>
      <c r="H143" s="32"/>
      <c r="I143" s="361" t="s">
        <v>522</v>
      </c>
      <c r="J143" s="361"/>
      <c r="K143" s="361"/>
      <c r="L143" s="361"/>
      <c r="M143" s="360" t="s">
        <v>404</v>
      </c>
      <c r="N143" s="360"/>
      <c r="O143" s="251"/>
      <c r="P143" s="251"/>
      <c r="Q143" s="32" t="s">
        <v>617</v>
      </c>
      <c r="R143" s="32"/>
      <c r="S143" s="32"/>
      <c r="T143" s="32"/>
      <c r="U143" s="32"/>
      <c r="V143" s="32"/>
      <c r="W143" s="361" t="s">
        <v>524</v>
      </c>
      <c r="X143" s="361"/>
      <c r="Y143" s="361"/>
      <c r="Z143" s="29" t="s">
        <v>404</v>
      </c>
      <c r="AC143" s="231"/>
      <c r="AD143" s="231"/>
      <c r="AF143" s="231"/>
      <c r="AG143" s="231"/>
      <c r="AN143" s="216"/>
      <c r="AO143" s="216"/>
      <c r="AP143" s="216"/>
      <c r="AQ143" s="231"/>
      <c r="AR143" s="235"/>
      <c r="AS143" s="216"/>
      <c r="AT143" s="235"/>
      <c r="AU143" s="216"/>
      <c r="AV143" s="216"/>
      <c r="AW143" s="216"/>
      <c r="AX143" s="216"/>
      <c r="AY143" s="216"/>
    </row>
    <row r="144" spans="1:51" ht="13.5" customHeight="1">
      <c r="A144" s="26"/>
      <c r="B144" s="27" t="s">
        <v>24</v>
      </c>
      <c r="C144" s="32" t="s">
        <v>618</v>
      </c>
      <c r="D144" s="32"/>
      <c r="E144" s="32"/>
      <c r="F144" s="32"/>
      <c r="G144" s="32"/>
      <c r="H144" s="32"/>
      <c r="I144" s="361" t="s">
        <v>522</v>
      </c>
      <c r="J144" s="361"/>
      <c r="K144" s="361"/>
      <c r="L144" s="361"/>
      <c r="M144" s="360" t="s">
        <v>298</v>
      </c>
      <c r="N144" s="360"/>
      <c r="O144" s="250"/>
      <c r="P144" s="250"/>
      <c r="Q144" s="32" t="s">
        <v>619</v>
      </c>
      <c r="R144" s="32"/>
      <c r="S144" s="32"/>
      <c r="T144" s="32"/>
      <c r="U144" s="32"/>
      <c r="V144" s="32"/>
      <c r="W144" s="361" t="s">
        <v>524</v>
      </c>
      <c r="X144" s="361"/>
      <c r="Y144" s="361"/>
      <c r="Z144" s="29" t="s">
        <v>298</v>
      </c>
      <c r="AC144" s="231"/>
      <c r="AD144" s="231"/>
      <c r="AF144" s="231"/>
      <c r="AG144" s="231"/>
      <c r="AN144" s="216"/>
      <c r="AO144" s="216"/>
      <c r="AP144" s="216"/>
      <c r="AQ144" s="231"/>
      <c r="AR144" s="235"/>
      <c r="AS144" s="216"/>
      <c r="AT144" s="235"/>
      <c r="AU144" s="216"/>
      <c r="AV144" s="216"/>
      <c r="AW144" s="216"/>
      <c r="AX144" s="216"/>
      <c r="AY144" s="216"/>
    </row>
    <row r="145" spans="1:51" ht="13.5" customHeight="1">
      <c r="A145" s="26"/>
      <c r="B145" s="27"/>
      <c r="C145" s="32"/>
      <c r="D145" s="32"/>
      <c r="E145" s="32"/>
      <c r="F145" s="32"/>
      <c r="G145" s="32"/>
      <c r="H145" s="32"/>
      <c r="I145" s="33"/>
      <c r="J145" s="33"/>
      <c r="K145" s="33"/>
      <c r="L145" s="33"/>
      <c r="M145" s="34"/>
      <c r="N145" s="34"/>
      <c r="O145" s="250"/>
      <c r="P145" s="250"/>
      <c r="Q145" s="32"/>
      <c r="R145" s="32"/>
      <c r="S145" s="32"/>
      <c r="T145" s="32"/>
      <c r="U145" s="32"/>
      <c r="V145" s="32"/>
      <c r="W145" s="35"/>
      <c r="X145" s="35"/>
      <c r="Y145" s="35"/>
      <c r="Z145" s="29"/>
      <c r="AC145" s="231"/>
      <c r="AD145" s="231"/>
      <c r="AF145" s="231"/>
      <c r="AG145" s="231"/>
      <c r="AN145" s="216"/>
      <c r="AO145" s="216"/>
      <c r="AP145" s="216"/>
      <c r="AQ145" s="231"/>
      <c r="AR145" s="235"/>
      <c r="AS145" s="216"/>
      <c r="AT145" s="235"/>
      <c r="AU145" s="216"/>
      <c r="AV145" s="216"/>
      <c r="AW145" s="216"/>
      <c r="AX145" s="216"/>
      <c r="AY145" s="216"/>
    </row>
    <row r="146" spans="1:51" ht="13.5" customHeight="1">
      <c r="A146" s="26"/>
      <c r="B146" s="27"/>
      <c r="C146" s="32"/>
      <c r="D146" s="32"/>
      <c r="E146" s="32"/>
      <c r="F146" s="32"/>
      <c r="G146" s="32"/>
      <c r="H146" s="32"/>
      <c r="I146" s="33"/>
      <c r="J146" s="33"/>
      <c r="K146" s="33"/>
      <c r="L146" s="33"/>
      <c r="M146" s="34"/>
      <c r="N146" s="34"/>
      <c r="O146" s="250"/>
      <c r="P146" s="250"/>
      <c r="Q146" s="32"/>
      <c r="R146" s="32"/>
      <c r="S146" s="32"/>
      <c r="T146" s="32"/>
      <c r="U146" s="32"/>
      <c r="V146" s="32"/>
      <c r="W146" s="35"/>
      <c r="X146" s="35"/>
      <c r="Y146" s="35"/>
      <c r="Z146" s="29"/>
      <c r="AC146" s="231"/>
      <c r="AD146" s="231"/>
      <c r="AF146" s="231"/>
      <c r="AG146" s="231"/>
      <c r="AN146" s="216"/>
      <c r="AO146" s="216"/>
      <c r="AP146" s="216"/>
      <c r="AQ146" s="231"/>
      <c r="AR146" s="235"/>
      <c r="AS146" s="216"/>
      <c r="AT146" s="235"/>
      <c r="AU146" s="216"/>
      <c r="AV146" s="216"/>
      <c r="AW146" s="216"/>
      <c r="AX146" s="216"/>
      <c r="AY146" s="216"/>
    </row>
    <row r="147" spans="1:51" ht="13.5" customHeight="1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C147" s="231"/>
      <c r="AD147" s="231"/>
      <c r="AF147" s="231"/>
      <c r="AG147" s="231"/>
      <c r="AH147" s="214" t="s">
        <v>49</v>
      </c>
      <c r="AN147" s="216"/>
      <c r="AO147" s="216"/>
      <c r="AP147" s="216"/>
      <c r="AQ147" s="231"/>
      <c r="AR147" s="235"/>
      <c r="AS147" s="216"/>
      <c r="AT147" s="235"/>
      <c r="AU147" s="216"/>
      <c r="AV147" s="216"/>
      <c r="AW147" s="216"/>
      <c r="AX147" s="216"/>
      <c r="AY147" s="216"/>
    </row>
    <row r="148" spans="1:51" ht="15" customHeight="1" thickBot="1">
      <c r="A148" s="219" t="s">
        <v>49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B148" s="220" t="s">
        <v>17</v>
      </c>
      <c r="AC148" s="220" t="s">
        <v>18</v>
      </c>
      <c r="AD148" s="220" t="s">
        <v>19</v>
      </c>
      <c r="AE148" s="220" t="s">
        <v>17</v>
      </c>
      <c r="AF148" s="220" t="s">
        <v>18</v>
      </c>
      <c r="AG148" s="220" t="s">
        <v>19</v>
      </c>
      <c r="AH148" s="221" t="s">
        <v>6</v>
      </c>
      <c r="AI148" s="221" t="s">
        <v>7</v>
      </c>
      <c r="AJ148" s="221" t="s">
        <v>8</v>
      </c>
      <c r="AK148" s="221" t="s">
        <v>9</v>
      </c>
      <c r="AL148" s="221" t="s">
        <v>10</v>
      </c>
      <c r="AM148" s="222" t="s">
        <v>35</v>
      </c>
      <c r="AN148" s="362" t="s">
        <v>20</v>
      </c>
      <c r="AO148" s="362"/>
      <c r="AP148" s="316" t="s">
        <v>21</v>
      </c>
      <c r="AQ148" s="316"/>
      <c r="AR148" s="235"/>
      <c r="AS148" s="216"/>
      <c r="AT148" s="235"/>
      <c r="AU148" s="216"/>
      <c r="AV148" s="216"/>
      <c r="AW148" s="216"/>
      <c r="AX148" s="216"/>
      <c r="AY148" s="216"/>
    </row>
    <row r="149" spans="1:51" ht="13.5" customHeight="1" thickBot="1" thickTop="1">
      <c r="A149" s="226" t="s">
        <v>12</v>
      </c>
      <c r="B149" s="227" t="s">
        <v>13</v>
      </c>
      <c r="C149" s="317">
        <v>10</v>
      </c>
      <c r="D149" s="318"/>
      <c r="E149" s="318"/>
      <c r="F149" s="318"/>
      <c r="G149" s="318"/>
      <c r="H149" s="319">
        <v>49</v>
      </c>
      <c r="I149" s="318"/>
      <c r="J149" s="318"/>
      <c r="K149" s="318"/>
      <c r="L149" s="318"/>
      <c r="M149" s="319">
        <v>28</v>
      </c>
      <c r="N149" s="318"/>
      <c r="O149" s="318"/>
      <c r="P149" s="318"/>
      <c r="Q149" s="318"/>
      <c r="R149" s="319">
        <v>45</v>
      </c>
      <c r="S149" s="318"/>
      <c r="T149" s="318"/>
      <c r="U149" s="318"/>
      <c r="V149" s="318"/>
      <c r="W149" s="320" t="s">
        <v>14</v>
      </c>
      <c r="X149" s="321"/>
      <c r="Y149" s="228" t="s">
        <v>15</v>
      </c>
      <c r="Z149" s="229" t="s">
        <v>16</v>
      </c>
      <c r="AA149" s="39">
        <v>55</v>
      </c>
      <c r="AB149" s="230">
        <v>10</v>
      </c>
      <c r="AC149" s="231" t="s">
        <v>420</v>
      </c>
      <c r="AD149" s="231" t="s">
        <v>303</v>
      </c>
      <c r="AE149" s="22">
        <v>45</v>
      </c>
      <c r="AF149" s="231" t="s">
        <v>453</v>
      </c>
      <c r="AG149" s="231" t="s">
        <v>375</v>
      </c>
      <c r="AH149" s="232" t="s">
        <v>198</v>
      </c>
      <c r="AI149" s="233" t="s">
        <v>200</v>
      </c>
      <c r="AJ149" s="233" t="s">
        <v>399</v>
      </c>
      <c r="AK149" s="266"/>
      <c r="AL149" s="266"/>
      <c r="AM149" s="258"/>
      <c r="AN149" s="216">
        <v>3</v>
      </c>
      <c r="AO149" s="216">
        <v>0</v>
      </c>
      <c r="AP149" s="216">
        <v>10</v>
      </c>
      <c r="AQ149" s="231" t="s">
        <v>420</v>
      </c>
      <c r="AR149" s="235"/>
      <c r="AS149" s="216">
        <v>2</v>
      </c>
      <c r="AT149" s="235">
        <v>1</v>
      </c>
      <c r="AU149" s="216">
        <v>1</v>
      </c>
      <c r="AV149" s="216">
        <v>1</v>
      </c>
      <c r="AW149" s="216">
        <v>1</v>
      </c>
      <c r="AX149" s="216">
        <v>0</v>
      </c>
      <c r="AY149" s="216">
        <v>0</v>
      </c>
    </row>
    <row r="150" spans="1:51" ht="13.5" customHeight="1" thickTop="1">
      <c r="A150" s="322">
        <v>10</v>
      </c>
      <c r="B150" s="17" t="s">
        <v>303</v>
      </c>
      <c r="C150" s="324" t="s">
        <v>205</v>
      </c>
      <c r="D150" s="325"/>
      <c r="E150" s="325"/>
      <c r="F150" s="325"/>
      <c r="G150" s="363"/>
      <c r="H150" s="326" t="s">
        <v>502</v>
      </c>
      <c r="I150" s="327"/>
      <c r="J150" s="327"/>
      <c r="K150" s="327"/>
      <c r="L150" s="327"/>
      <c r="M150" s="326" t="s">
        <v>493</v>
      </c>
      <c r="N150" s="327"/>
      <c r="O150" s="327"/>
      <c r="P150" s="327"/>
      <c r="Q150" s="327"/>
      <c r="R150" s="326" t="s">
        <v>493</v>
      </c>
      <c r="S150" s="327"/>
      <c r="T150" s="327"/>
      <c r="U150" s="327"/>
      <c r="V150" s="327"/>
      <c r="W150" s="328" t="s">
        <v>529</v>
      </c>
      <c r="X150" s="329"/>
      <c r="Y150" s="332">
        <v>6</v>
      </c>
      <c r="Z150" s="334">
        <v>1</v>
      </c>
      <c r="AA150" s="39">
        <v>56</v>
      </c>
      <c r="AB150" s="230">
        <v>49</v>
      </c>
      <c r="AC150" s="231" t="s">
        <v>487</v>
      </c>
      <c r="AD150" s="231" t="s">
        <v>312</v>
      </c>
      <c r="AE150" s="22">
        <v>28</v>
      </c>
      <c r="AF150" s="231" t="s">
        <v>484</v>
      </c>
      <c r="AG150" s="231" t="s">
        <v>336</v>
      </c>
      <c r="AH150" s="236" t="s">
        <v>201</v>
      </c>
      <c r="AI150" s="237" t="s">
        <v>201</v>
      </c>
      <c r="AJ150" s="237" t="s">
        <v>201</v>
      </c>
      <c r="AK150" s="267"/>
      <c r="AL150" s="267"/>
      <c r="AM150" s="260"/>
      <c r="AN150" s="216">
        <v>3</v>
      </c>
      <c r="AO150" s="216">
        <v>0</v>
      </c>
      <c r="AP150" s="216">
        <v>49</v>
      </c>
      <c r="AQ150" s="231" t="s">
        <v>487</v>
      </c>
      <c r="AR150" s="235"/>
      <c r="AS150" s="216">
        <v>2</v>
      </c>
      <c r="AT150" s="235">
        <v>1</v>
      </c>
      <c r="AU150" s="216">
        <v>1</v>
      </c>
      <c r="AV150" s="216">
        <v>1</v>
      </c>
      <c r="AW150" s="216">
        <v>1</v>
      </c>
      <c r="AX150" s="216">
        <v>0</v>
      </c>
      <c r="AY150" s="216">
        <v>0</v>
      </c>
    </row>
    <row r="151" spans="1:51" ht="13.5" customHeight="1">
      <c r="A151" s="323"/>
      <c r="B151" s="19" t="s">
        <v>420</v>
      </c>
      <c r="C151" s="336" t="s">
        <v>411</v>
      </c>
      <c r="D151" s="337"/>
      <c r="E151" s="337"/>
      <c r="F151" s="337"/>
      <c r="G151" s="364"/>
      <c r="H151" s="20" t="s">
        <v>530</v>
      </c>
      <c r="I151" s="21" t="s">
        <v>544</v>
      </c>
      <c r="J151" s="21" t="s">
        <v>505</v>
      </c>
      <c r="K151" s="21" t="s">
        <v>544</v>
      </c>
      <c r="L151" s="21" t="s">
        <v>26</v>
      </c>
      <c r="M151" s="20" t="s">
        <v>498</v>
      </c>
      <c r="N151" s="21" t="s">
        <v>495</v>
      </c>
      <c r="O151" s="21" t="s">
        <v>495</v>
      </c>
      <c r="P151" s="21" t="s">
        <v>26</v>
      </c>
      <c r="Q151" s="21" t="s">
        <v>26</v>
      </c>
      <c r="R151" s="83" t="s">
        <v>495</v>
      </c>
      <c r="S151" s="84" t="s">
        <v>498</v>
      </c>
      <c r="T151" s="84" t="s">
        <v>570</v>
      </c>
      <c r="U151" s="21" t="s">
        <v>26</v>
      </c>
      <c r="V151" s="84" t="s">
        <v>26</v>
      </c>
      <c r="W151" s="330"/>
      <c r="X151" s="331"/>
      <c r="Y151" s="333"/>
      <c r="Z151" s="335"/>
      <c r="AA151" s="39">
        <v>57</v>
      </c>
      <c r="AB151" s="230">
        <v>45</v>
      </c>
      <c r="AC151" s="231" t="s">
        <v>453</v>
      </c>
      <c r="AD151" s="231" t="s">
        <v>375</v>
      </c>
      <c r="AE151" s="22">
        <v>28</v>
      </c>
      <c r="AF151" s="231" t="s">
        <v>484</v>
      </c>
      <c r="AG151" s="231" t="s">
        <v>336</v>
      </c>
      <c r="AH151" s="236" t="s">
        <v>401</v>
      </c>
      <c r="AI151" s="237" t="s">
        <v>476</v>
      </c>
      <c r="AJ151" s="237" t="s">
        <v>475</v>
      </c>
      <c r="AK151" s="267" t="s">
        <v>474</v>
      </c>
      <c r="AL151" s="267"/>
      <c r="AM151" s="260"/>
      <c r="AN151" s="216">
        <v>1</v>
      </c>
      <c r="AO151" s="216">
        <v>3</v>
      </c>
      <c r="AP151" s="216">
        <v>28</v>
      </c>
      <c r="AQ151" s="231" t="s">
        <v>484</v>
      </c>
      <c r="AR151" s="235"/>
      <c r="AS151" s="216">
        <v>1</v>
      </c>
      <c r="AT151" s="235">
        <v>2</v>
      </c>
      <c r="AU151" s="216">
        <v>1</v>
      </c>
      <c r="AV151" s="216">
        <v>-1</v>
      </c>
      <c r="AW151" s="216">
        <v>-1</v>
      </c>
      <c r="AX151" s="216">
        <v>-1</v>
      </c>
      <c r="AY151" s="216">
        <v>0</v>
      </c>
    </row>
    <row r="152" spans="1:51" ht="13.5" customHeight="1">
      <c r="A152" s="322">
        <v>49</v>
      </c>
      <c r="B152" s="54" t="s">
        <v>312</v>
      </c>
      <c r="C152" s="338" t="s">
        <v>514</v>
      </c>
      <c r="D152" s="339"/>
      <c r="E152" s="339"/>
      <c r="F152" s="339"/>
      <c r="G152" s="339"/>
      <c r="H152" s="340" t="s">
        <v>205</v>
      </c>
      <c r="I152" s="341"/>
      <c r="J152" s="341"/>
      <c r="K152" s="341"/>
      <c r="L152" s="341"/>
      <c r="M152" s="342" t="s">
        <v>493</v>
      </c>
      <c r="N152" s="339"/>
      <c r="O152" s="339"/>
      <c r="P152" s="339"/>
      <c r="Q152" s="339"/>
      <c r="R152" s="343" t="s">
        <v>514</v>
      </c>
      <c r="S152" s="344"/>
      <c r="T152" s="344"/>
      <c r="U152" s="339"/>
      <c r="V152" s="344"/>
      <c r="W152" s="345" t="s">
        <v>620</v>
      </c>
      <c r="X152" s="346"/>
      <c r="Y152" s="347">
        <v>4</v>
      </c>
      <c r="Z152" s="348">
        <v>2</v>
      </c>
      <c r="AA152" s="39">
        <v>58</v>
      </c>
      <c r="AB152" s="230">
        <v>10</v>
      </c>
      <c r="AC152" s="231" t="s">
        <v>420</v>
      </c>
      <c r="AD152" s="231" t="s">
        <v>303</v>
      </c>
      <c r="AE152" s="22">
        <v>49</v>
      </c>
      <c r="AF152" s="231" t="s">
        <v>487</v>
      </c>
      <c r="AG152" s="231" t="s">
        <v>312</v>
      </c>
      <c r="AH152" s="236" t="s">
        <v>197</v>
      </c>
      <c r="AI152" s="237" t="s">
        <v>192</v>
      </c>
      <c r="AJ152" s="237" t="s">
        <v>475</v>
      </c>
      <c r="AK152" s="267" t="s">
        <v>192</v>
      </c>
      <c r="AL152" s="267"/>
      <c r="AM152" s="260"/>
      <c r="AN152" s="216">
        <v>3</v>
      </c>
      <c r="AO152" s="216">
        <v>1</v>
      </c>
      <c r="AP152" s="216">
        <v>10</v>
      </c>
      <c r="AQ152" s="231" t="s">
        <v>420</v>
      </c>
      <c r="AR152" s="235"/>
      <c r="AS152" s="216">
        <v>2</v>
      </c>
      <c r="AT152" s="235">
        <v>1</v>
      </c>
      <c r="AU152" s="216">
        <v>1</v>
      </c>
      <c r="AV152" s="216">
        <v>1</v>
      </c>
      <c r="AW152" s="216">
        <v>-1</v>
      </c>
      <c r="AX152" s="216">
        <v>1</v>
      </c>
      <c r="AY152" s="216">
        <v>0</v>
      </c>
    </row>
    <row r="153" spans="1:51" ht="13.5" customHeight="1">
      <c r="A153" s="323"/>
      <c r="B153" s="19" t="s">
        <v>487</v>
      </c>
      <c r="C153" s="85" t="s">
        <v>533</v>
      </c>
      <c r="D153" s="21" t="s">
        <v>547</v>
      </c>
      <c r="E153" s="21" t="s">
        <v>496</v>
      </c>
      <c r="F153" s="21" t="s">
        <v>547</v>
      </c>
      <c r="G153" s="21" t="s">
        <v>26</v>
      </c>
      <c r="H153" s="350" t="s">
        <v>411</v>
      </c>
      <c r="I153" s="337"/>
      <c r="J153" s="337"/>
      <c r="K153" s="337"/>
      <c r="L153" s="337"/>
      <c r="M153" s="20" t="s">
        <v>496</v>
      </c>
      <c r="N153" s="21" t="s">
        <v>496</v>
      </c>
      <c r="O153" s="21" t="s">
        <v>496</v>
      </c>
      <c r="P153" s="21" t="s">
        <v>26</v>
      </c>
      <c r="Q153" s="21" t="s">
        <v>26</v>
      </c>
      <c r="R153" s="20" t="s">
        <v>572</v>
      </c>
      <c r="S153" s="21" t="s">
        <v>496</v>
      </c>
      <c r="T153" s="21" t="s">
        <v>533</v>
      </c>
      <c r="U153" s="21" t="s">
        <v>517</v>
      </c>
      <c r="V153" s="21" t="s">
        <v>26</v>
      </c>
      <c r="W153" s="330"/>
      <c r="X153" s="331"/>
      <c r="Y153" s="333"/>
      <c r="Z153" s="335"/>
      <c r="AA153" s="39">
        <v>59</v>
      </c>
      <c r="AB153" s="230">
        <v>49</v>
      </c>
      <c r="AC153" s="231" t="s">
        <v>487</v>
      </c>
      <c r="AD153" s="231" t="s">
        <v>312</v>
      </c>
      <c r="AE153" s="22">
        <v>45</v>
      </c>
      <c r="AF153" s="231" t="s">
        <v>453</v>
      </c>
      <c r="AG153" s="231" t="s">
        <v>375</v>
      </c>
      <c r="AH153" s="236" t="s">
        <v>482</v>
      </c>
      <c r="AI153" s="237" t="s">
        <v>201</v>
      </c>
      <c r="AJ153" s="237" t="s">
        <v>478</v>
      </c>
      <c r="AK153" s="267" t="s">
        <v>480</v>
      </c>
      <c r="AL153" s="267"/>
      <c r="AM153" s="260"/>
      <c r="AN153" s="216">
        <v>1</v>
      </c>
      <c r="AO153" s="216">
        <v>3</v>
      </c>
      <c r="AP153" s="216">
        <v>45</v>
      </c>
      <c r="AQ153" s="231" t="s">
        <v>453</v>
      </c>
      <c r="AR153" s="235"/>
      <c r="AS153" s="216">
        <v>1</v>
      </c>
      <c r="AT153" s="235">
        <v>2</v>
      </c>
      <c r="AU153" s="216">
        <v>-1</v>
      </c>
      <c r="AV153" s="216">
        <v>1</v>
      </c>
      <c r="AW153" s="216">
        <v>-1</v>
      </c>
      <c r="AX153" s="216">
        <v>-1</v>
      </c>
      <c r="AY153" s="216">
        <v>0</v>
      </c>
    </row>
    <row r="154" spans="1:51" ht="13.5" customHeight="1" thickBot="1">
      <c r="A154" s="322">
        <v>28</v>
      </c>
      <c r="B154" s="54" t="s">
        <v>336</v>
      </c>
      <c r="C154" s="338" t="s">
        <v>501</v>
      </c>
      <c r="D154" s="339"/>
      <c r="E154" s="339"/>
      <c r="F154" s="339"/>
      <c r="G154" s="339"/>
      <c r="H154" s="342" t="s">
        <v>501</v>
      </c>
      <c r="I154" s="339"/>
      <c r="J154" s="339"/>
      <c r="K154" s="339"/>
      <c r="L154" s="339"/>
      <c r="M154" s="340" t="s">
        <v>205</v>
      </c>
      <c r="N154" s="341"/>
      <c r="O154" s="341"/>
      <c r="P154" s="341"/>
      <c r="Q154" s="341"/>
      <c r="R154" s="343" t="s">
        <v>502</v>
      </c>
      <c r="S154" s="344"/>
      <c r="T154" s="344"/>
      <c r="U154" s="344"/>
      <c r="V154" s="344"/>
      <c r="W154" s="345" t="s">
        <v>503</v>
      </c>
      <c r="X154" s="346"/>
      <c r="Y154" s="347">
        <v>4</v>
      </c>
      <c r="Z154" s="348">
        <v>4</v>
      </c>
      <c r="AA154" s="39">
        <v>60</v>
      </c>
      <c r="AB154" s="230">
        <v>28</v>
      </c>
      <c r="AC154" s="231" t="s">
        <v>484</v>
      </c>
      <c r="AD154" s="231" t="s">
        <v>336</v>
      </c>
      <c r="AE154" s="22">
        <v>10</v>
      </c>
      <c r="AF154" s="231" t="s">
        <v>420</v>
      </c>
      <c r="AG154" s="231" t="s">
        <v>303</v>
      </c>
      <c r="AH154" s="247" t="s">
        <v>473</v>
      </c>
      <c r="AI154" s="248" t="s">
        <v>471</v>
      </c>
      <c r="AJ154" s="248" t="s">
        <v>471</v>
      </c>
      <c r="AK154" s="268"/>
      <c r="AL154" s="268"/>
      <c r="AM154" s="262"/>
      <c r="AN154" s="216">
        <v>0</v>
      </c>
      <c r="AO154" s="216">
        <v>3</v>
      </c>
      <c r="AP154" s="216">
        <v>10</v>
      </c>
      <c r="AQ154" s="231" t="s">
        <v>420</v>
      </c>
      <c r="AR154" s="235"/>
      <c r="AS154" s="216">
        <v>1</v>
      </c>
      <c r="AT154" s="235">
        <v>2</v>
      </c>
      <c r="AU154" s="216">
        <v>-1</v>
      </c>
      <c r="AV154" s="216">
        <v>-1</v>
      </c>
      <c r="AW154" s="216">
        <v>-1</v>
      </c>
      <c r="AX154" s="216">
        <v>0</v>
      </c>
      <c r="AY154" s="216">
        <v>0</v>
      </c>
    </row>
    <row r="155" spans="1:51" ht="13.5" customHeight="1" thickTop="1">
      <c r="A155" s="323"/>
      <c r="B155" s="19" t="s">
        <v>484</v>
      </c>
      <c r="C155" s="85" t="s">
        <v>507</v>
      </c>
      <c r="D155" s="21" t="s">
        <v>504</v>
      </c>
      <c r="E155" s="21" t="s">
        <v>504</v>
      </c>
      <c r="F155" s="21" t="s">
        <v>26</v>
      </c>
      <c r="G155" s="21" t="s">
        <v>26</v>
      </c>
      <c r="H155" s="20" t="s">
        <v>505</v>
      </c>
      <c r="I155" s="21" t="s">
        <v>505</v>
      </c>
      <c r="J155" s="21" t="s">
        <v>505</v>
      </c>
      <c r="K155" s="21" t="s">
        <v>26</v>
      </c>
      <c r="L155" s="21" t="s">
        <v>26</v>
      </c>
      <c r="M155" s="350" t="s">
        <v>411</v>
      </c>
      <c r="N155" s="337"/>
      <c r="O155" s="337"/>
      <c r="P155" s="337"/>
      <c r="Q155" s="337"/>
      <c r="R155" s="20" t="s">
        <v>583</v>
      </c>
      <c r="S155" s="21" t="s">
        <v>508</v>
      </c>
      <c r="T155" s="21" t="s">
        <v>496</v>
      </c>
      <c r="U155" s="21" t="s">
        <v>497</v>
      </c>
      <c r="V155" s="21" t="s">
        <v>26</v>
      </c>
      <c r="W155" s="330"/>
      <c r="X155" s="331"/>
      <c r="Y155" s="333"/>
      <c r="Z155" s="335"/>
      <c r="AC155" s="231"/>
      <c r="AD155" s="231"/>
      <c r="AF155" s="231"/>
      <c r="AG155" s="231"/>
      <c r="AN155" s="216"/>
      <c r="AO155" s="216"/>
      <c r="AP155" s="216"/>
      <c r="AQ155" s="231"/>
      <c r="AR155" s="235"/>
      <c r="AS155" s="216"/>
      <c r="AT155" s="235"/>
      <c r="AU155" s="216"/>
      <c r="AV155" s="216"/>
      <c r="AW155" s="216"/>
      <c r="AX155" s="216"/>
      <c r="AY155" s="216"/>
    </row>
    <row r="156" spans="1:51" ht="13.5" customHeight="1">
      <c r="A156" s="322">
        <v>45</v>
      </c>
      <c r="B156" s="54" t="s">
        <v>375</v>
      </c>
      <c r="C156" s="338" t="s">
        <v>501</v>
      </c>
      <c r="D156" s="339"/>
      <c r="E156" s="339"/>
      <c r="F156" s="339"/>
      <c r="G156" s="339"/>
      <c r="H156" s="342" t="s">
        <v>502</v>
      </c>
      <c r="I156" s="339"/>
      <c r="J156" s="339"/>
      <c r="K156" s="339"/>
      <c r="L156" s="339"/>
      <c r="M156" s="342" t="s">
        <v>514</v>
      </c>
      <c r="N156" s="339"/>
      <c r="O156" s="339"/>
      <c r="P156" s="339"/>
      <c r="Q156" s="339"/>
      <c r="R156" s="340" t="s">
        <v>205</v>
      </c>
      <c r="S156" s="341"/>
      <c r="T156" s="341"/>
      <c r="U156" s="341"/>
      <c r="V156" s="341"/>
      <c r="W156" s="345" t="s">
        <v>597</v>
      </c>
      <c r="X156" s="346"/>
      <c r="Y156" s="347">
        <v>4</v>
      </c>
      <c r="Z156" s="348">
        <v>3</v>
      </c>
      <c r="AC156" s="231"/>
      <c r="AD156" s="231"/>
      <c r="AF156" s="231"/>
      <c r="AG156" s="231"/>
      <c r="AN156" s="216"/>
      <c r="AO156" s="216"/>
      <c r="AP156" s="216"/>
      <c r="AQ156" s="231"/>
      <c r="AR156" s="235"/>
      <c r="AS156" s="216"/>
      <c r="AT156" s="235"/>
      <c r="AU156" s="216"/>
      <c r="AV156" s="216"/>
      <c r="AW156" s="216"/>
      <c r="AX156" s="216"/>
      <c r="AY156" s="216"/>
    </row>
    <row r="157" spans="1:51" ht="13.5" customHeight="1" thickBot="1">
      <c r="A157" s="352"/>
      <c r="B157" s="23" t="s">
        <v>453</v>
      </c>
      <c r="C157" s="86" t="s">
        <v>504</v>
      </c>
      <c r="D157" s="25" t="s">
        <v>507</v>
      </c>
      <c r="E157" s="25" t="s">
        <v>572</v>
      </c>
      <c r="F157" s="25" t="s">
        <v>26</v>
      </c>
      <c r="G157" s="25" t="s">
        <v>26</v>
      </c>
      <c r="H157" s="24" t="s">
        <v>570</v>
      </c>
      <c r="I157" s="25" t="s">
        <v>505</v>
      </c>
      <c r="J157" s="25" t="s">
        <v>530</v>
      </c>
      <c r="K157" s="25" t="s">
        <v>500</v>
      </c>
      <c r="L157" s="25" t="s">
        <v>26</v>
      </c>
      <c r="M157" s="24" t="s">
        <v>587</v>
      </c>
      <c r="N157" s="25" t="s">
        <v>518</v>
      </c>
      <c r="O157" s="25" t="s">
        <v>505</v>
      </c>
      <c r="P157" s="25" t="s">
        <v>511</v>
      </c>
      <c r="Q157" s="25" t="s">
        <v>26</v>
      </c>
      <c r="R157" s="357" t="s">
        <v>411</v>
      </c>
      <c r="S157" s="358"/>
      <c r="T157" s="358"/>
      <c r="U157" s="358"/>
      <c r="V157" s="358"/>
      <c r="W157" s="353"/>
      <c r="X157" s="354"/>
      <c r="Y157" s="355"/>
      <c r="Z157" s="356"/>
      <c r="AC157" s="231"/>
      <c r="AD157" s="231"/>
      <c r="AF157" s="231"/>
      <c r="AG157" s="231"/>
      <c r="AN157" s="216"/>
      <c r="AO157" s="216"/>
      <c r="AP157" s="216"/>
      <c r="AQ157" s="231"/>
      <c r="AR157" s="235"/>
      <c r="AS157" s="216"/>
      <c r="AT157" s="235"/>
      <c r="AU157" s="216"/>
      <c r="AV157" s="216"/>
      <c r="AW157" s="216"/>
      <c r="AX157" s="216"/>
      <c r="AY157" s="216"/>
    </row>
    <row r="158" spans="1:51" ht="13.5" customHeight="1">
      <c r="A158" s="26"/>
      <c r="B158" s="27" t="s">
        <v>22</v>
      </c>
      <c r="C158" s="28" t="s">
        <v>621</v>
      </c>
      <c r="D158" s="28"/>
      <c r="E158" s="28"/>
      <c r="F158" s="28"/>
      <c r="G158" s="28"/>
      <c r="H158" s="28"/>
      <c r="I158" s="359" t="s">
        <v>536</v>
      </c>
      <c r="J158" s="359"/>
      <c r="K158" s="359"/>
      <c r="L158" s="359"/>
      <c r="M158" s="360" t="s">
        <v>402</v>
      </c>
      <c r="N158" s="360"/>
      <c r="O158" s="250"/>
      <c r="P158" s="250"/>
      <c r="Q158" s="28" t="s">
        <v>622</v>
      </c>
      <c r="R158" s="28"/>
      <c r="S158" s="28"/>
      <c r="T158" s="28"/>
      <c r="U158" s="28"/>
      <c r="V158" s="28"/>
      <c r="W158" s="359" t="s">
        <v>538</v>
      </c>
      <c r="X158" s="359"/>
      <c r="Y158" s="359"/>
      <c r="Z158" s="29" t="s">
        <v>402</v>
      </c>
      <c r="AC158" s="231"/>
      <c r="AD158" s="231"/>
      <c r="AF158" s="231"/>
      <c r="AG158" s="231"/>
      <c r="AN158" s="216"/>
      <c r="AO158" s="216"/>
      <c r="AP158" s="216"/>
      <c r="AQ158" s="231"/>
      <c r="AR158" s="235"/>
      <c r="AS158" s="216"/>
      <c r="AT158" s="235"/>
      <c r="AU158" s="216"/>
      <c r="AV158" s="216"/>
      <c r="AW158" s="216"/>
      <c r="AX158" s="216"/>
      <c r="AY158" s="216"/>
    </row>
    <row r="159" spans="1:51" ht="13.5" customHeight="1">
      <c r="A159" s="26"/>
      <c r="B159" s="27" t="s">
        <v>23</v>
      </c>
      <c r="C159" s="32" t="s">
        <v>623</v>
      </c>
      <c r="D159" s="32"/>
      <c r="E159" s="32"/>
      <c r="F159" s="32"/>
      <c r="G159" s="32"/>
      <c r="H159" s="32"/>
      <c r="I159" s="361" t="s">
        <v>536</v>
      </c>
      <c r="J159" s="361"/>
      <c r="K159" s="361"/>
      <c r="L159" s="361"/>
      <c r="M159" s="360" t="s">
        <v>404</v>
      </c>
      <c r="N159" s="360"/>
      <c r="O159" s="251"/>
      <c r="P159" s="251"/>
      <c r="Q159" s="32" t="s">
        <v>624</v>
      </c>
      <c r="R159" s="32"/>
      <c r="S159" s="32"/>
      <c r="T159" s="32"/>
      <c r="U159" s="32"/>
      <c r="V159" s="32"/>
      <c r="W159" s="361" t="s">
        <v>538</v>
      </c>
      <c r="X159" s="361"/>
      <c r="Y159" s="361"/>
      <c r="Z159" s="29" t="s">
        <v>404</v>
      </c>
      <c r="AC159" s="231"/>
      <c r="AD159" s="231"/>
      <c r="AF159" s="231"/>
      <c r="AG159" s="231"/>
      <c r="AN159" s="216"/>
      <c r="AO159" s="216"/>
      <c r="AP159" s="216"/>
      <c r="AQ159" s="231"/>
      <c r="AR159" s="235"/>
      <c r="AS159" s="216"/>
      <c r="AT159" s="235"/>
      <c r="AU159" s="216"/>
      <c r="AV159" s="216"/>
      <c r="AW159" s="216"/>
      <c r="AX159" s="216"/>
      <c r="AY159" s="216"/>
    </row>
    <row r="160" spans="1:51" ht="13.5" customHeight="1">
      <c r="A160" s="26"/>
      <c r="B160" s="27" t="s">
        <v>24</v>
      </c>
      <c r="C160" s="32" t="s">
        <v>625</v>
      </c>
      <c r="D160" s="32"/>
      <c r="E160" s="32"/>
      <c r="F160" s="32"/>
      <c r="G160" s="32"/>
      <c r="H160" s="32"/>
      <c r="I160" s="361" t="s">
        <v>536</v>
      </c>
      <c r="J160" s="361"/>
      <c r="K160" s="361"/>
      <c r="L160" s="361"/>
      <c r="M160" s="360" t="s">
        <v>298</v>
      </c>
      <c r="N160" s="360"/>
      <c r="O160" s="250"/>
      <c r="P160" s="250"/>
      <c r="Q160" s="32" t="s">
        <v>626</v>
      </c>
      <c r="R160" s="32"/>
      <c r="S160" s="32"/>
      <c r="T160" s="32"/>
      <c r="U160" s="32"/>
      <c r="V160" s="32"/>
      <c r="W160" s="361" t="s">
        <v>538</v>
      </c>
      <c r="X160" s="361"/>
      <c r="Y160" s="361"/>
      <c r="Z160" s="29" t="s">
        <v>298</v>
      </c>
      <c r="AC160" s="231"/>
      <c r="AD160" s="231"/>
      <c r="AF160" s="231"/>
      <c r="AG160" s="231"/>
      <c r="AN160" s="216"/>
      <c r="AO160" s="216"/>
      <c r="AP160" s="216"/>
      <c r="AQ160" s="231"/>
      <c r="AR160" s="235"/>
      <c r="AS160" s="216"/>
      <c r="AT160" s="235"/>
      <c r="AU160" s="216"/>
      <c r="AV160" s="216"/>
      <c r="AW160" s="216"/>
      <c r="AX160" s="216"/>
      <c r="AY160" s="216"/>
    </row>
    <row r="161" spans="1:51" ht="13.5" customHeight="1">
      <c r="A161" s="26"/>
      <c r="B161" s="27"/>
      <c r="C161" s="32"/>
      <c r="D161" s="32"/>
      <c r="E161" s="32"/>
      <c r="F161" s="32"/>
      <c r="G161" s="32"/>
      <c r="H161" s="32"/>
      <c r="I161" s="33"/>
      <c r="J161" s="33"/>
      <c r="K161" s="33"/>
      <c r="L161" s="33"/>
      <c r="M161" s="34"/>
      <c r="N161" s="34"/>
      <c r="O161" s="250"/>
      <c r="P161" s="250"/>
      <c r="Q161" s="32"/>
      <c r="R161" s="32"/>
      <c r="S161" s="32"/>
      <c r="T161" s="32"/>
      <c r="U161" s="32"/>
      <c r="V161" s="32"/>
      <c r="W161" s="35"/>
      <c r="X161" s="35"/>
      <c r="Y161" s="35"/>
      <c r="Z161" s="29"/>
      <c r="AC161" s="231"/>
      <c r="AD161" s="231"/>
      <c r="AF161" s="231"/>
      <c r="AG161" s="231"/>
      <c r="AN161" s="216"/>
      <c r="AO161" s="216"/>
      <c r="AP161" s="216"/>
      <c r="AQ161" s="231"/>
      <c r="AR161" s="235"/>
      <c r="AS161" s="216"/>
      <c r="AT161" s="235"/>
      <c r="AU161" s="216"/>
      <c r="AV161" s="216"/>
      <c r="AW161" s="216"/>
      <c r="AX161" s="216"/>
      <c r="AY161" s="216"/>
    </row>
    <row r="162" spans="1:51" ht="13.5" customHeight="1">
      <c r="A162" s="26"/>
      <c r="B162" s="27"/>
      <c r="C162" s="32"/>
      <c r="D162" s="32"/>
      <c r="E162" s="32"/>
      <c r="F162" s="32"/>
      <c r="G162" s="32"/>
      <c r="H162" s="32"/>
      <c r="I162" s="33"/>
      <c r="J162" s="33"/>
      <c r="K162" s="33"/>
      <c r="L162" s="33"/>
      <c r="M162" s="34"/>
      <c r="N162" s="34"/>
      <c r="O162" s="250"/>
      <c r="P162" s="250"/>
      <c r="Q162" s="32"/>
      <c r="R162" s="32"/>
      <c r="S162" s="32"/>
      <c r="T162" s="32"/>
      <c r="U162" s="32"/>
      <c r="V162" s="32"/>
      <c r="W162" s="35"/>
      <c r="X162" s="35"/>
      <c r="Y162" s="35"/>
      <c r="Z162" s="29"/>
      <c r="AC162" s="231"/>
      <c r="AD162" s="231"/>
      <c r="AF162" s="231"/>
      <c r="AG162" s="231"/>
      <c r="AN162" s="216"/>
      <c r="AO162" s="216"/>
      <c r="AP162" s="216"/>
      <c r="AQ162" s="231"/>
      <c r="AR162" s="235"/>
      <c r="AS162" s="216"/>
      <c r="AT162" s="235"/>
      <c r="AU162" s="216"/>
      <c r="AV162" s="216"/>
      <c r="AW162" s="216"/>
      <c r="AX162" s="216"/>
      <c r="AY162" s="216"/>
    </row>
    <row r="163" spans="1:51" ht="13.5" customHeight="1">
      <c r="A163" s="41"/>
      <c r="B163" s="42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0"/>
      <c r="X163" s="40"/>
      <c r="Y163" s="40"/>
      <c r="Z163" s="40"/>
      <c r="AC163" s="231"/>
      <c r="AD163" s="231"/>
      <c r="AF163" s="231"/>
      <c r="AG163" s="231"/>
      <c r="AH163" s="214" t="s">
        <v>50</v>
      </c>
      <c r="AN163" s="216"/>
      <c r="AO163" s="216"/>
      <c r="AP163" s="216"/>
      <c r="AQ163" s="231"/>
      <c r="AR163" s="235"/>
      <c r="AS163" s="216"/>
      <c r="AT163" s="235"/>
      <c r="AU163" s="216"/>
      <c r="AV163" s="216"/>
      <c r="AW163" s="216"/>
      <c r="AX163" s="216"/>
      <c r="AY163" s="216"/>
    </row>
    <row r="164" spans="1:51" ht="15" customHeight="1" thickBot="1">
      <c r="A164" s="219" t="s">
        <v>50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B164" s="220" t="s">
        <v>17</v>
      </c>
      <c r="AC164" s="220" t="s">
        <v>18</v>
      </c>
      <c r="AD164" s="220" t="s">
        <v>19</v>
      </c>
      <c r="AE164" s="220" t="s">
        <v>17</v>
      </c>
      <c r="AF164" s="220" t="s">
        <v>18</v>
      </c>
      <c r="AG164" s="220" t="s">
        <v>19</v>
      </c>
      <c r="AH164" s="221" t="s">
        <v>6</v>
      </c>
      <c r="AI164" s="221" t="s">
        <v>7</v>
      </c>
      <c r="AJ164" s="221" t="s">
        <v>8</v>
      </c>
      <c r="AK164" s="221" t="s">
        <v>9</v>
      </c>
      <c r="AL164" s="221" t="s">
        <v>10</v>
      </c>
      <c r="AM164" s="222" t="s">
        <v>35</v>
      </c>
      <c r="AN164" s="362" t="s">
        <v>20</v>
      </c>
      <c r="AO164" s="362"/>
      <c r="AP164" s="316" t="s">
        <v>21</v>
      </c>
      <c r="AQ164" s="316"/>
      <c r="AR164" s="235"/>
      <c r="AS164" s="216"/>
      <c r="AT164" s="235"/>
      <c r="AU164" s="216"/>
      <c r="AV164" s="216"/>
      <c r="AW164" s="216"/>
      <c r="AX164" s="216"/>
      <c r="AY164" s="216"/>
    </row>
    <row r="165" spans="1:51" ht="13.5" customHeight="1" thickBot="1" thickTop="1">
      <c r="A165" s="226" t="s">
        <v>12</v>
      </c>
      <c r="B165" s="227" t="s">
        <v>13</v>
      </c>
      <c r="C165" s="317">
        <v>11</v>
      </c>
      <c r="D165" s="318"/>
      <c r="E165" s="318"/>
      <c r="F165" s="318"/>
      <c r="G165" s="318"/>
      <c r="H165" s="319">
        <v>35</v>
      </c>
      <c r="I165" s="318"/>
      <c r="J165" s="318"/>
      <c r="K165" s="318"/>
      <c r="L165" s="318"/>
      <c r="M165" s="319">
        <v>22</v>
      </c>
      <c r="N165" s="318"/>
      <c r="O165" s="318"/>
      <c r="P165" s="318"/>
      <c r="Q165" s="318"/>
      <c r="R165" s="319">
        <v>58</v>
      </c>
      <c r="S165" s="318"/>
      <c r="T165" s="318"/>
      <c r="U165" s="318"/>
      <c r="V165" s="318"/>
      <c r="W165" s="320" t="s">
        <v>14</v>
      </c>
      <c r="X165" s="321"/>
      <c r="Y165" s="228" t="s">
        <v>15</v>
      </c>
      <c r="Z165" s="229" t="s">
        <v>16</v>
      </c>
      <c r="AA165" s="39">
        <v>61</v>
      </c>
      <c r="AB165" s="230">
        <v>11</v>
      </c>
      <c r="AC165" s="231" t="s">
        <v>421</v>
      </c>
      <c r="AD165" s="231" t="s">
        <v>320</v>
      </c>
      <c r="AE165" s="22">
        <v>58</v>
      </c>
      <c r="AF165" s="231" t="s">
        <v>464</v>
      </c>
      <c r="AG165" s="231" t="s">
        <v>363</v>
      </c>
      <c r="AH165" s="232" t="s">
        <v>197</v>
      </c>
      <c r="AI165" s="233" t="s">
        <v>198</v>
      </c>
      <c r="AJ165" s="233" t="s">
        <v>197</v>
      </c>
      <c r="AK165" s="266"/>
      <c r="AL165" s="266"/>
      <c r="AM165" s="258"/>
      <c r="AN165" s="216">
        <v>3</v>
      </c>
      <c r="AO165" s="216">
        <v>0</v>
      </c>
      <c r="AP165" s="216">
        <v>11</v>
      </c>
      <c r="AQ165" s="231" t="s">
        <v>421</v>
      </c>
      <c r="AR165" s="235"/>
      <c r="AS165" s="216">
        <v>2</v>
      </c>
      <c r="AT165" s="235">
        <v>1</v>
      </c>
      <c r="AU165" s="216">
        <v>1</v>
      </c>
      <c r="AV165" s="216">
        <v>1</v>
      </c>
      <c r="AW165" s="216">
        <v>1</v>
      </c>
      <c r="AX165" s="216">
        <v>0</v>
      </c>
      <c r="AY165" s="216">
        <v>0</v>
      </c>
    </row>
    <row r="166" spans="1:51" ht="13.5" customHeight="1" thickTop="1">
      <c r="A166" s="322">
        <v>11</v>
      </c>
      <c r="B166" s="17" t="s">
        <v>320</v>
      </c>
      <c r="C166" s="324" t="s">
        <v>205</v>
      </c>
      <c r="D166" s="325"/>
      <c r="E166" s="325"/>
      <c r="F166" s="325"/>
      <c r="G166" s="363"/>
      <c r="H166" s="326" t="s">
        <v>557</v>
      </c>
      <c r="I166" s="327"/>
      <c r="J166" s="327"/>
      <c r="K166" s="327"/>
      <c r="L166" s="327"/>
      <c r="M166" s="326" t="s">
        <v>557</v>
      </c>
      <c r="N166" s="327"/>
      <c r="O166" s="327"/>
      <c r="P166" s="327"/>
      <c r="Q166" s="327"/>
      <c r="R166" s="326" t="s">
        <v>493</v>
      </c>
      <c r="S166" s="327"/>
      <c r="T166" s="327"/>
      <c r="U166" s="327"/>
      <c r="V166" s="327"/>
      <c r="W166" s="328" t="s">
        <v>582</v>
      </c>
      <c r="X166" s="329"/>
      <c r="Y166" s="332">
        <v>6</v>
      </c>
      <c r="Z166" s="334">
        <v>1</v>
      </c>
      <c r="AA166" s="39">
        <v>62</v>
      </c>
      <c r="AB166" s="230">
        <v>35</v>
      </c>
      <c r="AC166" s="231" t="s">
        <v>443</v>
      </c>
      <c r="AD166" s="231" t="s">
        <v>391</v>
      </c>
      <c r="AE166" s="22">
        <v>22</v>
      </c>
      <c r="AF166" s="231" t="s">
        <v>431</v>
      </c>
      <c r="AG166" s="231" t="s">
        <v>303</v>
      </c>
      <c r="AH166" s="236" t="s">
        <v>197</v>
      </c>
      <c r="AI166" s="237" t="s">
        <v>475</v>
      </c>
      <c r="AJ166" s="237" t="s">
        <v>200</v>
      </c>
      <c r="AK166" s="267" t="s">
        <v>201</v>
      </c>
      <c r="AL166" s="267"/>
      <c r="AM166" s="260"/>
      <c r="AN166" s="216">
        <v>3</v>
      </c>
      <c r="AO166" s="216">
        <v>1</v>
      </c>
      <c r="AP166" s="216">
        <v>35</v>
      </c>
      <c r="AQ166" s="231" t="s">
        <v>443</v>
      </c>
      <c r="AR166" s="235"/>
      <c r="AS166" s="216">
        <v>2</v>
      </c>
      <c r="AT166" s="235">
        <v>1</v>
      </c>
      <c r="AU166" s="216">
        <v>1</v>
      </c>
      <c r="AV166" s="216">
        <v>-1</v>
      </c>
      <c r="AW166" s="216">
        <v>1</v>
      </c>
      <c r="AX166" s="216">
        <v>1</v>
      </c>
      <c r="AY166" s="216">
        <v>0</v>
      </c>
    </row>
    <row r="167" spans="1:51" ht="13.5" customHeight="1">
      <c r="A167" s="323"/>
      <c r="B167" s="19" t="s">
        <v>421</v>
      </c>
      <c r="C167" s="336" t="s">
        <v>411</v>
      </c>
      <c r="D167" s="337"/>
      <c r="E167" s="337"/>
      <c r="F167" s="337"/>
      <c r="G167" s="364"/>
      <c r="H167" s="20" t="s">
        <v>506</v>
      </c>
      <c r="I167" s="21" t="s">
        <v>500</v>
      </c>
      <c r="J167" s="21" t="s">
        <v>504</v>
      </c>
      <c r="K167" s="21" t="s">
        <v>498</v>
      </c>
      <c r="L167" s="21" t="s">
        <v>200</v>
      </c>
      <c r="M167" s="20" t="s">
        <v>533</v>
      </c>
      <c r="N167" s="21" t="s">
        <v>505</v>
      </c>
      <c r="O167" s="21" t="s">
        <v>512</v>
      </c>
      <c r="P167" s="21" t="s">
        <v>496</v>
      </c>
      <c r="Q167" s="21" t="s">
        <v>198</v>
      </c>
      <c r="R167" s="83" t="s">
        <v>530</v>
      </c>
      <c r="S167" s="84" t="s">
        <v>495</v>
      </c>
      <c r="T167" s="84" t="s">
        <v>530</v>
      </c>
      <c r="U167" s="21" t="s">
        <v>26</v>
      </c>
      <c r="V167" s="84" t="s">
        <v>26</v>
      </c>
      <c r="W167" s="330"/>
      <c r="X167" s="331"/>
      <c r="Y167" s="333"/>
      <c r="Z167" s="335"/>
      <c r="AA167" s="39">
        <v>63</v>
      </c>
      <c r="AB167" s="230">
        <v>58</v>
      </c>
      <c r="AC167" s="231" t="s">
        <v>464</v>
      </c>
      <c r="AD167" s="231" t="s">
        <v>363</v>
      </c>
      <c r="AE167" s="22">
        <v>22</v>
      </c>
      <c r="AF167" s="231" t="s">
        <v>431</v>
      </c>
      <c r="AG167" s="231" t="s">
        <v>303</v>
      </c>
      <c r="AH167" s="236" t="s">
        <v>472</v>
      </c>
      <c r="AI167" s="237" t="s">
        <v>480</v>
      </c>
      <c r="AJ167" s="237" t="s">
        <v>482</v>
      </c>
      <c r="AK167" s="267"/>
      <c r="AL167" s="267"/>
      <c r="AM167" s="260"/>
      <c r="AN167" s="216">
        <v>0</v>
      </c>
      <c r="AO167" s="216">
        <v>3</v>
      </c>
      <c r="AP167" s="216">
        <v>22</v>
      </c>
      <c r="AQ167" s="231" t="s">
        <v>431</v>
      </c>
      <c r="AR167" s="235"/>
      <c r="AS167" s="216">
        <v>1</v>
      </c>
      <c r="AT167" s="235">
        <v>2</v>
      </c>
      <c r="AU167" s="216">
        <v>-1</v>
      </c>
      <c r="AV167" s="216">
        <v>-1</v>
      </c>
      <c r="AW167" s="216">
        <v>-1</v>
      </c>
      <c r="AX167" s="216">
        <v>0</v>
      </c>
      <c r="AY167" s="216">
        <v>0</v>
      </c>
    </row>
    <row r="168" spans="1:51" ht="13.5" customHeight="1">
      <c r="A168" s="322">
        <v>35</v>
      </c>
      <c r="B168" s="54" t="s">
        <v>391</v>
      </c>
      <c r="C168" s="338" t="s">
        <v>560</v>
      </c>
      <c r="D168" s="339"/>
      <c r="E168" s="339"/>
      <c r="F168" s="339"/>
      <c r="G168" s="339"/>
      <c r="H168" s="340" t="s">
        <v>205</v>
      </c>
      <c r="I168" s="341"/>
      <c r="J168" s="341"/>
      <c r="K168" s="341"/>
      <c r="L168" s="341"/>
      <c r="M168" s="342" t="s">
        <v>502</v>
      </c>
      <c r="N168" s="339"/>
      <c r="O168" s="339"/>
      <c r="P168" s="339"/>
      <c r="Q168" s="339"/>
      <c r="R168" s="343" t="s">
        <v>493</v>
      </c>
      <c r="S168" s="344"/>
      <c r="T168" s="344"/>
      <c r="U168" s="339"/>
      <c r="V168" s="344"/>
      <c r="W168" s="345" t="s">
        <v>586</v>
      </c>
      <c r="X168" s="346"/>
      <c r="Y168" s="347">
        <v>5</v>
      </c>
      <c r="Z168" s="348">
        <v>2</v>
      </c>
      <c r="AA168" s="39">
        <v>64</v>
      </c>
      <c r="AB168" s="230">
        <v>11</v>
      </c>
      <c r="AC168" s="231" t="s">
        <v>421</v>
      </c>
      <c r="AD168" s="231" t="s">
        <v>320</v>
      </c>
      <c r="AE168" s="22">
        <v>35</v>
      </c>
      <c r="AF168" s="231" t="s">
        <v>443</v>
      </c>
      <c r="AG168" s="231" t="s">
        <v>391</v>
      </c>
      <c r="AH168" s="236" t="s">
        <v>472</v>
      </c>
      <c r="AI168" s="237" t="s">
        <v>108</v>
      </c>
      <c r="AJ168" s="237" t="s">
        <v>471</v>
      </c>
      <c r="AK168" s="267" t="s">
        <v>200</v>
      </c>
      <c r="AL168" s="267" t="s">
        <v>200</v>
      </c>
      <c r="AM168" s="260"/>
      <c r="AN168" s="216">
        <v>3</v>
      </c>
      <c r="AO168" s="216">
        <v>2</v>
      </c>
      <c r="AP168" s="216">
        <v>11</v>
      </c>
      <c r="AQ168" s="231" t="s">
        <v>421</v>
      </c>
      <c r="AR168" s="235"/>
      <c r="AS168" s="216">
        <v>2</v>
      </c>
      <c r="AT168" s="235">
        <v>1</v>
      </c>
      <c r="AU168" s="216">
        <v>-1</v>
      </c>
      <c r="AV168" s="216">
        <v>1</v>
      </c>
      <c r="AW168" s="216">
        <v>-1</v>
      </c>
      <c r="AX168" s="216">
        <v>1</v>
      </c>
      <c r="AY168" s="216">
        <v>1</v>
      </c>
    </row>
    <row r="169" spans="1:51" ht="13.5" customHeight="1">
      <c r="A169" s="323"/>
      <c r="B169" s="19" t="s">
        <v>443</v>
      </c>
      <c r="C169" s="85" t="s">
        <v>512</v>
      </c>
      <c r="D169" s="21" t="s">
        <v>517</v>
      </c>
      <c r="E169" s="21" t="s">
        <v>495</v>
      </c>
      <c r="F169" s="21" t="s">
        <v>507</v>
      </c>
      <c r="G169" s="21" t="s">
        <v>473</v>
      </c>
      <c r="H169" s="350" t="s">
        <v>411</v>
      </c>
      <c r="I169" s="337"/>
      <c r="J169" s="337"/>
      <c r="K169" s="337"/>
      <c r="L169" s="337"/>
      <c r="M169" s="20" t="s">
        <v>530</v>
      </c>
      <c r="N169" s="21" t="s">
        <v>505</v>
      </c>
      <c r="O169" s="21" t="s">
        <v>498</v>
      </c>
      <c r="P169" s="21" t="s">
        <v>496</v>
      </c>
      <c r="Q169" s="21" t="s">
        <v>26</v>
      </c>
      <c r="R169" s="20" t="s">
        <v>496</v>
      </c>
      <c r="S169" s="21" t="s">
        <v>497</v>
      </c>
      <c r="T169" s="21" t="s">
        <v>500</v>
      </c>
      <c r="U169" s="21" t="s">
        <v>26</v>
      </c>
      <c r="V169" s="21" t="s">
        <v>26</v>
      </c>
      <c r="W169" s="330"/>
      <c r="X169" s="331"/>
      <c r="Y169" s="333"/>
      <c r="Z169" s="335"/>
      <c r="AA169" s="39">
        <v>65</v>
      </c>
      <c r="AB169" s="230">
        <v>35</v>
      </c>
      <c r="AC169" s="231" t="s">
        <v>443</v>
      </c>
      <c r="AD169" s="231" t="s">
        <v>391</v>
      </c>
      <c r="AE169" s="22">
        <v>58</v>
      </c>
      <c r="AF169" s="231" t="s">
        <v>464</v>
      </c>
      <c r="AG169" s="231" t="s">
        <v>363</v>
      </c>
      <c r="AH169" s="236" t="s">
        <v>201</v>
      </c>
      <c r="AI169" s="237" t="s">
        <v>398</v>
      </c>
      <c r="AJ169" s="237" t="s">
        <v>108</v>
      </c>
      <c r="AK169" s="267"/>
      <c r="AL169" s="267"/>
      <c r="AM169" s="260"/>
      <c r="AN169" s="216">
        <v>3</v>
      </c>
      <c r="AO169" s="216">
        <v>0</v>
      </c>
      <c r="AP169" s="216">
        <v>35</v>
      </c>
      <c r="AQ169" s="231" t="s">
        <v>443</v>
      </c>
      <c r="AR169" s="235"/>
      <c r="AS169" s="216">
        <v>2</v>
      </c>
      <c r="AT169" s="235">
        <v>1</v>
      </c>
      <c r="AU169" s="216">
        <v>1</v>
      </c>
      <c r="AV169" s="216">
        <v>1</v>
      </c>
      <c r="AW169" s="216">
        <v>1</v>
      </c>
      <c r="AX169" s="216">
        <v>0</v>
      </c>
      <c r="AY169" s="216">
        <v>0</v>
      </c>
    </row>
    <row r="170" spans="1:51" ht="13.5" customHeight="1" thickBot="1">
      <c r="A170" s="322">
        <v>22</v>
      </c>
      <c r="B170" s="54" t="s">
        <v>303</v>
      </c>
      <c r="C170" s="338" t="s">
        <v>560</v>
      </c>
      <c r="D170" s="339"/>
      <c r="E170" s="339"/>
      <c r="F170" s="339"/>
      <c r="G170" s="339"/>
      <c r="H170" s="342" t="s">
        <v>514</v>
      </c>
      <c r="I170" s="339"/>
      <c r="J170" s="339"/>
      <c r="K170" s="339"/>
      <c r="L170" s="339"/>
      <c r="M170" s="340" t="s">
        <v>205</v>
      </c>
      <c r="N170" s="341"/>
      <c r="O170" s="341"/>
      <c r="P170" s="341"/>
      <c r="Q170" s="341"/>
      <c r="R170" s="343" t="s">
        <v>493</v>
      </c>
      <c r="S170" s="344"/>
      <c r="T170" s="344"/>
      <c r="U170" s="344"/>
      <c r="V170" s="344"/>
      <c r="W170" s="345" t="s">
        <v>585</v>
      </c>
      <c r="X170" s="346"/>
      <c r="Y170" s="347">
        <v>4</v>
      </c>
      <c r="Z170" s="348">
        <v>3</v>
      </c>
      <c r="AA170" s="39">
        <v>66</v>
      </c>
      <c r="AB170" s="230">
        <v>22</v>
      </c>
      <c r="AC170" s="231" t="s">
        <v>431</v>
      </c>
      <c r="AD170" s="231" t="s">
        <v>303</v>
      </c>
      <c r="AE170" s="22">
        <v>11</v>
      </c>
      <c r="AF170" s="231" t="s">
        <v>421</v>
      </c>
      <c r="AG170" s="231" t="s">
        <v>320</v>
      </c>
      <c r="AH170" s="247" t="s">
        <v>197</v>
      </c>
      <c r="AI170" s="248" t="s">
        <v>201</v>
      </c>
      <c r="AJ170" s="248" t="s">
        <v>472</v>
      </c>
      <c r="AK170" s="268" t="s">
        <v>475</v>
      </c>
      <c r="AL170" s="268" t="s">
        <v>471</v>
      </c>
      <c r="AM170" s="262"/>
      <c r="AN170" s="216">
        <v>2</v>
      </c>
      <c r="AO170" s="216">
        <v>3</v>
      </c>
      <c r="AP170" s="216">
        <v>11</v>
      </c>
      <c r="AQ170" s="231" t="s">
        <v>421</v>
      </c>
      <c r="AR170" s="235"/>
      <c r="AS170" s="216">
        <v>1</v>
      </c>
      <c r="AT170" s="235">
        <v>2</v>
      </c>
      <c r="AU170" s="216">
        <v>1</v>
      </c>
      <c r="AV170" s="216">
        <v>1</v>
      </c>
      <c r="AW170" s="216">
        <v>-1</v>
      </c>
      <c r="AX170" s="216">
        <v>-1</v>
      </c>
      <c r="AY170" s="216">
        <v>-1</v>
      </c>
    </row>
    <row r="171" spans="1:51" ht="13.5" customHeight="1" thickTop="1">
      <c r="A171" s="323"/>
      <c r="B171" s="19" t="s">
        <v>431</v>
      </c>
      <c r="C171" s="85" t="s">
        <v>530</v>
      </c>
      <c r="D171" s="21" t="s">
        <v>496</v>
      </c>
      <c r="E171" s="21" t="s">
        <v>506</v>
      </c>
      <c r="F171" s="21" t="s">
        <v>505</v>
      </c>
      <c r="G171" s="21" t="s">
        <v>471</v>
      </c>
      <c r="H171" s="20" t="s">
        <v>533</v>
      </c>
      <c r="I171" s="21" t="s">
        <v>496</v>
      </c>
      <c r="J171" s="21" t="s">
        <v>507</v>
      </c>
      <c r="K171" s="21" t="s">
        <v>505</v>
      </c>
      <c r="L171" s="21" t="s">
        <v>26</v>
      </c>
      <c r="M171" s="350" t="s">
        <v>411</v>
      </c>
      <c r="N171" s="337"/>
      <c r="O171" s="337"/>
      <c r="P171" s="337"/>
      <c r="Q171" s="337"/>
      <c r="R171" s="20" t="s">
        <v>512</v>
      </c>
      <c r="S171" s="21" t="s">
        <v>500</v>
      </c>
      <c r="T171" s="21" t="s">
        <v>570</v>
      </c>
      <c r="U171" s="21" t="s">
        <v>26</v>
      </c>
      <c r="V171" s="21" t="s">
        <v>26</v>
      </c>
      <c r="W171" s="330"/>
      <c r="X171" s="331"/>
      <c r="Y171" s="333"/>
      <c r="Z171" s="335"/>
      <c r="AC171" s="231"/>
      <c r="AD171" s="231"/>
      <c r="AF171" s="231"/>
      <c r="AG171" s="231"/>
      <c r="AN171" s="216"/>
      <c r="AO171" s="216"/>
      <c r="AP171" s="216"/>
      <c r="AQ171" s="231"/>
      <c r="AR171" s="235"/>
      <c r="AS171" s="216"/>
      <c r="AT171" s="235"/>
      <c r="AU171" s="216"/>
      <c r="AV171" s="216"/>
      <c r="AW171" s="216"/>
      <c r="AX171" s="216"/>
      <c r="AY171" s="216"/>
    </row>
    <row r="172" spans="1:51" ht="13.5" customHeight="1">
      <c r="A172" s="322">
        <v>58</v>
      </c>
      <c r="B172" s="54" t="s">
        <v>363</v>
      </c>
      <c r="C172" s="338" t="s">
        <v>501</v>
      </c>
      <c r="D172" s="339"/>
      <c r="E172" s="339"/>
      <c r="F172" s="339"/>
      <c r="G172" s="339"/>
      <c r="H172" s="342" t="s">
        <v>501</v>
      </c>
      <c r="I172" s="339"/>
      <c r="J172" s="339"/>
      <c r="K172" s="339"/>
      <c r="L172" s="339"/>
      <c r="M172" s="342" t="s">
        <v>501</v>
      </c>
      <c r="N172" s="339"/>
      <c r="O172" s="339"/>
      <c r="P172" s="339"/>
      <c r="Q172" s="339"/>
      <c r="R172" s="340" t="s">
        <v>205</v>
      </c>
      <c r="S172" s="341"/>
      <c r="T172" s="341"/>
      <c r="U172" s="341"/>
      <c r="V172" s="341"/>
      <c r="W172" s="345" t="s">
        <v>584</v>
      </c>
      <c r="X172" s="346"/>
      <c r="Y172" s="347">
        <v>3</v>
      </c>
      <c r="Z172" s="348">
        <v>4</v>
      </c>
      <c r="AC172" s="231"/>
      <c r="AD172" s="231"/>
      <c r="AF172" s="231"/>
      <c r="AG172" s="231"/>
      <c r="AN172" s="216"/>
      <c r="AO172" s="216"/>
      <c r="AP172" s="216"/>
      <c r="AQ172" s="231"/>
      <c r="AR172" s="235"/>
      <c r="AS172" s="216"/>
      <c r="AT172" s="235"/>
      <c r="AU172" s="216"/>
      <c r="AV172" s="216"/>
      <c r="AW172" s="216"/>
      <c r="AX172" s="216"/>
      <c r="AY172" s="216"/>
    </row>
    <row r="173" spans="1:51" ht="13.5" customHeight="1" thickBot="1">
      <c r="A173" s="352"/>
      <c r="B173" s="23" t="s">
        <v>464</v>
      </c>
      <c r="C173" s="86" t="s">
        <v>533</v>
      </c>
      <c r="D173" s="25" t="s">
        <v>504</v>
      </c>
      <c r="E173" s="25" t="s">
        <v>533</v>
      </c>
      <c r="F173" s="25" t="s">
        <v>26</v>
      </c>
      <c r="G173" s="25" t="s">
        <v>26</v>
      </c>
      <c r="H173" s="24" t="s">
        <v>505</v>
      </c>
      <c r="I173" s="25" t="s">
        <v>511</v>
      </c>
      <c r="J173" s="25" t="s">
        <v>517</v>
      </c>
      <c r="K173" s="25" t="s">
        <v>26</v>
      </c>
      <c r="L173" s="25" t="s">
        <v>26</v>
      </c>
      <c r="M173" s="24" t="s">
        <v>506</v>
      </c>
      <c r="N173" s="25" t="s">
        <v>517</v>
      </c>
      <c r="O173" s="25" t="s">
        <v>572</v>
      </c>
      <c r="P173" s="25" t="s">
        <v>26</v>
      </c>
      <c r="Q173" s="25" t="s">
        <v>26</v>
      </c>
      <c r="R173" s="357" t="s">
        <v>411</v>
      </c>
      <c r="S173" s="358"/>
      <c r="T173" s="358"/>
      <c r="U173" s="358"/>
      <c r="V173" s="358"/>
      <c r="W173" s="353"/>
      <c r="X173" s="354"/>
      <c r="Y173" s="355"/>
      <c r="Z173" s="356"/>
      <c r="AC173" s="231"/>
      <c r="AD173" s="231"/>
      <c r="AF173" s="231"/>
      <c r="AG173" s="231"/>
      <c r="AN173" s="216"/>
      <c r="AO173" s="216"/>
      <c r="AP173" s="216"/>
      <c r="AQ173" s="231"/>
      <c r="AR173" s="235"/>
      <c r="AS173" s="216"/>
      <c r="AT173" s="235"/>
      <c r="AU173" s="216"/>
      <c r="AV173" s="216"/>
      <c r="AW173" s="216"/>
      <c r="AX173" s="216"/>
      <c r="AY173" s="216"/>
    </row>
    <row r="174" spans="1:51" ht="13.5" customHeight="1">
      <c r="A174" s="26"/>
      <c r="B174" s="27" t="s">
        <v>22</v>
      </c>
      <c r="C174" s="28" t="s">
        <v>627</v>
      </c>
      <c r="D174" s="28"/>
      <c r="E174" s="28"/>
      <c r="F174" s="28"/>
      <c r="G174" s="28"/>
      <c r="H174" s="28"/>
      <c r="I174" s="359" t="s">
        <v>550</v>
      </c>
      <c r="J174" s="359"/>
      <c r="K174" s="359"/>
      <c r="L174" s="359"/>
      <c r="M174" s="360" t="s">
        <v>402</v>
      </c>
      <c r="N174" s="360"/>
      <c r="O174" s="250"/>
      <c r="P174" s="250"/>
      <c r="Q174" s="28" t="s">
        <v>628</v>
      </c>
      <c r="R174" s="28"/>
      <c r="S174" s="28"/>
      <c r="T174" s="28"/>
      <c r="U174" s="28"/>
      <c r="V174" s="28"/>
      <c r="W174" s="359" t="s">
        <v>552</v>
      </c>
      <c r="X174" s="359"/>
      <c r="Y174" s="359"/>
      <c r="Z174" s="29" t="s">
        <v>402</v>
      </c>
      <c r="AC174" s="231"/>
      <c r="AD174" s="231"/>
      <c r="AF174" s="231"/>
      <c r="AG174" s="231"/>
      <c r="AN174" s="216"/>
      <c r="AO174" s="216"/>
      <c r="AP174" s="216"/>
      <c r="AQ174" s="231"/>
      <c r="AR174" s="235"/>
      <c r="AS174" s="216"/>
      <c r="AT174" s="235"/>
      <c r="AU174" s="216"/>
      <c r="AV174" s="216"/>
      <c r="AW174" s="216"/>
      <c r="AX174" s="216"/>
      <c r="AY174" s="216"/>
    </row>
    <row r="175" spans="1:51" ht="13.5" customHeight="1">
      <c r="A175" s="26"/>
      <c r="B175" s="27" t="s">
        <v>23</v>
      </c>
      <c r="C175" s="32" t="s">
        <v>629</v>
      </c>
      <c r="D175" s="32"/>
      <c r="E175" s="32"/>
      <c r="F175" s="32"/>
      <c r="G175" s="32"/>
      <c r="H175" s="32"/>
      <c r="I175" s="361" t="s">
        <v>550</v>
      </c>
      <c r="J175" s="361"/>
      <c r="K175" s="361"/>
      <c r="L175" s="361"/>
      <c r="M175" s="360" t="s">
        <v>404</v>
      </c>
      <c r="N175" s="360"/>
      <c r="O175" s="251"/>
      <c r="P175" s="251"/>
      <c r="Q175" s="32" t="s">
        <v>630</v>
      </c>
      <c r="R175" s="32"/>
      <c r="S175" s="32"/>
      <c r="T175" s="32"/>
      <c r="U175" s="32"/>
      <c r="V175" s="32"/>
      <c r="W175" s="361" t="s">
        <v>552</v>
      </c>
      <c r="X175" s="361"/>
      <c r="Y175" s="361"/>
      <c r="Z175" s="29" t="s">
        <v>404</v>
      </c>
      <c r="AC175" s="231"/>
      <c r="AD175" s="231"/>
      <c r="AF175" s="231"/>
      <c r="AG175" s="231"/>
      <c r="AN175" s="216"/>
      <c r="AO175" s="216"/>
      <c r="AP175" s="216"/>
      <c r="AQ175" s="231"/>
      <c r="AR175" s="235"/>
      <c r="AS175" s="216"/>
      <c r="AT175" s="235"/>
      <c r="AU175" s="216"/>
      <c r="AV175" s="216"/>
      <c r="AW175" s="216"/>
      <c r="AX175" s="216"/>
      <c r="AY175" s="216"/>
    </row>
    <row r="176" spans="1:51" ht="13.5" customHeight="1">
      <c r="A176" s="26"/>
      <c r="B176" s="27" t="s">
        <v>24</v>
      </c>
      <c r="C176" s="32" t="s">
        <v>631</v>
      </c>
      <c r="D176" s="32"/>
      <c r="E176" s="32"/>
      <c r="F176" s="32"/>
      <c r="G176" s="32"/>
      <c r="H176" s="32"/>
      <c r="I176" s="361" t="s">
        <v>550</v>
      </c>
      <c r="J176" s="361"/>
      <c r="K176" s="361"/>
      <c r="L176" s="361"/>
      <c r="M176" s="360" t="s">
        <v>298</v>
      </c>
      <c r="N176" s="360"/>
      <c r="O176" s="250"/>
      <c r="P176" s="250"/>
      <c r="Q176" s="32" t="s">
        <v>632</v>
      </c>
      <c r="R176" s="32"/>
      <c r="S176" s="32"/>
      <c r="T176" s="32"/>
      <c r="U176" s="32"/>
      <c r="V176" s="32"/>
      <c r="W176" s="361" t="s">
        <v>552</v>
      </c>
      <c r="X176" s="361"/>
      <c r="Y176" s="361"/>
      <c r="Z176" s="29" t="s">
        <v>298</v>
      </c>
      <c r="AC176" s="231"/>
      <c r="AD176" s="231"/>
      <c r="AF176" s="231"/>
      <c r="AG176" s="231"/>
      <c r="AN176" s="216"/>
      <c r="AO176" s="216"/>
      <c r="AP176" s="216"/>
      <c r="AQ176" s="231"/>
      <c r="AR176" s="235"/>
      <c r="AS176" s="216"/>
      <c r="AT176" s="235"/>
      <c r="AU176" s="216"/>
      <c r="AV176" s="216"/>
      <c r="AW176" s="216"/>
      <c r="AX176" s="216"/>
      <c r="AY176" s="216"/>
    </row>
    <row r="177" spans="1:51" ht="13.5" customHeight="1">
      <c r="A177" s="26"/>
      <c r="B177" s="27"/>
      <c r="C177" s="32"/>
      <c r="D177" s="32"/>
      <c r="E177" s="32"/>
      <c r="F177" s="32"/>
      <c r="G177" s="32"/>
      <c r="H177" s="32"/>
      <c r="I177" s="33"/>
      <c r="J177" s="33"/>
      <c r="K177" s="33"/>
      <c r="L177" s="33"/>
      <c r="M177" s="34"/>
      <c r="N177" s="34"/>
      <c r="O177" s="250"/>
      <c r="P177" s="250"/>
      <c r="Q177" s="32"/>
      <c r="R177" s="32"/>
      <c r="S177" s="32"/>
      <c r="T177" s="32"/>
      <c r="U177" s="32"/>
      <c r="V177" s="32"/>
      <c r="W177" s="35"/>
      <c r="X177" s="35"/>
      <c r="Y177" s="35"/>
      <c r="Z177" s="29"/>
      <c r="AC177" s="231"/>
      <c r="AD177" s="231"/>
      <c r="AF177" s="231"/>
      <c r="AG177" s="231"/>
      <c r="AN177" s="216"/>
      <c r="AO177" s="216"/>
      <c r="AP177" s="216"/>
      <c r="AQ177" s="231"/>
      <c r="AR177" s="235"/>
      <c r="AS177" s="216"/>
      <c r="AT177" s="235"/>
      <c r="AU177" s="216"/>
      <c r="AV177" s="216"/>
      <c r="AW177" s="216"/>
      <c r="AX177" s="216"/>
      <c r="AY177" s="216"/>
    </row>
    <row r="178" spans="1:51" ht="13.5" customHeight="1">
      <c r="A178" s="26"/>
      <c r="B178" s="27"/>
      <c r="C178" s="32"/>
      <c r="D178" s="32"/>
      <c r="E178" s="32"/>
      <c r="F178" s="32"/>
      <c r="G178" s="32"/>
      <c r="H178" s="32"/>
      <c r="I178" s="33"/>
      <c r="J178" s="33"/>
      <c r="K178" s="33"/>
      <c r="L178" s="33"/>
      <c r="M178" s="34"/>
      <c r="N178" s="34"/>
      <c r="O178" s="250"/>
      <c r="P178" s="250"/>
      <c r="Q178" s="32"/>
      <c r="R178" s="32"/>
      <c r="S178" s="32"/>
      <c r="T178" s="32"/>
      <c r="U178" s="32"/>
      <c r="V178" s="32"/>
      <c r="W178" s="35"/>
      <c r="X178" s="35"/>
      <c r="Y178" s="35"/>
      <c r="Z178" s="29"/>
      <c r="AC178" s="231"/>
      <c r="AD178" s="231"/>
      <c r="AF178" s="231"/>
      <c r="AG178" s="231"/>
      <c r="AN178" s="216"/>
      <c r="AO178" s="216"/>
      <c r="AP178" s="216"/>
      <c r="AQ178" s="231"/>
      <c r="AR178" s="235"/>
      <c r="AS178" s="216"/>
      <c r="AT178" s="235"/>
      <c r="AU178" s="216"/>
      <c r="AV178" s="216"/>
      <c r="AW178" s="216"/>
      <c r="AX178" s="216"/>
      <c r="AY178" s="216"/>
    </row>
    <row r="179" spans="1:51" ht="13.5" customHeight="1">
      <c r="A179" s="44"/>
      <c r="B179" s="45"/>
      <c r="C179" s="46"/>
      <c r="D179" s="46"/>
      <c r="E179" s="46"/>
      <c r="F179" s="46"/>
      <c r="G179" s="46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/>
      <c r="X179" s="49"/>
      <c r="Y179" s="50"/>
      <c r="Z179" s="18"/>
      <c r="AC179" s="231"/>
      <c r="AD179" s="231"/>
      <c r="AF179" s="231"/>
      <c r="AG179" s="231"/>
      <c r="AH179" s="214" t="s">
        <v>51</v>
      </c>
      <c r="AN179" s="216"/>
      <c r="AO179" s="216"/>
      <c r="AP179" s="216"/>
      <c r="AQ179" s="231"/>
      <c r="AR179" s="235"/>
      <c r="AS179" s="216"/>
      <c r="AT179" s="235"/>
      <c r="AU179" s="216"/>
      <c r="AV179" s="216"/>
      <c r="AW179" s="216"/>
      <c r="AX179" s="216"/>
      <c r="AY179" s="216"/>
    </row>
    <row r="180" spans="1:51" ht="15" customHeight="1" thickBot="1">
      <c r="A180" s="219" t="s">
        <v>51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B180" s="220" t="s">
        <v>17</v>
      </c>
      <c r="AC180" s="220" t="s">
        <v>18</v>
      </c>
      <c r="AD180" s="220" t="s">
        <v>19</v>
      </c>
      <c r="AE180" s="220" t="s">
        <v>17</v>
      </c>
      <c r="AF180" s="220" t="s">
        <v>18</v>
      </c>
      <c r="AG180" s="220" t="s">
        <v>19</v>
      </c>
      <c r="AH180" s="221" t="s">
        <v>6</v>
      </c>
      <c r="AI180" s="221" t="s">
        <v>7</v>
      </c>
      <c r="AJ180" s="221" t="s">
        <v>8</v>
      </c>
      <c r="AK180" s="221" t="s">
        <v>9</v>
      </c>
      <c r="AL180" s="221" t="s">
        <v>10</v>
      </c>
      <c r="AM180" s="222" t="s">
        <v>35</v>
      </c>
      <c r="AN180" s="362" t="s">
        <v>20</v>
      </c>
      <c r="AO180" s="362"/>
      <c r="AP180" s="316" t="s">
        <v>21</v>
      </c>
      <c r="AQ180" s="316"/>
      <c r="AR180" s="235"/>
      <c r="AS180" s="216"/>
      <c r="AT180" s="235"/>
      <c r="AU180" s="216"/>
      <c r="AV180" s="216"/>
      <c r="AW180" s="216"/>
      <c r="AX180" s="216"/>
      <c r="AY180" s="216"/>
    </row>
    <row r="181" spans="1:51" ht="13.5" customHeight="1" thickBot="1" thickTop="1">
      <c r="A181" s="226" t="s">
        <v>12</v>
      </c>
      <c r="B181" s="227" t="s">
        <v>13</v>
      </c>
      <c r="C181" s="317">
        <v>12</v>
      </c>
      <c r="D181" s="318"/>
      <c r="E181" s="318"/>
      <c r="F181" s="318"/>
      <c r="G181" s="318"/>
      <c r="H181" s="319">
        <v>33</v>
      </c>
      <c r="I181" s="318"/>
      <c r="J181" s="318"/>
      <c r="K181" s="318"/>
      <c r="L181" s="318"/>
      <c r="M181" s="319">
        <v>17</v>
      </c>
      <c r="N181" s="318"/>
      <c r="O181" s="318"/>
      <c r="P181" s="318"/>
      <c r="Q181" s="318"/>
      <c r="R181" s="319">
        <v>51</v>
      </c>
      <c r="S181" s="318"/>
      <c r="T181" s="318"/>
      <c r="U181" s="318"/>
      <c r="V181" s="318"/>
      <c r="W181" s="320" t="s">
        <v>14</v>
      </c>
      <c r="X181" s="321"/>
      <c r="Y181" s="228" t="s">
        <v>15</v>
      </c>
      <c r="Z181" s="229" t="s">
        <v>16</v>
      </c>
      <c r="AA181" s="39">
        <v>67</v>
      </c>
      <c r="AB181" s="230">
        <v>12</v>
      </c>
      <c r="AC181" s="231" t="s">
        <v>422</v>
      </c>
      <c r="AD181" s="231" t="s">
        <v>322</v>
      </c>
      <c r="AE181" s="22">
        <v>51</v>
      </c>
      <c r="AF181" s="231" t="s">
        <v>457</v>
      </c>
      <c r="AG181" s="231" t="s">
        <v>344</v>
      </c>
      <c r="AH181" s="232" t="s">
        <v>201</v>
      </c>
      <c r="AI181" s="233" t="s">
        <v>398</v>
      </c>
      <c r="AJ181" s="233" t="s">
        <v>108</v>
      </c>
      <c r="AK181" s="266"/>
      <c r="AL181" s="266"/>
      <c r="AM181" s="258"/>
      <c r="AN181" s="216">
        <v>3</v>
      </c>
      <c r="AO181" s="216">
        <v>0</v>
      </c>
      <c r="AP181" s="216">
        <v>12</v>
      </c>
      <c r="AQ181" s="231" t="s">
        <v>422</v>
      </c>
      <c r="AR181" s="235"/>
      <c r="AS181" s="216">
        <v>2</v>
      </c>
      <c r="AT181" s="235">
        <v>1</v>
      </c>
      <c r="AU181" s="216">
        <v>1</v>
      </c>
      <c r="AV181" s="216">
        <v>1</v>
      </c>
      <c r="AW181" s="216">
        <v>1</v>
      </c>
      <c r="AX181" s="216">
        <v>0</v>
      </c>
      <c r="AY181" s="216">
        <v>0</v>
      </c>
    </row>
    <row r="182" spans="1:51" ht="13.5" customHeight="1" thickTop="1">
      <c r="A182" s="322">
        <v>12</v>
      </c>
      <c r="B182" s="17" t="s">
        <v>322</v>
      </c>
      <c r="C182" s="324" t="s">
        <v>205</v>
      </c>
      <c r="D182" s="325"/>
      <c r="E182" s="325"/>
      <c r="F182" s="325"/>
      <c r="G182" s="363"/>
      <c r="H182" s="326" t="s">
        <v>557</v>
      </c>
      <c r="I182" s="327"/>
      <c r="J182" s="327"/>
      <c r="K182" s="327"/>
      <c r="L182" s="327"/>
      <c r="M182" s="326" t="s">
        <v>557</v>
      </c>
      <c r="N182" s="327"/>
      <c r="O182" s="327"/>
      <c r="P182" s="327"/>
      <c r="Q182" s="327"/>
      <c r="R182" s="326" t="s">
        <v>493</v>
      </c>
      <c r="S182" s="327"/>
      <c r="T182" s="327"/>
      <c r="U182" s="327"/>
      <c r="V182" s="327"/>
      <c r="W182" s="328" t="s">
        <v>582</v>
      </c>
      <c r="X182" s="329"/>
      <c r="Y182" s="332">
        <v>6</v>
      </c>
      <c r="Z182" s="334">
        <v>1</v>
      </c>
      <c r="AA182" s="39">
        <v>68</v>
      </c>
      <c r="AB182" s="230">
        <v>33</v>
      </c>
      <c r="AC182" s="231" t="s">
        <v>441</v>
      </c>
      <c r="AD182" s="231" t="s">
        <v>327</v>
      </c>
      <c r="AE182" s="22">
        <v>17</v>
      </c>
      <c r="AF182" s="231" t="s">
        <v>483</v>
      </c>
      <c r="AG182" s="231" t="s">
        <v>308</v>
      </c>
      <c r="AH182" s="236" t="s">
        <v>471</v>
      </c>
      <c r="AI182" s="237" t="s">
        <v>480</v>
      </c>
      <c r="AJ182" s="237" t="s">
        <v>201</v>
      </c>
      <c r="AK182" s="267" t="s">
        <v>475</v>
      </c>
      <c r="AL182" s="267"/>
      <c r="AM182" s="260"/>
      <c r="AN182" s="216">
        <v>1</v>
      </c>
      <c r="AO182" s="216">
        <v>3</v>
      </c>
      <c r="AP182" s="216">
        <v>17</v>
      </c>
      <c r="AQ182" s="231" t="s">
        <v>483</v>
      </c>
      <c r="AR182" s="235"/>
      <c r="AS182" s="216">
        <v>1</v>
      </c>
      <c r="AT182" s="235">
        <v>2</v>
      </c>
      <c r="AU182" s="216">
        <v>-1</v>
      </c>
      <c r="AV182" s="216">
        <v>-1</v>
      </c>
      <c r="AW182" s="216">
        <v>1</v>
      </c>
      <c r="AX182" s="216">
        <v>-1</v>
      </c>
      <c r="AY182" s="216">
        <v>0</v>
      </c>
    </row>
    <row r="183" spans="1:51" ht="13.5" customHeight="1">
      <c r="A183" s="323"/>
      <c r="B183" s="19" t="s">
        <v>422</v>
      </c>
      <c r="C183" s="336" t="s">
        <v>411</v>
      </c>
      <c r="D183" s="337"/>
      <c r="E183" s="337"/>
      <c r="F183" s="337"/>
      <c r="G183" s="364"/>
      <c r="H183" s="20" t="s">
        <v>512</v>
      </c>
      <c r="I183" s="21" t="s">
        <v>507</v>
      </c>
      <c r="J183" s="21" t="s">
        <v>512</v>
      </c>
      <c r="K183" s="21" t="s">
        <v>572</v>
      </c>
      <c r="L183" s="21" t="s">
        <v>199</v>
      </c>
      <c r="M183" s="20" t="s">
        <v>513</v>
      </c>
      <c r="N183" s="21" t="s">
        <v>507</v>
      </c>
      <c r="O183" s="21" t="s">
        <v>495</v>
      </c>
      <c r="P183" s="21" t="s">
        <v>511</v>
      </c>
      <c r="Q183" s="21" t="s">
        <v>201</v>
      </c>
      <c r="R183" s="83" t="s">
        <v>496</v>
      </c>
      <c r="S183" s="84" t="s">
        <v>497</v>
      </c>
      <c r="T183" s="84" t="s">
        <v>500</v>
      </c>
      <c r="U183" s="21" t="s">
        <v>26</v>
      </c>
      <c r="V183" s="84" t="s">
        <v>26</v>
      </c>
      <c r="W183" s="330"/>
      <c r="X183" s="331"/>
      <c r="Y183" s="333"/>
      <c r="Z183" s="335"/>
      <c r="AA183" s="39">
        <v>69</v>
      </c>
      <c r="AB183" s="230">
        <v>51</v>
      </c>
      <c r="AC183" s="231" t="s">
        <v>457</v>
      </c>
      <c r="AD183" s="231" t="s">
        <v>344</v>
      </c>
      <c r="AE183" s="22">
        <v>17</v>
      </c>
      <c r="AF183" s="231" t="s">
        <v>483</v>
      </c>
      <c r="AG183" s="231" t="s">
        <v>308</v>
      </c>
      <c r="AH183" s="236" t="s">
        <v>480</v>
      </c>
      <c r="AI183" s="237" t="s">
        <v>200</v>
      </c>
      <c r="AJ183" s="237" t="s">
        <v>489</v>
      </c>
      <c r="AK183" s="267" t="s">
        <v>481</v>
      </c>
      <c r="AL183" s="267"/>
      <c r="AM183" s="260"/>
      <c r="AN183" s="216">
        <v>1</v>
      </c>
      <c r="AO183" s="216">
        <v>3</v>
      </c>
      <c r="AP183" s="216">
        <v>17</v>
      </c>
      <c r="AQ183" s="231" t="s">
        <v>483</v>
      </c>
      <c r="AR183" s="235"/>
      <c r="AS183" s="216">
        <v>1</v>
      </c>
      <c r="AT183" s="235">
        <v>2</v>
      </c>
      <c r="AU183" s="216">
        <v>-1</v>
      </c>
      <c r="AV183" s="216">
        <v>1</v>
      </c>
      <c r="AW183" s="216">
        <v>-1</v>
      </c>
      <c r="AX183" s="216">
        <v>-1</v>
      </c>
      <c r="AY183" s="216">
        <v>0</v>
      </c>
    </row>
    <row r="184" spans="1:51" ht="13.5" customHeight="1">
      <c r="A184" s="322">
        <v>33</v>
      </c>
      <c r="B184" s="54" t="s">
        <v>327</v>
      </c>
      <c r="C184" s="338" t="s">
        <v>560</v>
      </c>
      <c r="D184" s="339"/>
      <c r="E184" s="339"/>
      <c r="F184" s="339"/>
      <c r="G184" s="339"/>
      <c r="H184" s="340" t="s">
        <v>205</v>
      </c>
      <c r="I184" s="341"/>
      <c r="J184" s="341"/>
      <c r="K184" s="341"/>
      <c r="L184" s="341"/>
      <c r="M184" s="342" t="s">
        <v>514</v>
      </c>
      <c r="N184" s="339"/>
      <c r="O184" s="339"/>
      <c r="P184" s="339"/>
      <c r="Q184" s="339"/>
      <c r="R184" s="343" t="s">
        <v>557</v>
      </c>
      <c r="S184" s="344"/>
      <c r="T184" s="344"/>
      <c r="U184" s="339"/>
      <c r="V184" s="344"/>
      <c r="W184" s="345" t="s">
        <v>633</v>
      </c>
      <c r="X184" s="346"/>
      <c r="Y184" s="347">
        <v>4</v>
      </c>
      <c r="Z184" s="348">
        <v>3</v>
      </c>
      <c r="AA184" s="39">
        <v>70</v>
      </c>
      <c r="AB184" s="230">
        <v>12</v>
      </c>
      <c r="AC184" s="231" t="s">
        <v>422</v>
      </c>
      <c r="AD184" s="231" t="s">
        <v>322</v>
      </c>
      <c r="AE184" s="22">
        <v>33</v>
      </c>
      <c r="AF184" s="231" t="s">
        <v>441</v>
      </c>
      <c r="AG184" s="231" t="s">
        <v>327</v>
      </c>
      <c r="AH184" s="236" t="s">
        <v>199</v>
      </c>
      <c r="AI184" s="237" t="s">
        <v>473</v>
      </c>
      <c r="AJ184" s="237" t="s">
        <v>199</v>
      </c>
      <c r="AK184" s="267" t="s">
        <v>482</v>
      </c>
      <c r="AL184" s="267" t="s">
        <v>199</v>
      </c>
      <c r="AM184" s="260"/>
      <c r="AN184" s="216">
        <v>3</v>
      </c>
      <c r="AO184" s="216">
        <v>2</v>
      </c>
      <c r="AP184" s="216">
        <v>12</v>
      </c>
      <c r="AQ184" s="231" t="s">
        <v>422</v>
      </c>
      <c r="AR184" s="235"/>
      <c r="AS184" s="216">
        <v>2</v>
      </c>
      <c r="AT184" s="235">
        <v>1</v>
      </c>
      <c r="AU184" s="216">
        <v>1</v>
      </c>
      <c r="AV184" s="216">
        <v>-1</v>
      </c>
      <c r="AW184" s="216">
        <v>1</v>
      </c>
      <c r="AX184" s="216">
        <v>-1</v>
      </c>
      <c r="AY184" s="216">
        <v>1</v>
      </c>
    </row>
    <row r="185" spans="1:51" ht="13.5" customHeight="1">
      <c r="A185" s="323"/>
      <c r="B185" s="19" t="s">
        <v>441</v>
      </c>
      <c r="C185" s="85" t="s">
        <v>506</v>
      </c>
      <c r="D185" s="21" t="s">
        <v>498</v>
      </c>
      <c r="E185" s="21" t="s">
        <v>506</v>
      </c>
      <c r="F185" s="21" t="s">
        <v>570</v>
      </c>
      <c r="G185" s="21" t="s">
        <v>472</v>
      </c>
      <c r="H185" s="350" t="s">
        <v>411</v>
      </c>
      <c r="I185" s="337"/>
      <c r="J185" s="337"/>
      <c r="K185" s="337"/>
      <c r="L185" s="337"/>
      <c r="M185" s="20" t="s">
        <v>504</v>
      </c>
      <c r="N185" s="21" t="s">
        <v>517</v>
      </c>
      <c r="O185" s="21" t="s">
        <v>496</v>
      </c>
      <c r="P185" s="21" t="s">
        <v>505</v>
      </c>
      <c r="Q185" s="21" t="s">
        <v>26</v>
      </c>
      <c r="R185" s="20" t="s">
        <v>505</v>
      </c>
      <c r="S185" s="21" t="s">
        <v>498</v>
      </c>
      <c r="T185" s="21" t="s">
        <v>505</v>
      </c>
      <c r="U185" s="21" t="s">
        <v>498</v>
      </c>
      <c r="V185" s="21" t="s">
        <v>399</v>
      </c>
      <c r="W185" s="330"/>
      <c r="X185" s="331"/>
      <c r="Y185" s="333"/>
      <c r="Z185" s="335"/>
      <c r="AA185" s="39">
        <v>71</v>
      </c>
      <c r="AB185" s="230">
        <v>33</v>
      </c>
      <c r="AC185" s="231" t="s">
        <v>441</v>
      </c>
      <c r="AD185" s="231" t="s">
        <v>327</v>
      </c>
      <c r="AE185" s="22">
        <v>51</v>
      </c>
      <c r="AF185" s="231" t="s">
        <v>457</v>
      </c>
      <c r="AG185" s="231" t="s">
        <v>344</v>
      </c>
      <c r="AH185" s="236" t="s">
        <v>475</v>
      </c>
      <c r="AI185" s="237" t="s">
        <v>200</v>
      </c>
      <c r="AJ185" s="237" t="s">
        <v>475</v>
      </c>
      <c r="AK185" s="267" t="s">
        <v>200</v>
      </c>
      <c r="AL185" s="267" t="s">
        <v>399</v>
      </c>
      <c r="AM185" s="260"/>
      <c r="AN185" s="216">
        <v>3</v>
      </c>
      <c r="AO185" s="216">
        <v>2</v>
      </c>
      <c r="AP185" s="216">
        <v>33</v>
      </c>
      <c r="AQ185" s="231" t="s">
        <v>441</v>
      </c>
      <c r="AR185" s="235"/>
      <c r="AS185" s="216">
        <v>2</v>
      </c>
      <c r="AT185" s="235">
        <v>1</v>
      </c>
      <c r="AU185" s="216">
        <v>-1</v>
      </c>
      <c r="AV185" s="216">
        <v>1</v>
      </c>
      <c r="AW185" s="216">
        <v>-1</v>
      </c>
      <c r="AX185" s="216">
        <v>1</v>
      </c>
      <c r="AY185" s="216">
        <v>1</v>
      </c>
    </row>
    <row r="186" spans="1:51" ht="13.5" customHeight="1" thickBot="1">
      <c r="A186" s="322">
        <v>17</v>
      </c>
      <c r="B186" s="54" t="s">
        <v>308</v>
      </c>
      <c r="C186" s="338" t="s">
        <v>560</v>
      </c>
      <c r="D186" s="339"/>
      <c r="E186" s="339"/>
      <c r="F186" s="339"/>
      <c r="G186" s="339"/>
      <c r="H186" s="342" t="s">
        <v>502</v>
      </c>
      <c r="I186" s="339"/>
      <c r="J186" s="339"/>
      <c r="K186" s="339"/>
      <c r="L186" s="339"/>
      <c r="M186" s="340" t="s">
        <v>205</v>
      </c>
      <c r="N186" s="341"/>
      <c r="O186" s="341"/>
      <c r="P186" s="341"/>
      <c r="Q186" s="341"/>
      <c r="R186" s="343" t="s">
        <v>502</v>
      </c>
      <c r="S186" s="344"/>
      <c r="T186" s="344"/>
      <c r="U186" s="344"/>
      <c r="V186" s="344"/>
      <c r="W186" s="345" t="s">
        <v>634</v>
      </c>
      <c r="X186" s="346"/>
      <c r="Y186" s="347">
        <v>5</v>
      </c>
      <c r="Z186" s="348">
        <v>2</v>
      </c>
      <c r="AA186" s="39">
        <v>72</v>
      </c>
      <c r="AB186" s="230">
        <v>17</v>
      </c>
      <c r="AC186" s="231" t="s">
        <v>483</v>
      </c>
      <c r="AD186" s="231" t="s">
        <v>308</v>
      </c>
      <c r="AE186" s="22">
        <v>12</v>
      </c>
      <c r="AF186" s="231" t="s">
        <v>422</v>
      </c>
      <c r="AG186" s="231" t="s">
        <v>322</v>
      </c>
      <c r="AH186" s="247" t="s">
        <v>479</v>
      </c>
      <c r="AI186" s="248" t="s">
        <v>200</v>
      </c>
      <c r="AJ186" s="248" t="s">
        <v>471</v>
      </c>
      <c r="AK186" s="268" t="s">
        <v>398</v>
      </c>
      <c r="AL186" s="268" t="s">
        <v>475</v>
      </c>
      <c r="AM186" s="262"/>
      <c r="AN186" s="216">
        <v>2</v>
      </c>
      <c r="AO186" s="216">
        <v>3</v>
      </c>
      <c r="AP186" s="216">
        <v>12</v>
      </c>
      <c r="AQ186" s="231" t="s">
        <v>422</v>
      </c>
      <c r="AR186" s="235"/>
      <c r="AS186" s="216">
        <v>1</v>
      </c>
      <c r="AT186" s="235">
        <v>2</v>
      </c>
      <c r="AU186" s="216">
        <v>-1</v>
      </c>
      <c r="AV186" s="216">
        <v>1</v>
      </c>
      <c r="AW186" s="216">
        <v>-1</v>
      </c>
      <c r="AX186" s="216">
        <v>1</v>
      </c>
      <c r="AY186" s="216">
        <v>-1</v>
      </c>
    </row>
    <row r="187" spans="1:51" ht="13.5" customHeight="1" thickTop="1">
      <c r="A187" s="323"/>
      <c r="B187" s="19" t="s">
        <v>483</v>
      </c>
      <c r="C187" s="85" t="s">
        <v>520</v>
      </c>
      <c r="D187" s="21" t="s">
        <v>498</v>
      </c>
      <c r="E187" s="21" t="s">
        <v>504</v>
      </c>
      <c r="F187" s="21" t="s">
        <v>497</v>
      </c>
      <c r="G187" s="21" t="s">
        <v>475</v>
      </c>
      <c r="H187" s="20" t="s">
        <v>495</v>
      </c>
      <c r="I187" s="21" t="s">
        <v>500</v>
      </c>
      <c r="J187" s="21" t="s">
        <v>505</v>
      </c>
      <c r="K187" s="21" t="s">
        <v>496</v>
      </c>
      <c r="L187" s="21" t="s">
        <v>26</v>
      </c>
      <c r="M187" s="350" t="s">
        <v>411</v>
      </c>
      <c r="N187" s="337"/>
      <c r="O187" s="337"/>
      <c r="P187" s="337"/>
      <c r="Q187" s="337"/>
      <c r="R187" s="20" t="s">
        <v>500</v>
      </c>
      <c r="S187" s="21" t="s">
        <v>507</v>
      </c>
      <c r="T187" s="21" t="s">
        <v>561</v>
      </c>
      <c r="U187" s="21" t="s">
        <v>499</v>
      </c>
      <c r="V187" s="21" t="s">
        <v>26</v>
      </c>
      <c r="W187" s="330"/>
      <c r="X187" s="331"/>
      <c r="Y187" s="333"/>
      <c r="Z187" s="335"/>
      <c r="AC187" s="231"/>
      <c r="AD187" s="231"/>
      <c r="AF187" s="231"/>
      <c r="AG187" s="231"/>
      <c r="AN187" s="216"/>
      <c r="AO187" s="216"/>
      <c r="AP187" s="216"/>
      <c r="AQ187" s="231"/>
      <c r="AR187" s="235"/>
      <c r="AS187" s="216"/>
      <c r="AT187" s="235"/>
      <c r="AU187" s="216"/>
      <c r="AV187" s="216"/>
      <c r="AW187" s="216"/>
      <c r="AX187" s="216"/>
      <c r="AY187" s="216"/>
    </row>
    <row r="188" spans="1:51" ht="13.5" customHeight="1">
      <c r="A188" s="322">
        <v>51</v>
      </c>
      <c r="B188" s="54" t="s">
        <v>344</v>
      </c>
      <c r="C188" s="338" t="s">
        <v>501</v>
      </c>
      <c r="D188" s="339"/>
      <c r="E188" s="339"/>
      <c r="F188" s="339"/>
      <c r="G188" s="339"/>
      <c r="H188" s="342" t="s">
        <v>560</v>
      </c>
      <c r="I188" s="339"/>
      <c r="J188" s="339"/>
      <c r="K188" s="339"/>
      <c r="L188" s="339"/>
      <c r="M188" s="342" t="s">
        <v>514</v>
      </c>
      <c r="N188" s="339"/>
      <c r="O188" s="339"/>
      <c r="P188" s="339"/>
      <c r="Q188" s="339"/>
      <c r="R188" s="340" t="s">
        <v>205</v>
      </c>
      <c r="S188" s="341"/>
      <c r="T188" s="341"/>
      <c r="U188" s="341"/>
      <c r="V188" s="341"/>
      <c r="W188" s="345" t="s">
        <v>596</v>
      </c>
      <c r="X188" s="346"/>
      <c r="Y188" s="347">
        <v>3</v>
      </c>
      <c r="Z188" s="348">
        <v>4</v>
      </c>
      <c r="AC188" s="231"/>
      <c r="AD188" s="231"/>
      <c r="AF188" s="231"/>
      <c r="AG188" s="231"/>
      <c r="AN188" s="216"/>
      <c r="AO188" s="216"/>
      <c r="AP188" s="216"/>
      <c r="AQ188" s="231"/>
      <c r="AR188" s="235"/>
      <c r="AS188" s="216"/>
      <c r="AT188" s="235"/>
      <c r="AU188" s="216"/>
      <c r="AV188" s="216"/>
      <c r="AW188" s="216"/>
      <c r="AX188" s="216"/>
      <c r="AY188" s="216"/>
    </row>
    <row r="189" spans="1:51" ht="13.5" customHeight="1" thickBot="1">
      <c r="A189" s="352"/>
      <c r="B189" s="23" t="s">
        <v>457</v>
      </c>
      <c r="C189" s="86" t="s">
        <v>505</v>
      </c>
      <c r="D189" s="25" t="s">
        <v>511</v>
      </c>
      <c r="E189" s="25" t="s">
        <v>517</v>
      </c>
      <c r="F189" s="25" t="s">
        <v>26</v>
      </c>
      <c r="G189" s="25" t="s">
        <v>26</v>
      </c>
      <c r="H189" s="24" t="s">
        <v>496</v>
      </c>
      <c r="I189" s="25" t="s">
        <v>507</v>
      </c>
      <c r="J189" s="25" t="s">
        <v>496</v>
      </c>
      <c r="K189" s="25" t="s">
        <v>507</v>
      </c>
      <c r="L189" s="25" t="s">
        <v>482</v>
      </c>
      <c r="M189" s="24" t="s">
        <v>517</v>
      </c>
      <c r="N189" s="25" t="s">
        <v>498</v>
      </c>
      <c r="O189" s="25" t="s">
        <v>559</v>
      </c>
      <c r="P189" s="25" t="s">
        <v>516</v>
      </c>
      <c r="Q189" s="25" t="s">
        <v>26</v>
      </c>
      <c r="R189" s="357" t="s">
        <v>411</v>
      </c>
      <c r="S189" s="358"/>
      <c r="T189" s="358"/>
      <c r="U189" s="358"/>
      <c r="V189" s="358"/>
      <c r="W189" s="353"/>
      <c r="X189" s="354"/>
      <c r="Y189" s="355"/>
      <c r="Z189" s="356"/>
      <c r="AC189" s="231"/>
      <c r="AD189" s="231"/>
      <c r="AF189" s="231"/>
      <c r="AG189" s="231"/>
      <c r="AN189" s="216"/>
      <c r="AO189" s="216"/>
      <c r="AP189" s="216"/>
      <c r="AQ189" s="231"/>
      <c r="AR189" s="235"/>
      <c r="AS189" s="216"/>
      <c r="AT189" s="235"/>
      <c r="AU189" s="216"/>
      <c r="AV189" s="216"/>
      <c r="AW189" s="216"/>
      <c r="AX189" s="216"/>
      <c r="AY189" s="216"/>
    </row>
    <row r="190" spans="1:51" ht="13.5" customHeight="1">
      <c r="A190" s="26"/>
      <c r="B190" s="27" t="s">
        <v>22</v>
      </c>
      <c r="C190" s="28" t="s">
        <v>635</v>
      </c>
      <c r="D190" s="28"/>
      <c r="E190" s="28"/>
      <c r="F190" s="28"/>
      <c r="G190" s="28"/>
      <c r="H190" s="28"/>
      <c r="I190" s="359" t="s">
        <v>563</v>
      </c>
      <c r="J190" s="359"/>
      <c r="K190" s="359"/>
      <c r="L190" s="359"/>
      <c r="M190" s="360" t="s">
        <v>402</v>
      </c>
      <c r="N190" s="360"/>
      <c r="O190" s="250"/>
      <c r="P190" s="250"/>
      <c r="Q190" s="28" t="s">
        <v>636</v>
      </c>
      <c r="R190" s="28"/>
      <c r="S190" s="28"/>
      <c r="T190" s="28"/>
      <c r="U190" s="28"/>
      <c r="V190" s="28"/>
      <c r="W190" s="359" t="s">
        <v>565</v>
      </c>
      <c r="X190" s="359"/>
      <c r="Y190" s="359"/>
      <c r="Z190" s="29" t="s">
        <v>402</v>
      </c>
      <c r="AC190" s="231"/>
      <c r="AD190" s="231"/>
      <c r="AF190" s="231"/>
      <c r="AG190" s="231"/>
      <c r="AN190" s="216"/>
      <c r="AO190" s="216"/>
      <c r="AP190" s="216"/>
      <c r="AQ190" s="231"/>
      <c r="AR190" s="235"/>
      <c r="AS190" s="216"/>
      <c r="AT190" s="235"/>
      <c r="AU190" s="216"/>
      <c r="AV190" s="216"/>
      <c r="AW190" s="216"/>
      <c r="AX190" s="216"/>
      <c r="AY190" s="216"/>
    </row>
    <row r="191" spans="1:51" ht="13.5" customHeight="1">
      <c r="A191" s="26"/>
      <c r="B191" s="27" t="s">
        <v>23</v>
      </c>
      <c r="C191" s="32" t="s">
        <v>637</v>
      </c>
      <c r="D191" s="32"/>
      <c r="E191" s="32"/>
      <c r="F191" s="32"/>
      <c r="G191" s="32"/>
      <c r="H191" s="32"/>
      <c r="I191" s="361" t="s">
        <v>563</v>
      </c>
      <c r="J191" s="361"/>
      <c r="K191" s="361"/>
      <c r="L191" s="361"/>
      <c r="M191" s="360" t="s">
        <v>404</v>
      </c>
      <c r="N191" s="360"/>
      <c r="O191" s="251"/>
      <c r="P191" s="251"/>
      <c r="Q191" s="32" t="s">
        <v>638</v>
      </c>
      <c r="R191" s="32"/>
      <c r="S191" s="32"/>
      <c r="T191" s="32"/>
      <c r="U191" s="32"/>
      <c r="V191" s="32"/>
      <c r="W191" s="361" t="s">
        <v>565</v>
      </c>
      <c r="X191" s="361"/>
      <c r="Y191" s="361"/>
      <c r="Z191" s="29" t="s">
        <v>404</v>
      </c>
      <c r="AC191" s="231"/>
      <c r="AD191" s="231"/>
      <c r="AF191" s="231"/>
      <c r="AG191" s="231"/>
      <c r="AN191" s="216"/>
      <c r="AO191" s="216"/>
      <c r="AP191" s="216"/>
      <c r="AQ191" s="231"/>
      <c r="AR191" s="235"/>
      <c r="AS191" s="216"/>
      <c r="AT191" s="235"/>
      <c r="AU191" s="216"/>
      <c r="AV191" s="216"/>
      <c r="AW191" s="216"/>
      <c r="AX191" s="216"/>
      <c r="AY191" s="216"/>
    </row>
    <row r="192" spans="1:51" ht="13.5" customHeight="1">
      <c r="A192" s="26"/>
      <c r="B192" s="27" t="s">
        <v>24</v>
      </c>
      <c r="C192" s="32" t="s">
        <v>639</v>
      </c>
      <c r="D192" s="32"/>
      <c r="E192" s="32"/>
      <c r="F192" s="32"/>
      <c r="G192" s="32"/>
      <c r="H192" s="32"/>
      <c r="I192" s="361" t="s">
        <v>563</v>
      </c>
      <c r="J192" s="361"/>
      <c r="K192" s="361"/>
      <c r="L192" s="361"/>
      <c r="M192" s="360" t="s">
        <v>298</v>
      </c>
      <c r="N192" s="360"/>
      <c r="O192" s="250"/>
      <c r="P192" s="250"/>
      <c r="Q192" s="32" t="s">
        <v>640</v>
      </c>
      <c r="R192" s="32"/>
      <c r="S192" s="32"/>
      <c r="T192" s="32"/>
      <c r="U192" s="32"/>
      <c r="V192" s="32"/>
      <c r="W192" s="361" t="s">
        <v>565</v>
      </c>
      <c r="X192" s="361"/>
      <c r="Y192" s="361"/>
      <c r="Z192" s="29" t="s">
        <v>298</v>
      </c>
      <c r="AC192" s="231"/>
      <c r="AD192" s="231"/>
      <c r="AF192" s="231"/>
      <c r="AG192" s="231"/>
      <c r="AN192" s="216"/>
      <c r="AO192" s="216"/>
      <c r="AP192" s="216"/>
      <c r="AQ192" s="231"/>
      <c r="AR192" s="235"/>
      <c r="AS192" s="216"/>
      <c r="AT192" s="235"/>
      <c r="AU192" s="216"/>
      <c r="AV192" s="216"/>
      <c r="AW192" s="216"/>
      <c r="AX192" s="216"/>
      <c r="AY192" s="216"/>
    </row>
    <row r="193" spans="1:51" ht="21.75" customHeight="1">
      <c r="A193" s="365" t="s">
        <v>204</v>
      </c>
      <c r="B193" s="365"/>
      <c r="C193" s="365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C193" s="231"/>
      <c r="AD193" s="231"/>
      <c r="AF193" s="231"/>
      <c r="AG193" s="231"/>
      <c r="AN193" s="216"/>
      <c r="AO193" s="216"/>
      <c r="AP193" s="216"/>
      <c r="AQ193" s="231"/>
      <c r="AR193" s="235"/>
      <c r="AS193" s="216"/>
      <c r="AT193" s="235"/>
      <c r="AU193" s="216"/>
      <c r="AV193" s="216"/>
      <c r="AW193" s="216"/>
      <c r="AX193" s="216"/>
      <c r="AY193" s="216"/>
    </row>
    <row r="194" spans="1:51" ht="19.5" customHeight="1">
      <c r="A194" s="203"/>
      <c r="B194" s="203"/>
      <c r="C194" s="203"/>
      <c r="D194" s="201"/>
      <c r="E194" s="201"/>
      <c r="F194" s="366" t="s">
        <v>492</v>
      </c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204"/>
      <c r="S194" s="197"/>
      <c r="T194" s="197"/>
      <c r="U194" s="367" t="s">
        <v>301</v>
      </c>
      <c r="V194" s="367"/>
      <c r="W194" s="367"/>
      <c r="X194" s="367"/>
      <c r="Y194" s="367"/>
      <c r="Z194" s="367"/>
      <c r="AC194" s="231"/>
      <c r="AD194" s="231"/>
      <c r="AF194" s="231"/>
      <c r="AG194" s="231"/>
      <c r="AN194" s="216"/>
      <c r="AO194" s="216"/>
      <c r="AP194" s="216"/>
      <c r="AQ194" s="231"/>
      <c r="AR194" s="235"/>
      <c r="AS194" s="216"/>
      <c r="AT194" s="235"/>
      <c r="AU194" s="216"/>
      <c r="AV194" s="216"/>
      <c r="AW194" s="216"/>
      <c r="AX194" s="216"/>
      <c r="AY194" s="216"/>
    </row>
    <row r="195" spans="1:51" ht="17.25" customHeight="1">
      <c r="A195" s="197"/>
      <c r="B195" s="256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315"/>
      <c r="Z195" s="315"/>
      <c r="AC195" s="231"/>
      <c r="AD195" s="231"/>
      <c r="AF195" s="231"/>
      <c r="AG195" s="231"/>
      <c r="AH195" s="214" t="s">
        <v>52</v>
      </c>
      <c r="AN195" s="216"/>
      <c r="AO195" s="216"/>
      <c r="AP195" s="216"/>
      <c r="AQ195" s="231"/>
      <c r="AR195" s="235"/>
      <c r="AS195" s="216"/>
      <c r="AT195" s="235"/>
      <c r="AU195" s="216"/>
      <c r="AV195" s="216"/>
      <c r="AW195" s="216"/>
      <c r="AX195" s="216"/>
      <c r="AY195" s="216"/>
    </row>
    <row r="196" spans="1:51" ht="15" customHeight="1" thickBot="1">
      <c r="A196" s="219" t="s">
        <v>52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B196" s="220" t="s">
        <v>17</v>
      </c>
      <c r="AC196" s="220" t="s">
        <v>18</v>
      </c>
      <c r="AD196" s="220" t="s">
        <v>19</v>
      </c>
      <c r="AE196" s="220" t="s">
        <v>17</v>
      </c>
      <c r="AF196" s="220" t="s">
        <v>18</v>
      </c>
      <c r="AG196" s="220" t="s">
        <v>19</v>
      </c>
      <c r="AH196" s="221" t="s">
        <v>6</v>
      </c>
      <c r="AI196" s="221" t="s">
        <v>7</v>
      </c>
      <c r="AJ196" s="221" t="s">
        <v>8</v>
      </c>
      <c r="AK196" s="221" t="s">
        <v>9</v>
      </c>
      <c r="AL196" s="221" t="s">
        <v>10</v>
      </c>
      <c r="AM196" s="269" t="s">
        <v>35</v>
      </c>
      <c r="AN196" s="362" t="s">
        <v>20</v>
      </c>
      <c r="AO196" s="362"/>
      <c r="AP196" s="316" t="s">
        <v>21</v>
      </c>
      <c r="AQ196" s="316"/>
      <c r="AR196" s="235"/>
      <c r="AS196" s="216"/>
      <c r="AT196" s="235"/>
      <c r="AU196" s="216"/>
      <c r="AV196" s="216"/>
      <c r="AW196" s="216"/>
      <c r="AX196" s="216"/>
      <c r="AY196" s="216"/>
    </row>
    <row r="197" spans="1:51" ht="13.5" customHeight="1" thickBot="1" thickTop="1">
      <c r="A197" s="226" t="s">
        <v>12</v>
      </c>
      <c r="B197" s="227" t="s">
        <v>13</v>
      </c>
      <c r="C197" s="317">
        <v>13</v>
      </c>
      <c r="D197" s="318"/>
      <c r="E197" s="318"/>
      <c r="F197" s="318"/>
      <c r="G197" s="318"/>
      <c r="H197" s="319">
        <v>52</v>
      </c>
      <c r="I197" s="318"/>
      <c r="J197" s="318"/>
      <c r="K197" s="318"/>
      <c r="L197" s="318"/>
      <c r="M197" s="319">
        <v>30</v>
      </c>
      <c r="N197" s="318"/>
      <c r="O197" s="318"/>
      <c r="P197" s="318"/>
      <c r="Q197" s="318"/>
      <c r="R197" s="319">
        <v>48</v>
      </c>
      <c r="S197" s="318"/>
      <c r="T197" s="318"/>
      <c r="U197" s="318"/>
      <c r="V197" s="318"/>
      <c r="W197" s="320" t="s">
        <v>14</v>
      </c>
      <c r="X197" s="321"/>
      <c r="Y197" s="228" t="s">
        <v>15</v>
      </c>
      <c r="Z197" s="229" t="s">
        <v>16</v>
      </c>
      <c r="AA197" s="39">
        <v>73</v>
      </c>
      <c r="AB197" s="230">
        <v>13</v>
      </c>
      <c r="AC197" s="231" t="s">
        <v>423</v>
      </c>
      <c r="AD197" s="231" t="s">
        <v>314</v>
      </c>
      <c r="AE197" s="22">
        <v>48</v>
      </c>
      <c r="AF197" s="231" t="s">
        <v>455</v>
      </c>
      <c r="AG197" s="231" t="s">
        <v>379</v>
      </c>
      <c r="AH197" s="232" t="s">
        <v>200</v>
      </c>
      <c r="AI197" s="233" t="s">
        <v>200</v>
      </c>
      <c r="AJ197" s="233" t="s">
        <v>471</v>
      </c>
      <c r="AK197" s="266" t="s">
        <v>202</v>
      </c>
      <c r="AL197" s="266"/>
      <c r="AM197" s="258"/>
      <c r="AN197" s="216">
        <v>3</v>
      </c>
      <c r="AO197" s="216">
        <v>1</v>
      </c>
      <c r="AP197" s="216">
        <v>13</v>
      </c>
      <c r="AQ197" s="231" t="s">
        <v>423</v>
      </c>
      <c r="AR197" s="235"/>
      <c r="AS197" s="216">
        <v>2</v>
      </c>
      <c r="AT197" s="235">
        <v>1</v>
      </c>
      <c r="AU197" s="216">
        <v>1</v>
      </c>
      <c r="AV197" s="216">
        <v>1</v>
      </c>
      <c r="AW197" s="216">
        <v>-1</v>
      </c>
      <c r="AX197" s="216">
        <v>1</v>
      </c>
      <c r="AY197" s="216">
        <v>0</v>
      </c>
    </row>
    <row r="198" spans="1:51" ht="13.5" customHeight="1" thickTop="1">
      <c r="A198" s="322">
        <v>13</v>
      </c>
      <c r="B198" s="17" t="s">
        <v>314</v>
      </c>
      <c r="C198" s="324" t="s">
        <v>205</v>
      </c>
      <c r="D198" s="325"/>
      <c r="E198" s="325"/>
      <c r="F198" s="325"/>
      <c r="G198" s="363"/>
      <c r="H198" s="326" t="s">
        <v>560</v>
      </c>
      <c r="I198" s="327"/>
      <c r="J198" s="327"/>
      <c r="K198" s="327"/>
      <c r="L198" s="327"/>
      <c r="M198" s="326" t="s">
        <v>502</v>
      </c>
      <c r="N198" s="327"/>
      <c r="O198" s="327"/>
      <c r="P198" s="327"/>
      <c r="Q198" s="327"/>
      <c r="R198" s="326" t="s">
        <v>502</v>
      </c>
      <c r="S198" s="327"/>
      <c r="T198" s="327"/>
      <c r="U198" s="327"/>
      <c r="V198" s="327"/>
      <c r="W198" s="328" t="s">
        <v>634</v>
      </c>
      <c r="X198" s="329"/>
      <c r="Y198" s="332">
        <v>5</v>
      </c>
      <c r="Z198" s="334">
        <v>2</v>
      </c>
      <c r="AA198" s="39">
        <v>74</v>
      </c>
      <c r="AB198" s="230">
        <v>52</v>
      </c>
      <c r="AC198" s="231" t="s">
        <v>458</v>
      </c>
      <c r="AD198" s="231" t="s">
        <v>387</v>
      </c>
      <c r="AE198" s="22">
        <v>30</v>
      </c>
      <c r="AF198" s="231" t="s">
        <v>438</v>
      </c>
      <c r="AG198" s="231" t="s">
        <v>308</v>
      </c>
      <c r="AH198" s="236" t="s">
        <v>398</v>
      </c>
      <c r="AI198" s="237" t="s">
        <v>199</v>
      </c>
      <c r="AJ198" s="237" t="s">
        <v>197</v>
      </c>
      <c r="AK198" s="267"/>
      <c r="AL198" s="267"/>
      <c r="AM198" s="260"/>
      <c r="AN198" s="216">
        <v>3</v>
      </c>
      <c r="AO198" s="216">
        <v>0</v>
      </c>
      <c r="AP198" s="216">
        <v>52</v>
      </c>
      <c r="AQ198" s="231" t="s">
        <v>458</v>
      </c>
      <c r="AR198" s="235"/>
      <c r="AS198" s="216">
        <v>2</v>
      </c>
      <c r="AT198" s="235">
        <v>1</v>
      </c>
      <c r="AU198" s="216">
        <v>1</v>
      </c>
      <c r="AV198" s="216">
        <v>1</v>
      </c>
      <c r="AW198" s="216">
        <v>1</v>
      </c>
      <c r="AX198" s="216">
        <v>0</v>
      </c>
      <c r="AY198" s="216">
        <v>0</v>
      </c>
    </row>
    <row r="199" spans="1:51" ht="13.5" customHeight="1">
      <c r="A199" s="323"/>
      <c r="B199" s="19" t="s">
        <v>423</v>
      </c>
      <c r="C199" s="336" t="s">
        <v>411</v>
      </c>
      <c r="D199" s="337"/>
      <c r="E199" s="337"/>
      <c r="F199" s="337"/>
      <c r="G199" s="364"/>
      <c r="H199" s="20" t="s">
        <v>641</v>
      </c>
      <c r="I199" s="21" t="s">
        <v>512</v>
      </c>
      <c r="J199" s="21" t="s">
        <v>498</v>
      </c>
      <c r="K199" s="21" t="s">
        <v>506</v>
      </c>
      <c r="L199" s="21" t="s">
        <v>475</v>
      </c>
      <c r="M199" s="20" t="s">
        <v>495</v>
      </c>
      <c r="N199" s="21" t="s">
        <v>498</v>
      </c>
      <c r="O199" s="21" t="s">
        <v>505</v>
      </c>
      <c r="P199" s="21" t="s">
        <v>513</v>
      </c>
      <c r="Q199" s="21" t="s">
        <v>26</v>
      </c>
      <c r="R199" s="83" t="s">
        <v>498</v>
      </c>
      <c r="S199" s="84" t="s">
        <v>498</v>
      </c>
      <c r="T199" s="84" t="s">
        <v>504</v>
      </c>
      <c r="U199" s="21" t="s">
        <v>508</v>
      </c>
      <c r="V199" s="84" t="s">
        <v>26</v>
      </c>
      <c r="W199" s="330"/>
      <c r="X199" s="331"/>
      <c r="Y199" s="333"/>
      <c r="Z199" s="335"/>
      <c r="AA199" s="39">
        <v>75</v>
      </c>
      <c r="AB199" s="230">
        <v>48</v>
      </c>
      <c r="AC199" s="231" t="s">
        <v>455</v>
      </c>
      <c r="AD199" s="231" t="s">
        <v>379</v>
      </c>
      <c r="AE199" s="22">
        <v>30</v>
      </c>
      <c r="AF199" s="231" t="s">
        <v>438</v>
      </c>
      <c r="AG199" s="231" t="s">
        <v>308</v>
      </c>
      <c r="AH199" s="236" t="s">
        <v>198</v>
      </c>
      <c r="AI199" s="237" t="s">
        <v>476</v>
      </c>
      <c r="AJ199" s="237" t="s">
        <v>473</v>
      </c>
      <c r="AK199" s="267" t="s">
        <v>480</v>
      </c>
      <c r="AL199" s="267"/>
      <c r="AM199" s="260"/>
      <c r="AN199" s="216">
        <v>1</v>
      </c>
      <c r="AO199" s="216">
        <v>3</v>
      </c>
      <c r="AP199" s="216">
        <v>30</v>
      </c>
      <c r="AQ199" s="231" t="s">
        <v>438</v>
      </c>
      <c r="AR199" s="235"/>
      <c r="AS199" s="216">
        <v>1</v>
      </c>
      <c r="AT199" s="235">
        <v>2</v>
      </c>
      <c r="AU199" s="216">
        <v>1</v>
      </c>
      <c r="AV199" s="216">
        <v>-1</v>
      </c>
      <c r="AW199" s="216">
        <v>-1</v>
      </c>
      <c r="AX199" s="216">
        <v>-1</v>
      </c>
      <c r="AY199" s="216">
        <v>0</v>
      </c>
    </row>
    <row r="200" spans="1:51" ht="13.5" customHeight="1">
      <c r="A200" s="322">
        <v>52</v>
      </c>
      <c r="B200" s="54" t="s">
        <v>387</v>
      </c>
      <c r="C200" s="338" t="s">
        <v>557</v>
      </c>
      <c r="D200" s="339"/>
      <c r="E200" s="339"/>
      <c r="F200" s="339"/>
      <c r="G200" s="339"/>
      <c r="H200" s="340" t="s">
        <v>205</v>
      </c>
      <c r="I200" s="341"/>
      <c r="J200" s="341"/>
      <c r="K200" s="341"/>
      <c r="L200" s="341"/>
      <c r="M200" s="342" t="s">
        <v>493</v>
      </c>
      <c r="N200" s="339"/>
      <c r="O200" s="339"/>
      <c r="P200" s="339"/>
      <c r="Q200" s="339"/>
      <c r="R200" s="343" t="s">
        <v>501</v>
      </c>
      <c r="S200" s="344"/>
      <c r="T200" s="344"/>
      <c r="U200" s="339"/>
      <c r="V200" s="344"/>
      <c r="W200" s="345" t="s">
        <v>531</v>
      </c>
      <c r="X200" s="346"/>
      <c r="Y200" s="347">
        <v>5</v>
      </c>
      <c r="Z200" s="348">
        <v>1</v>
      </c>
      <c r="AA200" s="39">
        <v>76</v>
      </c>
      <c r="AB200" s="230">
        <v>13</v>
      </c>
      <c r="AC200" s="231" t="s">
        <v>423</v>
      </c>
      <c r="AD200" s="231" t="s">
        <v>314</v>
      </c>
      <c r="AE200" s="22">
        <v>52</v>
      </c>
      <c r="AF200" s="231" t="s">
        <v>458</v>
      </c>
      <c r="AG200" s="231" t="s">
        <v>387</v>
      </c>
      <c r="AH200" s="236" t="s">
        <v>488</v>
      </c>
      <c r="AI200" s="237" t="s">
        <v>199</v>
      </c>
      <c r="AJ200" s="237" t="s">
        <v>200</v>
      </c>
      <c r="AK200" s="267" t="s">
        <v>472</v>
      </c>
      <c r="AL200" s="267" t="s">
        <v>475</v>
      </c>
      <c r="AM200" s="260"/>
      <c r="AN200" s="216">
        <v>2</v>
      </c>
      <c r="AO200" s="216">
        <v>3</v>
      </c>
      <c r="AP200" s="216">
        <v>52</v>
      </c>
      <c r="AQ200" s="231" t="s">
        <v>458</v>
      </c>
      <c r="AR200" s="235"/>
      <c r="AS200" s="216">
        <v>1</v>
      </c>
      <c r="AT200" s="235">
        <v>2</v>
      </c>
      <c r="AU200" s="216">
        <v>-1</v>
      </c>
      <c r="AV200" s="216">
        <v>1</v>
      </c>
      <c r="AW200" s="216">
        <v>1</v>
      </c>
      <c r="AX200" s="216">
        <v>-1</v>
      </c>
      <c r="AY200" s="216">
        <v>-1</v>
      </c>
    </row>
    <row r="201" spans="1:51" ht="13.5" customHeight="1">
      <c r="A201" s="323"/>
      <c r="B201" s="19" t="s">
        <v>458</v>
      </c>
      <c r="C201" s="85" t="s">
        <v>642</v>
      </c>
      <c r="D201" s="21" t="s">
        <v>506</v>
      </c>
      <c r="E201" s="21" t="s">
        <v>507</v>
      </c>
      <c r="F201" s="21" t="s">
        <v>512</v>
      </c>
      <c r="G201" s="21" t="s">
        <v>201</v>
      </c>
      <c r="H201" s="350" t="s">
        <v>411</v>
      </c>
      <c r="I201" s="337"/>
      <c r="J201" s="337"/>
      <c r="K201" s="337"/>
      <c r="L201" s="337"/>
      <c r="M201" s="20" t="s">
        <v>497</v>
      </c>
      <c r="N201" s="21" t="s">
        <v>512</v>
      </c>
      <c r="O201" s="21" t="s">
        <v>530</v>
      </c>
      <c r="P201" s="21" t="s">
        <v>26</v>
      </c>
      <c r="Q201" s="21" t="s">
        <v>26</v>
      </c>
      <c r="R201" s="20" t="s">
        <v>572</v>
      </c>
      <c r="S201" s="21" t="s">
        <v>518</v>
      </c>
      <c r="T201" s="21" t="s">
        <v>505</v>
      </c>
      <c r="U201" s="21" t="s">
        <v>26</v>
      </c>
      <c r="V201" s="21" t="s">
        <v>26</v>
      </c>
      <c r="W201" s="330"/>
      <c r="X201" s="331"/>
      <c r="Y201" s="333"/>
      <c r="Z201" s="335"/>
      <c r="AA201" s="39">
        <v>77</v>
      </c>
      <c r="AB201" s="230">
        <v>52</v>
      </c>
      <c r="AC201" s="231" t="s">
        <v>458</v>
      </c>
      <c r="AD201" s="231" t="s">
        <v>387</v>
      </c>
      <c r="AE201" s="22">
        <v>48</v>
      </c>
      <c r="AF201" s="231" t="s">
        <v>455</v>
      </c>
      <c r="AG201" s="231" t="s">
        <v>379</v>
      </c>
      <c r="AH201" s="236" t="s">
        <v>482</v>
      </c>
      <c r="AI201" s="237" t="s">
        <v>476</v>
      </c>
      <c r="AJ201" s="237" t="s">
        <v>475</v>
      </c>
      <c r="AK201" s="267"/>
      <c r="AL201" s="267"/>
      <c r="AM201" s="260"/>
      <c r="AN201" s="216">
        <v>0</v>
      </c>
      <c r="AO201" s="216">
        <v>3</v>
      </c>
      <c r="AP201" s="216">
        <v>48</v>
      </c>
      <c r="AQ201" s="231" t="s">
        <v>455</v>
      </c>
      <c r="AR201" s="235"/>
      <c r="AS201" s="216">
        <v>1</v>
      </c>
      <c r="AT201" s="235">
        <v>2</v>
      </c>
      <c r="AU201" s="216">
        <v>-1</v>
      </c>
      <c r="AV201" s="216">
        <v>-1</v>
      </c>
      <c r="AW201" s="216">
        <v>-1</v>
      </c>
      <c r="AX201" s="216">
        <v>0</v>
      </c>
      <c r="AY201" s="216">
        <v>0</v>
      </c>
    </row>
    <row r="202" spans="1:51" ht="13.5" customHeight="1" thickBot="1">
      <c r="A202" s="322">
        <v>30</v>
      </c>
      <c r="B202" s="54" t="s">
        <v>308</v>
      </c>
      <c r="C202" s="338" t="s">
        <v>514</v>
      </c>
      <c r="D202" s="339"/>
      <c r="E202" s="339"/>
      <c r="F202" s="339"/>
      <c r="G202" s="339"/>
      <c r="H202" s="342" t="s">
        <v>501</v>
      </c>
      <c r="I202" s="339"/>
      <c r="J202" s="339"/>
      <c r="K202" s="339"/>
      <c r="L202" s="339"/>
      <c r="M202" s="340" t="s">
        <v>205</v>
      </c>
      <c r="N202" s="341"/>
      <c r="O202" s="341"/>
      <c r="P202" s="341"/>
      <c r="Q202" s="341"/>
      <c r="R202" s="343" t="s">
        <v>502</v>
      </c>
      <c r="S202" s="344"/>
      <c r="T202" s="344"/>
      <c r="U202" s="344"/>
      <c r="V202" s="344"/>
      <c r="W202" s="345" t="s">
        <v>597</v>
      </c>
      <c r="X202" s="346"/>
      <c r="Y202" s="347">
        <v>4</v>
      </c>
      <c r="Z202" s="348">
        <v>3</v>
      </c>
      <c r="AA202" s="39">
        <v>78</v>
      </c>
      <c r="AB202" s="230">
        <v>30</v>
      </c>
      <c r="AC202" s="231" t="s">
        <v>438</v>
      </c>
      <c r="AD202" s="231" t="s">
        <v>308</v>
      </c>
      <c r="AE202" s="22">
        <v>13</v>
      </c>
      <c r="AF202" s="231" t="s">
        <v>423</v>
      </c>
      <c r="AG202" s="231" t="s">
        <v>314</v>
      </c>
      <c r="AH202" s="247" t="s">
        <v>471</v>
      </c>
      <c r="AI202" s="248" t="s">
        <v>473</v>
      </c>
      <c r="AJ202" s="248" t="s">
        <v>201</v>
      </c>
      <c r="AK202" s="268" t="s">
        <v>479</v>
      </c>
      <c r="AL202" s="268"/>
      <c r="AM202" s="262"/>
      <c r="AN202" s="216">
        <v>1</v>
      </c>
      <c r="AO202" s="216">
        <v>3</v>
      </c>
      <c r="AP202" s="216">
        <v>13</v>
      </c>
      <c r="AQ202" s="231" t="s">
        <v>423</v>
      </c>
      <c r="AR202" s="235"/>
      <c r="AS202" s="216">
        <v>1</v>
      </c>
      <c r="AT202" s="235">
        <v>2</v>
      </c>
      <c r="AU202" s="216">
        <v>-1</v>
      </c>
      <c r="AV202" s="216">
        <v>-1</v>
      </c>
      <c r="AW202" s="216">
        <v>1</v>
      </c>
      <c r="AX202" s="216">
        <v>-1</v>
      </c>
      <c r="AY202" s="216">
        <v>0</v>
      </c>
    </row>
    <row r="203" spans="1:51" ht="13.5" customHeight="1" thickTop="1">
      <c r="A203" s="323"/>
      <c r="B203" s="19" t="s">
        <v>438</v>
      </c>
      <c r="C203" s="85" t="s">
        <v>504</v>
      </c>
      <c r="D203" s="21" t="s">
        <v>507</v>
      </c>
      <c r="E203" s="21" t="s">
        <v>496</v>
      </c>
      <c r="F203" s="21" t="s">
        <v>520</v>
      </c>
      <c r="G203" s="21" t="s">
        <v>26</v>
      </c>
      <c r="H203" s="20" t="s">
        <v>511</v>
      </c>
      <c r="I203" s="21" t="s">
        <v>506</v>
      </c>
      <c r="J203" s="21" t="s">
        <v>533</v>
      </c>
      <c r="K203" s="21" t="s">
        <v>26</v>
      </c>
      <c r="L203" s="21" t="s">
        <v>26</v>
      </c>
      <c r="M203" s="350" t="s">
        <v>411</v>
      </c>
      <c r="N203" s="337"/>
      <c r="O203" s="337"/>
      <c r="P203" s="337"/>
      <c r="Q203" s="337"/>
      <c r="R203" s="20" t="s">
        <v>504</v>
      </c>
      <c r="S203" s="21" t="s">
        <v>508</v>
      </c>
      <c r="T203" s="21" t="s">
        <v>498</v>
      </c>
      <c r="U203" s="21" t="s">
        <v>500</v>
      </c>
      <c r="V203" s="21" t="s">
        <v>26</v>
      </c>
      <c r="W203" s="330"/>
      <c r="X203" s="331"/>
      <c r="Y203" s="333"/>
      <c r="Z203" s="335"/>
      <c r="AC203" s="231"/>
      <c r="AD203" s="231"/>
      <c r="AF203" s="231"/>
      <c r="AG203" s="231"/>
      <c r="AN203" s="216"/>
      <c r="AO203" s="216"/>
      <c r="AP203" s="216"/>
      <c r="AQ203" s="231"/>
      <c r="AR203" s="235"/>
      <c r="AS203" s="216"/>
      <c r="AT203" s="235"/>
      <c r="AU203" s="216"/>
      <c r="AV203" s="216"/>
      <c r="AW203" s="216"/>
      <c r="AX203" s="216"/>
      <c r="AY203" s="216"/>
    </row>
    <row r="204" spans="1:51" ht="13.5" customHeight="1">
      <c r="A204" s="322">
        <v>48</v>
      </c>
      <c r="B204" s="54" t="s">
        <v>379</v>
      </c>
      <c r="C204" s="338" t="s">
        <v>514</v>
      </c>
      <c r="D204" s="339"/>
      <c r="E204" s="339"/>
      <c r="F204" s="339"/>
      <c r="G204" s="339"/>
      <c r="H204" s="342" t="s">
        <v>493</v>
      </c>
      <c r="I204" s="339"/>
      <c r="J204" s="339"/>
      <c r="K204" s="339"/>
      <c r="L204" s="339"/>
      <c r="M204" s="342" t="s">
        <v>514</v>
      </c>
      <c r="N204" s="339"/>
      <c r="O204" s="339"/>
      <c r="P204" s="339"/>
      <c r="Q204" s="339"/>
      <c r="R204" s="340" t="s">
        <v>205</v>
      </c>
      <c r="S204" s="341"/>
      <c r="T204" s="341"/>
      <c r="U204" s="341"/>
      <c r="V204" s="341"/>
      <c r="W204" s="345" t="s">
        <v>620</v>
      </c>
      <c r="X204" s="346"/>
      <c r="Y204" s="347">
        <v>4</v>
      </c>
      <c r="Z204" s="348">
        <v>4</v>
      </c>
      <c r="AC204" s="231"/>
      <c r="AD204" s="231"/>
      <c r="AF204" s="231"/>
      <c r="AG204" s="231"/>
      <c r="AN204" s="216"/>
      <c r="AO204" s="216"/>
      <c r="AP204" s="216"/>
      <c r="AQ204" s="231"/>
      <c r="AR204" s="235"/>
      <c r="AS204" s="216"/>
      <c r="AT204" s="235"/>
      <c r="AU204" s="216"/>
      <c r="AV204" s="216"/>
      <c r="AW204" s="216"/>
      <c r="AX204" s="216"/>
      <c r="AY204" s="216"/>
    </row>
    <row r="205" spans="1:51" ht="13.5" customHeight="1" thickBot="1">
      <c r="A205" s="352"/>
      <c r="B205" s="23" t="s">
        <v>455</v>
      </c>
      <c r="C205" s="86" t="s">
        <v>507</v>
      </c>
      <c r="D205" s="25" t="s">
        <v>507</v>
      </c>
      <c r="E205" s="25" t="s">
        <v>495</v>
      </c>
      <c r="F205" s="25" t="s">
        <v>518</v>
      </c>
      <c r="G205" s="25" t="s">
        <v>26</v>
      </c>
      <c r="H205" s="24" t="s">
        <v>570</v>
      </c>
      <c r="I205" s="25" t="s">
        <v>508</v>
      </c>
      <c r="J205" s="25" t="s">
        <v>496</v>
      </c>
      <c r="K205" s="25" t="s">
        <v>26</v>
      </c>
      <c r="L205" s="25" t="s">
        <v>26</v>
      </c>
      <c r="M205" s="24" t="s">
        <v>495</v>
      </c>
      <c r="N205" s="25" t="s">
        <v>518</v>
      </c>
      <c r="O205" s="25" t="s">
        <v>507</v>
      </c>
      <c r="P205" s="25" t="s">
        <v>517</v>
      </c>
      <c r="Q205" s="25" t="s">
        <v>26</v>
      </c>
      <c r="R205" s="357" t="s">
        <v>411</v>
      </c>
      <c r="S205" s="358"/>
      <c r="T205" s="358"/>
      <c r="U205" s="358"/>
      <c r="V205" s="358"/>
      <c r="W205" s="353"/>
      <c r="X205" s="354"/>
      <c r="Y205" s="355"/>
      <c r="Z205" s="356"/>
      <c r="AC205" s="231"/>
      <c r="AD205" s="231"/>
      <c r="AF205" s="231"/>
      <c r="AG205" s="231"/>
      <c r="AN205" s="216"/>
      <c r="AO205" s="216"/>
      <c r="AP205" s="216"/>
      <c r="AQ205" s="231"/>
      <c r="AR205" s="235"/>
      <c r="AS205" s="216"/>
      <c r="AT205" s="235"/>
      <c r="AU205" s="216"/>
      <c r="AV205" s="216"/>
      <c r="AW205" s="216"/>
      <c r="AX205" s="216"/>
      <c r="AY205" s="216"/>
    </row>
    <row r="206" spans="1:51" ht="13.5" customHeight="1">
      <c r="A206" s="26"/>
      <c r="B206" s="27" t="s">
        <v>22</v>
      </c>
      <c r="C206" s="28" t="s">
        <v>643</v>
      </c>
      <c r="D206" s="28"/>
      <c r="E206" s="28"/>
      <c r="F206" s="28"/>
      <c r="G206" s="28"/>
      <c r="H206" s="28"/>
      <c r="I206" s="359" t="s">
        <v>575</v>
      </c>
      <c r="J206" s="359"/>
      <c r="K206" s="359"/>
      <c r="L206" s="359"/>
      <c r="M206" s="360" t="s">
        <v>402</v>
      </c>
      <c r="N206" s="360"/>
      <c r="O206" s="250"/>
      <c r="P206" s="250"/>
      <c r="Q206" s="28" t="s">
        <v>644</v>
      </c>
      <c r="R206" s="28"/>
      <c r="S206" s="28"/>
      <c r="T206" s="28"/>
      <c r="U206" s="28"/>
      <c r="V206" s="28"/>
      <c r="W206" s="359" t="s">
        <v>577</v>
      </c>
      <c r="X206" s="359"/>
      <c r="Y206" s="359"/>
      <c r="Z206" s="29" t="s">
        <v>402</v>
      </c>
      <c r="AC206" s="231"/>
      <c r="AD206" s="231"/>
      <c r="AF206" s="231"/>
      <c r="AG206" s="231"/>
      <c r="AN206" s="216"/>
      <c r="AO206" s="216"/>
      <c r="AP206" s="216"/>
      <c r="AQ206" s="231"/>
      <c r="AR206" s="235"/>
      <c r="AS206" s="216"/>
      <c r="AT206" s="235"/>
      <c r="AU206" s="216"/>
      <c r="AV206" s="216"/>
      <c r="AW206" s="216"/>
      <c r="AX206" s="216"/>
      <c r="AY206" s="216"/>
    </row>
    <row r="207" spans="1:51" ht="13.5" customHeight="1">
      <c r="A207" s="26"/>
      <c r="B207" s="27" t="s">
        <v>23</v>
      </c>
      <c r="C207" s="32" t="s">
        <v>645</v>
      </c>
      <c r="D207" s="32"/>
      <c r="E207" s="32"/>
      <c r="F207" s="32"/>
      <c r="G207" s="32"/>
      <c r="H207" s="32"/>
      <c r="I207" s="361" t="s">
        <v>575</v>
      </c>
      <c r="J207" s="361"/>
      <c r="K207" s="361"/>
      <c r="L207" s="361"/>
      <c r="M207" s="360" t="s">
        <v>404</v>
      </c>
      <c r="N207" s="360"/>
      <c r="O207" s="251"/>
      <c r="P207" s="251"/>
      <c r="Q207" s="32" t="s">
        <v>646</v>
      </c>
      <c r="R207" s="32"/>
      <c r="S207" s="32"/>
      <c r="T207" s="32"/>
      <c r="U207" s="32"/>
      <c r="V207" s="32"/>
      <c r="W207" s="361" t="s">
        <v>577</v>
      </c>
      <c r="X207" s="361"/>
      <c r="Y207" s="361"/>
      <c r="Z207" s="29" t="s">
        <v>404</v>
      </c>
      <c r="AC207" s="231"/>
      <c r="AD207" s="231"/>
      <c r="AF207" s="231"/>
      <c r="AG207" s="231"/>
      <c r="AN207" s="216"/>
      <c r="AO207" s="216"/>
      <c r="AP207" s="216"/>
      <c r="AQ207" s="231"/>
      <c r="AR207" s="235"/>
      <c r="AS207" s="216"/>
      <c r="AT207" s="235"/>
      <c r="AU207" s="216"/>
      <c r="AV207" s="216"/>
      <c r="AW207" s="216"/>
      <c r="AX207" s="216"/>
      <c r="AY207" s="216"/>
    </row>
    <row r="208" spans="1:51" ht="13.5" customHeight="1">
      <c r="A208" s="26"/>
      <c r="B208" s="27" t="s">
        <v>24</v>
      </c>
      <c r="C208" s="32" t="s">
        <v>647</v>
      </c>
      <c r="D208" s="32"/>
      <c r="E208" s="32"/>
      <c r="F208" s="32"/>
      <c r="G208" s="32"/>
      <c r="H208" s="32"/>
      <c r="I208" s="361" t="s">
        <v>575</v>
      </c>
      <c r="J208" s="361"/>
      <c r="K208" s="361"/>
      <c r="L208" s="361"/>
      <c r="M208" s="360" t="s">
        <v>298</v>
      </c>
      <c r="N208" s="360"/>
      <c r="O208" s="250"/>
      <c r="P208" s="250"/>
      <c r="Q208" s="32" t="s">
        <v>648</v>
      </c>
      <c r="R208" s="32"/>
      <c r="S208" s="32"/>
      <c r="T208" s="32"/>
      <c r="U208" s="32"/>
      <c r="V208" s="32"/>
      <c r="W208" s="361" t="s">
        <v>577</v>
      </c>
      <c r="X208" s="361"/>
      <c r="Y208" s="361"/>
      <c r="Z208" s="29" t="s">
        <v>298</v>
      </c>
      <c r="AC208" s="231"/>
      <c r="AD208" s="231"/>
      <c r="AF208" s="231"/>
      <c r="AG208" s="231"/>
      <c r="AN208" s="216"/>
      <c r="AO208" s="216"/>
      <c r="AP208" s="216"/>
      <c r="AQ208" s="231"/>
      <c r="AR208" s="235"/>
      <c r="AS208" s="216"/>
      <c r="AT208" s="235"/>
      <c r="AU208" s="216"/>
      <c r="AV208" s="216"/>
      <c r="AW208" s="216"/>
      <c r="AX208" s="216"/>
      <c r="AY208" s="216"/>
    </row>
    <row r="209" spans="1:51" ht="13.5" customHeight="1">
      <c r="A209" s="26"/>
      <c r="B209" s="27"/>
      <c r="C209" s="32"/>
      <c r="D209" s="32"/>
      <c r="E209" s="32"/>
      <c r="F209" s="32"/>
      <c r="G209" s="32"/>
      <c r="H209" s="32"/>
      <c r="I209" s="33"/>
      <c r="J209" s="33"/>
      <c r="K209" s="33"/>
      <c r="L209" s="33"/>
      <c r="M209" s="34"/>
      <c r="N209" s="34"/>
      <c r="O209" s="250"/>
      <c r="P209" s="250"/>
      <c r="Q209" s="32"/>
      <c r="R209" s="32"/>
      <c r="S209" s="32"/>
      <c r="T209" s="32"/>
      <c r="U209" s="32"/>
      <c r="V209" s="32"/>
      <c r="W209" s="35"/>
      <c r="X209" s="35"/>
      <c r="Y209" s="35"/>
      <c r="Z209" s="29"/>
      <c r="AC209" s="231"/>
      <c r="AD209" s="231"/>
      <c r="AF209" s="231"/>
      <c r="AG209" s="231"/>
      <c r="AN209" s="216"/>
      <c r="AO209" s="216"/>
      <c r="AP209" s="216"/>
      <c r="AQ209" s="231"/>
      <c r="AR209" s="235"/>
      <c r="AS209" s="216"/>
      <c r="AT209" s="235"/>
      <c r="AU209" s="216"/>
      <c r="AV209" s="216"/>
      <c r="AW209" s="216"/>
      <c r="AX209" s="216"/>
      <c r="AY209" s="216"/>
    </row>
    <row r="210" spans="1:51" ht="13.5" customHeight="1">
      <c r="A210" s="26"/>
      <c r="B210" s="27"/>
      <c r="C210" s="32"/>
      <c r="D210" s="32"/>
      <c r="E210" s="32"/>
      <c r="F210" s="32"/>
      <c r="G210" s="32"/>
      <c r="H210" s="32"/>
      <c r="I210" s="33"/>
      <c r="J210" s="33"/>
      <c r="K210" s="33"/>
      <c r="L210" s="33"/>
      <c r="M210" s="34"/>
      <c r="N210" s="34"/>
      <c r="O210" s="250"/>
      <c r="P210" s="250"/>
      <c r="Q210" s="32"/>
      <c r="R210" s="32"/>
      <c r="S210" s="32"/>
      <c r="T210" s="32"/>
      <c r="U210" s="32"/>
      <c r="V210" s="32"/>
      <c r="W210" s="35"/>
      <c r="X210" s="35"/>
      <c r="Y210" s="35"/>
      <c r="Z210" s="29"/>
      <c r="AC210" s="231"/>
      <c r="AD210" s="231"/>
      <c r="AF210" s="231"/>
      <c r="AG210" s="231"/>
      <c r="AN210" s="216"/>
      <c r="AO210" s="216"/>
      <c r="AP210" s="216"/>
      <c r="AQ210" s="231"/>
      <c r="AR210" s="235"/>
      <c r="AS210" s="216"/>
      <c r="AT210" s="235"/>
      <c r="AU210" s="216"/>
      <c r="AV210" s="216"/>
      <c r="AW210" s="216"/>
      <c r="AX210" s="216"/>
      <c r="AY210" s="216"/>
    </row>
    <row r="211" spans="1:51" ht="13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C211" s="231"/>
      <c r="AD211" s="231"/>
      <c r="AF211" s="231"/>
      <c r="AG211" s="231"/>
      <c r="AH211" s="214" t="s">
        <v>53</v>
      </c>
      <c r="AN211" s="216"/>
      <c r="AO211" s="216"/>
      <c r="AP211" s="216"/>
      <c r="AQ211" s="231"/>
      <c r="AR211" s="235"/>
      <c r="AS211" s="216"/>
      <c r="AT211" s="235"/>
      <c r="AU211" s="216"/>
      <c r="AV211" s="216"/>
      <c r="AW211" s="216"/>
      <c r="AX211" s="216"/>
      <c r="AY211" s="216"/>
    </row>
    <row r="212" spans="1:51" ht="15" customHeight="1" thickBot="1">
      <c r="A212" s="219" t="s">
        <v>53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B212" s="220" t="s">
        <v>17</v>
      </c>
      <c r="AC212" s="220" t="s">
        <v>18</v>
      </c>
      <c r="AD212" s="220" t="s">
        <v>19</v>
      </c>
      <c r="AE212" s="220" t="s">
        <v>17</v>
      </c>
      <c r="AF212" s="220" t="s">
        <v>18</v>
      </c>
      <c r="AG212" s="220" t="s">
        <v>19</v>
      </c>
      <c r="AH212" s="221" t="s">
        <v>6</v>
      </c>
      <c r="AI212" s="221" t="s">
        <v>7</v>
      </c>
      <c r="AJ212" s="221" t="s">
        <v>8</v>
      </c>
      <c r="AK212" s="221" t="s">
        <v>9</v>
      </c>
      <c r="AL212" s="221" t="s">
        <v>10</v>
      </c>
      <c r="AM212" s="222" t="s">
        <v>35</v>
      </c>
      <c r="AN212" s="362" t="s">
        <v>20</v>
      </c>
      <c r="AO212" s="362"/>
      <c r="AP212" s="316" t="s">
        <v>21</v>
      </c>
      <c r="AQ212" s="316"/>
      <c r="AR212" s="235"/>
      <c r="AS212" s="216"/>
      <c r="AT212" s="235"/>
      <c r="AU212" s="216"/>
      <c r="AV212" s="216"/>
      <c r="AW212" s="216"/>
      <c r="AX212" s="216"/>
      <c r="AY212" s="216"/>
    </row>
    <row r="213" spans="1:51" ht="13.5" customHeight="1" thickBot="1" thickTop="1">
      <c r="A213" s="226" t="s">
        <v>12</v>
      </c>
      <c r="B213" s="227" t="s">
        <v>13</v>
      </c>
      <c r="C213" s="317">
        <v>14</v>
      </c>
      <c r="D213" s="318"/>
      <c r="E213" s="318"/>
      <c r="F213" s="318"/>
      <c r="G213" s="318"/>
      <c r="H213" s="319">
        <v>47</v>
      </c>
      <c r="I213" s="318"/>
      <c r="J213" s="318"/>
      <c r="K213" s="318"/>
      <c r="L213" s="318"/>
      <c r="M213" s="319">
        <v>20</v>
      </c>
      <c r="N213" s="318"/>
      <c r="O213" s="318"/>
      <c r="P213" s="318"/>
      <c r="Q213" s="318"/>
      <c r="R213" s="319">
        <v>62</v>
      </c>
      <c r="S213" s="318"/>
      <c r="T213" s="318"/>
      <c r="U213" s="318"/>
      <c r="V213" s="318"/>
      <c r="W213" s="320" t="s">
        <v>14</v>
      </c>
      <c r="X213" s="321"/>
      <c r="Y213" s="228" t="s">
        <v>15</v>
      </c>
      <c r="Z213" s="229" t="s">
        <v>16</v>
      </c>
      <c r="AA213" s="39">
        <v>79</v>
      </c>
      <c r="AB213" s="230">
        <v>14</v>
      </c>
      <c r="AC213" s="231" t="s">
        <v>424</v>
      </c>
      <c r="AD213" s="231" t="s">
        <v>325</v>
      </c>
      <c r="AE213" s="22">
        <v>62</v>
      </c>
      <c r="AF213" s="231" t="s">
        <v>468</v>
      </c>
      <c r="AG213" s="231" t="s">
        <v>368</v>
      </c>
      <c r="AH213" s="232" t="s">
        <v>195</v>
      </c>
      <c r="AI213" s="233" t="s">
        <v>200</v>
      </c>
      <c r="AJ213" s="233" t="s">
        <v>108</v>
      </c>
      <c r="AK213" s="266"/>
      <c r="AL213" s="266"/>
      <c r="AM213" s="258"/>
      <c r="AN213" s="216">
        <v>3</v>
      </c>
      <c r="AO213" s="216">
        <v>0</v>
      </c>
      <c r="AP213" s="216">
        <v>14</v>
      </c>
      <c r="AQ213" s="231" t="s">
        <v>424</v>
      </c>
      <c r="AR213" s="235"/>
      <c r="AS213" s="216">
        <v>2</v>
      </c>
      <c r="AT213" s="235">
        <v>1</v>
      </c>
      <c r="AU213" s="216">
        <v>1</v>
      </c>
      <c r="AV213" s="216">
        <v>1</v>
      </c>
      <c r="AW213" s="216">
        <v>1</v>
      </c>
      <c r="AX213" s="216">
        <v>0</v>
      </c>
      <c r="AY213" s="216">
        <v>0</v>
      </c>
    </row>
    <row r="214" spans="1:51" ht="13.5" customHeight="1" thickTop="1">
      <c r="A214" s="322">
        <v>14</v>
      </c>
      <c r="B214" s="17" t="s">
        <v>325</v>
      </c>
      <c r="C214" s="324" t="s">
        <v>205</v>
      </c>
      <c r="D214" s="325"/>
      <c r="E214" s="325"/>
      <c r="F214" s="325"/>
      <c r="G214" s="363"/>
      <c r="H214" s="326" t="s">
        <v>493</v>
      </c>
      <c r="I214" s="327"/>
      <c r="J214" s="327"/>
      <c r="K214" s="327"/>
      <c r="L214" s="327"/>
      <c r="M214" s="326" t="s">
        <v>514</v>
      </c>
      <c r="N214" s="327"/>
      <c r="O214" s="327"/>
      <c r="P214" s="327"/>
      <c r="Q214" s="327"/>
      <c r="R214" s="326" t="s">
        <v>493</v>
      </c>
      <c r="S214" s="327"/>
      <c r="T214" s="327"/>
      <c r="U214" s="327"/>
      <c r="V214" s="327"/>
      <c r="W214" s="328" t="s">
        <v>543</v>
      </c>
      <c r="X214" s="329"/>
      <c r="Y214" s="332">
        <v>5</v>
      </c>
      <c r="Z214" s="334">
        <v>2</v>
      </c>
      <c r="AA214" s="39">
        <v>80</v>
      </c>
      <c r="AB214" s="230">
        <v>47</v>
      </c>
      <c r="AC214" s="231" t="s">
        <v>486</v>
      </c>
      <c r="AD214" s="231" t="s">
        <v>371</v>
      </c>
      <c r="AE214" s="22">
        <v>20</v>
      </c>
      <c r="AF214" s="231" t="s">
        <v>429</v>
      </c>
      <c r="AG214" s="231" t="s">
        <v>334</v>
      </c>
      <c r="AH214" s="236" t="s">
        <v>480</v>
      </c>
      <c r="AI214" s="237" t="s">
        <v>202</v>
      </c>
      <c r="AJ214" s="237" t="s">
        <v>472</v>
      </c>
      <c r="AK214" s="267" t="s">
        <v>478</v>
      </c>
      <c r="AL214" s="267"/>
      <c r="AM214" s="260"/>
      <c r="AN214" s="216">
        <v>1</v>
      </c>
      <c r="AO214" s="216">
        <v>3</v>
      </c>
      <c r="AP214" s="216">
        <v>20</v>
      </c>
      <c r="AQ214" s="231" t="s">
        <v>429</v>
      </c>
      <c r="AR214" s="235"/>
      <c r="AS214" s="216">
        <v>1</v>
      </c>
      <c r="AT214" s="235">
        <v>2</v>
      </c>
      <c r="AU214" s="216">
        <v>-1</v>
      </c>
      <c r="AV214" s="216">
        <v>1</v>
      </c>
      <c r="AW214" s="216">
        <v>-1</v>
      </c>
      <c r="AX214" s="216">
        <v>-1</v>
      </c>
      <c r="AY214" s="216">
        <v>0</v>
      </c>
    </row>
    <row r="215" spans="1:51" ht="13.5" customHeight="1">
      <c r="A215" s="323"/>
      <c r="B215" s="19" t="s">
        <v>424</v>
      </c>
      <c r="C215" s="336" t="s">
        <v>411</v>
      </c>
      <c r="D215" s="337"/>
      <c r="E215" s="337"/>
      <c r="F215" s="337"/>
      <c r="G215" s="364"/>
      <c r="H215" s="20" t="s">
        <v>498</v>
      </c>
      <c r="I215" s="21" t="s">
        <v>495</v>
      </c>
      <c r="J215" s="21" t="s">
        <v>512</v>
      </c>
      <c r="K215" s="21" t="s">
        <v>26</v>
      </c>
      <c r="L215" s="21" t="s">
        <v>26</v>
      </c>
      <c r="M215" s="20" t="s">
        <v>498</v>
      </c>
      <c r="N215" s="21" t="s">
        <v>559</v>
      </c>
      <c r="O215" s="21" t="s">
        <v>505</v>
      </c>
      <c r="P215" s="21" t="s">
        <v>572</v>
      </c>
      <c r="Q215" s="21" t="s">
        <v>26</v>
      </c>
      <c r="R215" s="83" t="s">
        <v>513</v>
      </c>
      <c r="S215" s="84" t="s">
        <v>498</v>
      </c>
      <c r="T215" s="84" t="s">
        <v>500</v>
      </c>
      <c r="U215" s="21" t="s">
        <v>26</v>
      </c>
      <c r="V215" s="84" t="s">
        <v>26</v>
      </c>
      <c r="W215" s="330"/>
      <c r="X215" s="331"/>
      <c r="Y215" s="333"/>
      <c r="Z215" s="335"/>
      <c r="AA215" s="39">
        <v>81</v>
      </c>
      <c r="AB215" s="230">
        <v>62</v>
      </c>
      <c r="AC215" s="231" t="s">
        <v>468</v>
      </c>
      <c r="AD215" s="231" t="s">
        <v>368</v>
      </c>
      <c r="AE215" s="22">
        <v>20</v>
      </c>
      <c r="AF215" s="231" t="s">
        <v>429</v>
      </c>
      <c r="AG215" s="231" t="s">
        <v>334</v>
      </c>
      <c r="AH215" s="236" t="s">
        <v>478</v>
      </c>
      <c r="AI215" s="237" t="s">
        <v>471</v>
      </c>
      <c r="AJ215" s="237" t="s">
        <v>472</v>
      </c>
      <c r="AK215" s="267"/>
      <c r="AL215" s="267"/>
      <c r="AM215" s="260"/>
      <c r="AN215" s="216">
        <v>0</v>
      </c>
      <c r="AO215" s="216">
        <v>3</v>
      </c>
      <c r="AP215" s="216">
        <v>20</v>
      </c>
      <c r="AQ215" s="231" t="s">
        <v>429</v>
      </c>
      <c r="AR215" s="235"/>
      <c r="AS215" s="216">
        <v>1</v>
      </c>
      <c r="AT215" s="235">
        <v>2</v>
      </c>
      <c r="AU215" s="216">
        <v>-1</v>
      </c>
      <c r="AV215" s="216">
        <v>-1</v>
      </c>
      <c r="AW215" s="216">
        <v>-1</v>
      </c>
      <c r="AX215" s="216">
        <v>0</v>
      </c>
      <c r="AY215" s="216">
        <v>0</v>
      </c>
    </row>
    <row r="216" spans="1:51" ht="13.5" customHeight="1">
      <c r="A216" s="322">
        <v>47</v>
      </c>
      <c r="B216" s="54" t="s">
        <v>371</v>
      </c>
      <c r="C216" s="338" t="s">
        <v>501</v>
      </c>
      <c r="D216" s="339"/>
      <c r="E216" s="339"/>
      <c r="F216" s="339"/>
      <c r="G216" s="339"/>
      <c r="H216" s="340" t="s">
        <v>205</v>
      </c>
      <c r="I216" s="341"/>
      <c r="J216" s="341"/>
      <c r="K216" s="341"/>
      <c r="L216" s="341"/>
      <c r="M216" s="342" t="s">
        <v>514</v>
      </c>
      <c r="N216" s="339"/>
      <c r="O216" s="339"/>
      <c r="P216" s="339"/>
      <c r="Q216" s="339"/>
      <c r="R216" s="343" t="s">
        <v>514</v>
      </c>
      <c r="S216" s="344"/>
      <c r="T216" s="344"/>
      <c r="U216" s="339"/>
      <c r="V216" s="344"/>
      <c r="W216" s="345" t="s">
        <v>534</v>
      </c>
      <c r="X216" s="346"/>
      <c r="Y216" s="347">
        <v>3</v>
      </c>
      <c r="Z216" s="348">
        <v>4</v>
      </c>
      <c r="AA216" s="39">
        <v>82</v>
      </c>
      <c r="AB216" s="230">
        <v>14</v>
      </c>
      <c r="AC216" s="231" t="s">
        <v>424</v>
      </c>
      <c r="AD216" s="231" t="s">
        <v>325</v>
      </c>
      <c r="AE216" s="22">
        <v>47</v>
      </c>
      <c r="AF216" s="231" t="s">
        <v>486</v>
      </c>
      <c r="AG216" s="231" t="s">
        <v>371</v>
      </c>
      <c r="AH216" s="236" t="s">
        <v>200</v>
      </c>
      <c r="AI216" s="237" t="s">
        <v>198</v>
      </c>
      <c r="AJ216" s="237" t="s">
        <v>199</v>
      </c>
      <c r="AK216" s="267"/>
      <c r="AL216" s="267"/>
      <c r="AM216" s="260"/>
      <c r="AN216" s="216">
        <v>3</v>
      </c>
      <c r="AO216" s="216">
        <v>0</v>
      </c>
      <c r="AP216" s="216">
        <v>14</v>
      </c>
      <c r="AQ216" s="231" t="s">
        <v>424</v>
      </c>
      <c r="AR216" s="235"/>
      <c r="AS216" s="216">
        <v>2</v>
      </c>
      <c r="AT216" s="235">
        <v>1</v>
      </c>
      <c r="AU216" s="216">
        <v>1</v>
      </c>
      <c r="AV216" s="216">
        <v>1</v>
      </c>
      <c r="AW216" s="216">
        <v>1</v>
      </c>
      <c r="AX216" s="216">
        <v>0</v>
      </c>
      <c r="AY216" s="216">
        <v>0</v>
      </c>
    </row>
    <row r="217" spans="1:51" ht="13.5" customHeight="1">
      <c r="A217" s="323"/>
      <c r="B217" s="19" t="s">
        <v>486</v>
      </c>
      <c r="C217" s="85" t="s">
        <v>507</v>
      </c>
      <c r="D217" s="21" t="s">
        <v>504</v>
      </c>
      <c r="E217" s="21" t="s">
        <v>506</v>
      </c>
      <c r="F217" s="21" t="s">
        <v>26</v>
      </c>
      <c r="G217" s="21" t="s">
        <v>26</v>
      </c>
      <c r="H217" s="350" t="s">
        <v>411</v>
      </c>
      <c r="I217" s="337"/>
      <c r="J217" s="337"/>
      <c r="K217" s="337"/>
      <c r="L217" s="337"/>
      <c r="M217" s="20" t="s">
        <v>517</v>
      </c>
      <c r="N217" s="21" t="s">
        <v>508</v>
      </c>
      <c r="O217" s="21" t="s">
        <v>506</v>
      </c>
      <c r="P217" s="21" t="s">
        <v>533</v>
      </c>
      <c r="Q217" s="21" t="s">
        <v>26</v>
      </c>
      <c r="R217" s="20" t="s">
        <v>512</v>
      </c>
      <c r="S217" s="21" t="s">
        <v>507</v>
      </c>
      <c r="T217" s="21" t="s">
        <v>641</v>
      </c>
      <c r="U217" s="21" t="s">
        <v>507</v>
      </c>
      <c r="V217" s="21" t="s">
        <v>26</v>
      </c>
      <c r="W217" s="330"/>
      <c r="X217" s="331"/>
      <c r="Y217" s="333"/>
      <c r="Z217" s="335"/>
      <c r="AA217" s="39">
        <v>83</v>
      </c>
      <c r="AB217" s="230">
        <v>47</v>
      </c>
      <c r="AC217" s="231" t="s">
        <v>486</v>
      </c>
      <c r="AD217" s="231" t="s">
        <v>371</v>
      </c>
      <c r="AE217" s="22">
        <v>62</v>
      </c>
      <c r="AF217" s="231" t="s">
        <v>468</v>
      </c>
      <c r="AG217" s="231" t="s">
        <v>368</v>
      </c>
      <c r="AH217" s="236" t="s">
        <v>199</v>
      </c>
      <c r="AI217" s="237" t="s">
        <v>473</v>
      </c>
      <c r="AJ217" s="237" t="s">
        <v>488</v>
      </c>
      <c r="AK217" s="267" t="s">
        <v>473</v>
      </c>
      <c r="AL217" s="267"/>
      <c r="AM217" s="260"/>
      <c r="AN217" s="216">
        <v>1</v>
      </c>
      <c r="AO217" s="216">
        <v>3</v>
      </c>
      <c r="AP217" s="216">
        <v>62</v>
      </c>
      <c r="AQ217" s="231" t="s">
        <v>468</v>
      </c>
      <c r="AR217" s="235"/>
      <c r="AS217" s="216">
        <v>1</v>
      </c>
      <c r="AT217" s="235">
        <v>2</v>
      </c>
      <c r="AU217" s="216">
        <v>1</v>
      </c>
      <c r="AV217" s="216">
        <v>-1</v>
      </c>
      <c r="AW217" s="216">
        <v>-1</v>
      </c>
      <c r="AX217" s="216">
        <v>-1</v>
      </c>
      <c r="AY217" s="216">
        <v>0</v>
      </c>
    </row>
    <row r="218" spans="1:51" ht="13.5" customHeight="1" thickBot="1">
      <c r="A218" s="322">
        <v>20</v>
      </c>
      <c r="B218" s="54" t="s">
        <v>334</v>
      </c>
      <c r="C218" s="338" t="s">
        <v>502</v>
      </c>
      <c r="D218" s="339"/>
      <c r="E218" s="339"/>
      <c r="F218" s="339"/>
      <c r="G218" s="339"/>
      <c r="H218" s="342" t="s">
        <v>502</v>
      </c>
      <c r="I218" s="339"/>
      <c r="J218" s="339"/>
      <c r="K218" s="339"/>
      <c r="L218" s="339"/>
      <c r="M218" s="340" t="s">
        <v>205</v>
      </c>
      <c r="N218" s="341"/>
      <c r="O218" s="341"/>
      <c r="P218" s="341"/>
      <c r="Q218" s="341"/>
      <c r="R218" s="343" t="s">
        <v>493</v>
      </c>
      <c r="S218" s="344"/>
      <c r="T218" s="344"/>
      <c r="U218" s="344"/>
      <c r="V218" s="344"/>
      <c r="W218" s="345" t="s">
        <v>649</v>
      </c>
      <c r="X218" s="346"/>
      <c r="Y218" s="347">
        <v>6</v>
      </c>
      <c r="Z218" s="348">
        <v>1</v>
      </c>
      <c r="AA218" s="39">
        <v>84</v>
      </c>
      <c r="AB218" s="230">
        <v>20</v>
      </c>
      <c r="AC218" s="231" t="s">
        <v>429</v>
      </c>
      <c r="AD218" s="231" t="s">
        <v>334</v>
      </c>
      <c r="AE218" s="22">
        <v>14</v>
      </c>
      <c r="AF218" s="231" t="s">
        <v>424</v>
      </c>
      <c r="AG218" s="231" t="s">
        <v>325</v>
      </c>
      <c r="AH218" s="247" t="s">
        <v>473</v>
      </c>
      <c r="AI218" s="248" t="s">
        <v>400</v>
      </c>
      <c r="AJ218" s="248" t="s">
        <v>201</v>
      </c>
      <c r="AK218" s="268" t="s">
        <v>399</v>
      </c>
      <c r="AL218" s="268"/>
      <c r="AM218" s="262"/>
      <c r="AN218" s="216">
        <v>3</v>
      </c>
      <c r="AO218" s="216">
        <v>1</v>
      </c>
      <c r="AP218" s="216">
        <v>20</v>
      </c>
      <c r="AQ218" s="231" t="s">
        <v>429</v>
      </c>
      <c r="AR218" s="235"/>
      <c r="AS218" s="216">
        <v>2</v>
      </c>
      <c r="AT218" s="235">
        <v>1</v>
      </c>
      <c r="AU218" s="216">
        <v>-1</v>
      </c>
      <c r="AV218" s="216">
        <v>1</v>
      </c>
      <c r="AW218" s="216">
        <v>1</v>
      </c>
      <c r="AX218" s="216">
        <v>1</v>
      </c>
      <c r="AY218" s="216">
        <v>0</v>
      </c>
    </row>
    <row r="219" spans="1:51" ht="13.5" customHeight="1" thickTop="1">
      <c r="A219" s="323"/>
      <c r="B219" s="19" t="s">
        <v>429</v>
      </c>
      <c r="C219" s="85" t="s">
        <v>507</v>
      </c>
      <c r="D219" s="21" t="s">
        <v>561</v>
      </c>
      <c r="E219" s="21" t="s">
        <v>496</v>
      </c>
      <c r="F219" s="21" t="s">
        <v>570</v>
      </c>
      <c r="G219" s="21" t="s">
        <v>26</v>
      </c>
      <c r="H219" s="20" t="s">
        <v>500</v>
      </c>
      <c r="I219" s="21" t="s">
        <v>518</v>
      </c>
      <c r="J219" s="21" t="s">
        <v>512</v>
      </c>
      <c r="K219" s="21" t="s">
        <v>530</v>
      </c>
      <c r="L219" s="21" t="s">
        <v>26</v>
      </c>
      <c r="M219" s="350" t="s">
        <v>411</v>
      </c>
      <c r="N219" s="337"/>
      <c r="O219" s="337"/>
      <c r="P219" s="337"/>
      <c r="Q219" s="337"/>
      <c r="R219" s="20" t="s">
        <v>530</v>
      </c>
      <c r="S219" s="21" t="s">
        <v>495</v>
      </c>
      <c r="T219" s="21" t="s">
        <v>512</v>
      </c>
      <c r="U219" s="21" t="s">
        <v>26</v>
      </c>
      <c r="V219" s="21" t="s">
        <v>26</v>
      </c>
      <c r="W219" s="330"/>
      <c r="X219" s="331"/>
      <c r="Y219" s="333"/>
      <c r="Z219" s="335"/>
      <c r="AC219" s="231"/>
      <c r="AD219" s="231"/>
      <c r="AF219" s="231"/>
      <c r="AG219" s="231"/>
      <c r="AN219" s="216"/>
      <c r="AO219" s="216"/>
      <c r="AP219" s="216"/>
      <c r="AQ219" s="231"/>
      <c r="AR219" s="235"/>
      <c r="AS219" s="216"/>
      <c r="AT219" s="235"/>
      <c r="AU219" s="216"/>
      <c r="AV219" s="216"/>
      <c r="AW219" s="216"/>
      <c r="AX219" s="216"/>
      <c r="AY219" s="216"/>
    </row>
    <row r="220" spans="1:51" ht="13.5" customHeight="1">
      <c r="A220" s="322">
        <v>62</v>
      </c>
      <c r="B220" s="54" t="s">
        <v>368</v>
      </c>
      <c r="C220" s="338" t="s">
        <v>501</v>
      </c>
      <c r="D220" s="339"/>
      <c r="E220" s="339"/>
      <c r="F220" s="339"/>
      <c r="G220" s="339"/>
      <c r="H220" s="342" t="s">
        <v>502</v>
      </c>
      <c r="I220" s="339"/>
      <c r="J220" s="339"/>
      <c r="K220" s="339"/>
      <c r="L220" s="339"/>
      <c r="M220" s="342" t="s">
        <v>501</v>
      </c>
      <c r="N220" s="339"/>
      <c r="O220" s="339"/>
      <c r="P220" s="339"/>
      <c r="Q220" s="339"/>
      <c r="R220" s="340" t="s">
        <v>205</v>
      </c>
      <c r="S220" s="341"/>
      <c r="T220" s="341"/>
      <c r="U220" s="341"/>
      <c r="V220" s="341"/>
      <c r="W220" s="345" t="s">
        <v>503</v>
      </c>
      <c r="X220" s="346"/>
      <c r="Y220" s="347">
        <v>4</v>
      </c>
      <c r="Z220" s="348">
        <v>3</v>
      </c>
      <c r="AC220" s="231"/>
      <c r="AD220" s="231"/>
      <c r="AF220" s="231"/>
      <c r="AG220" s="231"/>
      <c r="AN220" s="216"/>
      <c r="AO220" s="216"/>
      <c r="AP220" s="216"/>
      <c r="AQ220" s="231"/>
      <c r="AR220" s="235"/>
      <c r="AS220" s="216"/>
      <c r="AT220" s="235"/>
      <c r="AU220" s="216"/>
      <c r="AV220" s="216"/>
      <c r="AW220" s="216"/>
      <c r="AX220" s="216"/>
      <c r="AY220" s="216"/>
    </row>
    <row r="221" spans="1:51" ht="13.5" customHeight="1" thickBot="1">
      <c r="A221" s="352"/>
      <c r="B221" s="23" t="s">
        <v>468</v>
      </c>
      <c r="C221" s="86" t="s">
        <v>520</v>
      </c>
      <c r="D221" s="25" t="s">
        <v>507</v>
      </c>
      <c r="E221" s="25" t="s">
        <v>517</v>
      </c>
      <c r="F221" s="25" t="s">
        <v>26</v>
      </c>
      <c r="G221" s="25" t="s">
        <v>26</v>
      </c>
      <c r="H221" s="24" t="s">
        <v>506</v>
      </c>
      <c r="I221" s="25" t="s">
        <v>498</v>
      </c>
      <c r="J221" s="25" t="s">
        <v>642</v>
      </c>
      <c r="K221" s="25" t="s">
        <v>498</v>
      </c>
      <c r="L221" s="25" t="s">
        <v>26</v>
      </c>
      <c r="M221" s="24" t="s">
        <v>533</v>
      </c>
      <c r="N221" s="25" t="s">
        <v>504</v>
      </c>
      <c r="O221" s="25" t="s">
        <v>506</v>
      </c>
      <c r="P221" s="25" t="s">
        <v>26</v>
      </c>
      <c r="Q221" s="25" t="s">
        <v>26</v>
      </c>
      <c r="R221" s="357" t="s">
        <v>411</v>
      </c>
      <c r="S221" s="358"/>
      <c r="T221" s="358"/>
      <c r="U221" s="358"/>
      <c r="V221" s="358"/>
      <c r="W221" s="353"/>
      <c r="X221" s="354"/>
      <c r="Y221" s="355"/>
      <c r="Z221" s="356"/>
      <c r="AC221" s="231"/>
      <c r="AD221" s="231"/>
      <c r="AF221" s="231"/>
      <c r="AG221" s="231"/>
      <c r="AN221" s="216"/>
      <c r="AO221" s="216"/>
      <c r="AP221" s="216"/>
      <c r="AQ221" s="231"/>
      <c r="AR221" s="235"/>
      <c r="AS221" s="216"/>
      <c r="AT221" s="235"/>
      <c r="AU221" s="216"/>
      <c r="AV221" s="216"/>
      <c r="AW221" s="216"/>
      <c r="AX221" s="216"/>
      <c r="AY221" s="216"/>
    </row>
    <row r="222" spans="1:51" ht="13.5" customHeight="1">
      <c r="A222" s="26"/>
      <c r="B222" s="27" t="s">
        <v>22</v>
      </c>
      <c r="C222" s="28" t="s">
        <v>650</v>
      </c>
      <c r="D222" s="28"/>
      <c r="E222" s="28"/>
      <c r="F222" s="28"/>
      <c r="G222" s="28"/>
      <c r="H222" s="28"/>
      <c r="I222" s="359" t="s">
        <v>589</v>
      </c>
      <c r="J222" s="359"/>
      <c r="K222" s="359"/>
      <c r="L222" s="359"/>
      <c r="M222" s="360" t="s">
        <v>402</v>
      </c>
      <c r="N222" s="360"/>
      <c r="O222" s="250"/>
      <c r="P222" s="250"/>
      <c r="Q222" s="28" t="s">
        <v>651</v>
      </c>
      <c r="R222" s="28"/>
      <c r="S222" s="28"/>
      <c r="T222" s="28"/>
      <c r="U222" s="28"/>
      <c r="V222" s="28"/>
      <c r="W222" s="359" t="s">
        <v>591</v>
      </c>
      <c r="X222" s="359"/>
      <c r="Y222" s="359"/>
      <c r="Z222" s="29" t="s">
        <v>402</v>
      </c>
      <c r="AC222" s="231"/>
      <c r="AD222" s="231"/>
      <c r="AF222" s="231"/>
      <c r="AG222" s="231"/>
      <c r="AN222" s="216"/>
      <c r="AO222" s="216"/>
      <c r="AP222" s="216"/>
      <c r="AQ222" s="231"/>
      <c r="AR222" s="235"/>
      <c r="AS222" s="216"/>
      <c r="AT222" s="235"/>
      <c r="AU222" s="216"/>
      <c r="AV222" s="216"/>
      <c r="AW222" s="216"/>
      <c r="AX222" s="216"/>
      <c r="AY222" s="216"/>
    </row>
    <row r="223" spans="1:51" ht="13.5" customHeight="1">
      <c r="A223" s="26"/>
      <c r="B223" s="27" t="s">
        <v>23</v>
      </c>
      <c r="C223" s="32" t="s">
        <v>652</v>
      </c>
      <c r="D223" s="32"/>
      <c r="E223" s="32"/>
      <c r="F223" s="32"/>
      <c r="G223" s="32"/>
      <c r="H223" s="32"/>
      <c r="I223" s="361" t="s">
        <v>589</v>
      </c>
      <c r="J223" s="361"/>
      <c r="K223" s="361"/>
      <c r="L223" s="361"/>
      <c r="M223" s="360" t="s">
        <v>404</v>
      </c>
      <c r="N223" s="360"/>
      <c r="O223" s="251"/>
      <c r="P223" s="251"/>
      <c r="Q223" s="32" t="s">
        <v>653</v>
      </c>
      <c r="R223" s="32"/>
      <c r="S223" s="32"/>
      <c r="T223" s="32"/>
      <c r="U223" s="32"/>
      <c r="V223" s="32"/>
      <c r="W223" s="361" t="s">
        <v>591</v>
      </c>
      <c r="X223" s="361"/>
      <c r="Y223" s="361"/>
      <c r="Z223" s="29" t="s">
        <v>404</v>
      </c>
      <c r="AC223" s="231"/>
      <c r="AD223" s="231"/>
      <c r="AF223" s="231"/>
      <c r="AG223" s="231"/>
      <c r="AN223" s="216"/>
      <c r="AO223" s="216"/>
      <c r="AP223" s="216"/>
      <c r="AQ223" s="231"/>
      <c r="AR223" s="235"/>
      <c r="AS223" s="216"/>
      <c r="AT223" s="235"/>
      <c r="AU223" s="216"/>
      <c r="AV223" s="216"/>
      <c r="AW223" s="216"/>
      <c r="AX223" s="216"/>
      <c r="AY223" s="216"/>
    </row>
    <row r="224" spans="1:51" ht="13.5" customHeight="1">
      <c r="A224" s="26"/>
      <c r="B224" s="27" t="s">
        <v>24</v>
      </c>
      <c r="C224" s="32" t="s">
        <v>654</v>
      </c>
      <c r="D224" s="32"/>
      <c r="E224" s="32"/>
      <c r="F224" s="32"/>
      <c r="G224" s="32"/>
      <c r="H224" s="32"/>
      <c r="I224" s="361" t="s">
        <v>589</v>
      </c>
      <c r="J224" s="361"/>
      <c r="K224" s="361"/>
      <c r="L224" s="361"/>
      <c r="M224" s="360" t="s">
        <v>298</v>
      </c>
      <c r="N224" s="360"/>
      <c r="O224" s="250"/>
      <c r="P224" s="250"/>
      <c r="Q224" s="32" t="s">
        <v>655</v>
      </c>
      <c r="R224" s="32"/>
      <c r="S224" s="32"/>
      <c r="T224" s="32"/>
      <c r="U224" s="32"/>
      <c r="V224" s="32"/>
      <c r="W224" s="361" t="s">
        <v>591</v>
      </c>
      <c r="X224" s="361"/>
      <c r="Y224" s="361"/>
      <c r="Z224" s="29" t="s">
        <v>298</v>
      </c>
      <c r="AC224" s="231"/>
      <c r="AD224" s="231"/>
      <c r="AF224" s="231"/>
      <c r="AG224" s="231"/>
      <c r="AN224" s="216"/>
      <c r="AO224" s="216"/>
      <c r="AP224" s="216"/>
      <c r="AQ224" s="231"/>
      <c r="AR224" s="235"/>
      <c r="AS224" s="216"/>
      <c r="AT224" s="235"/>
      <c r="AU224" s="216"/>
      <c r="AV224" s="216"/>
      <c r="AW224" s="216"/>
      <c r="AX224" s="216"/>
      <c r="AY224" s="216"/>
    </row>
    <row r="225" spans="1:51" ht="13.5" customHeight="1">
      <c r="A225" s="26"/>
      <c r="B225" s="27"/>
      <c r="C225" s="32"/>
      <c r="D225" s="32"/>
      <c r="E225" s="32"/>
      <c r="F225" s="32"/>
      <c r="G225" s="32"/>
      <c r="H225" s="32"/>
      <c r="I225" s="33"/>
      <c r="J225" s="33"/>
      <c r="K225" s="33"/>
      <c r="L225" s="33"/>
      <c r="M225" s="34"/>
      <c r="N225" s="34"/>
      <c r="O225" s="250"/>
      <c r="P225" s="250"/>
      <c r="Q225" s="32"/>
      <c r="R225" s="32"/>
      <c r="S225" s="32"/>
      <c r="T225" s="32"/>
      <c r="U225" s="32"/>
      <c r="V225" s="32"/>
      <c r="W225" s="35"/>
      <c r="X225" s="35"/>
      <c r="Y225" s="35"/>
      <c r="Z225" s="29"/>
      <c r="AC225" s="231"/>
      <c r="AD225" s="231"/>
      <c r="AF225" s="231"/>
      <c r="AG225" s="231"/>
      <c r="AN225" s="216"/>
      <c r="AO225" s="216"/>
      <c r="AP225" s="216"/>
      <c r="AQ225" s="231"/>
      <c r="AR225" s="235"/>
      <c r="AS225" s="216"/>
      <c r="AT225" s="235"/>
      <c r="AU225" s="216"/>
      <c r="AV225" s="216"/>
      <c r="AW225" s="216"/>
      <c r="AX225" s="216"/>
      <c r="AY225" s="216"/>
    </row>
    <row r="226" spans="1:51" ht="13.5" customHeight="1">
      <c r="A226" s="26"/>
      <c r="B226" s="27"/>
      <c r="C226" s="32"/>
      <c r="D226" s="32"/>
      <c r="E226" s="32"/>
      <c r="F226" s="32"/>
      <c r="G226" s="32"/>
      <c r="H226" s="32"/>
      <c r="I226" s="33"/>
      <c r="J226" s="33"/>
      <c r="K226" s="33"/>
      <c r="L226" s="33"/>
      <c r="M226" s="34"/>
      <c r="N226" s="34"/>
      <c r="O226" s="250"/>
      <c r="P226" s="250"/>
      <c r="Q226" s="32"/>
      <c r="R226" s="32"/>
      <c r="S226" s="32"/>
      <c r="T226" s="32"/>
      <c r="U226" s="32"/>
      <c r="V226" s="32"/>
      <c r="W226" s="35"/>
      <c r="X226" s="35"/>
      <c r="Y226" s="35"/>
      <c r="Z226" s="29"/>
      <c r="AC226" s="231"/>
      <c r="AD226" s="231"/>
      <c r="AF226" s="231"/>
      <c r="AG226" s="231"/>
      <c r="AN226" s="216"/>
      <c r="AO226" s="216"/>
      <c r="AP226" s="216"/>
      <c r="AQ226" s="231"/>
      <c r="AR226" s="235"/>
      <c r="AS226" s="216"/>
      <c r="AT226" s="235"/>
      <c r="AU226" s="216"/>
      <c r="AV226" s="216"/>
      <c r="AW226" s="216"/>
      <c r="AX226" s="216"/>
      <c r="AY226" s="216"/>
    </row>
    <row r="227" spans="1:51" ht="13.5" customHeight="1">
      <c r="A227" s="41"/>
      <c r="B227" s="42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0"/>
      <c r="X227" s="40"/>
      <c r="Y227" s="40"/>
      <c r="Z227" s="40"/>
      <c r="AC227" s="231"/>
      <c r="AD227" s="231"/>
      <c r="AF227" s="231"/>
      <c r="AG227" s="231"/>
      <c r="AH227" s="214" t="s">
        <v>54</v>
      </c>
      <c r="AN227" s="216"/>
      <c r="AO227" s="216"/>
      <c r="AP227" s="216"/>
      <c r="AQ227" s="231"/>
      <c r="AR227" s="235"/>
      <c r="AS227" s="216"/>
      <c r="AT227" s="235"/>
      <c r="AU227" s="216"/>
      <c r="AV227" s="216"/>
      <c r="AW227" s="216"/>
      <c r="AX227" s="216"/>
      <c r="AY227" s="216"/>
    </row>
    <row r="228" spans="1:51" ht="15" customHeight="1" thickBot="1">
      <c r="A228" s="219" t="s">
        <v>54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B228" s="220" t="s">
        <v>17</v>
      </c>
      <c r="AC228" s="220" t="s">
        <v>18</v>
      </c>
      <c r="AD228" s="220" t="s">
        <v>19</v>
      </c>
      <c r="AE228" s="220" t="s">
        <v>17</v>
      </c>
      <c r="AF228" s="220" t="s">
        <v>18</v>
      </c>
      <c r="AG228" s="220" t="s">
        <v>19</v>
      </c>
      <c r="AH228" s="221" t="s">
        <v>6</v>
      </c>
      <c r="AI228" s="221" t="s">
        <v>7</v>
      </c>
      <c r="AJ228" s="221" t="s">
        <v>8</v>
      </c>
      <c r="AK228" s="221" t="s">
        <v>9</v>
      </c>
      <c r="AL228" s="221" t="s">
        <v>10</v>
      </c>
      <c r="AM228" s="222" t="s">
        <v>35</v>
      </c>
      <c r="AN228" s="362" t="s">
        <v>20</v>
      </c>
      <c r="AO228" s="362"/>
      <c r="AP228" s="316" t="s">
        <v>21</v>
      </c>
      <c r="AQ228" s="316"/>
      <c r="AR228" s="235"/>
      <c r="AS228" s="216"/>
      <c r="AT228" s="235"/>
      <c r="AU228" s="216"/>
      <c r="AV228" s="216"/>
      <c r="AW228" s="216"/>
      <c r="AX228" s="216"/>
      <c r="AY228" s="216"/>
    </row>
    <row r="229" spans="1:51" ht="13.5" customHeight="1" thickBot="1" thickTop="1">
      <c r="A229" s="226" t="s">
        <v>12</v>
      </c>
      <c r="B229" s="227" t="s">
        <v>13</v>
      </c>
      <c r="C229" s="317">
        <v>15</v>
      </c>
      <c r="D229" s="318"/>
      <c r="E229" s="318"/>
      <c r="F229" s="318"/>
      <c r="G229" s="318"/>
      <c r="H229" s="319">
        <v>43</v>
      </c>
      <c r="I229" s="318"/>
      <c r="J229" s="318"/>
      <c r="K229" s="318"/>
      <c r="L229" s="318"/>
      <c r="M229" s="319">
        <v>25</v>
      </c>
      <c r="N229" s="318"/>
      <c r="O229" s="318"/>
      <c r="P229" s="318"/>
      <c r="Q229" s="318"/>
      <c r="R229" s="319">
        <v>46</v>
      </c>
      <c r="S229" s="318"/>
      <c r="T229" s="318"/>
      <c r="U229" s="318"/>
      <c r="V229" s="318"/>
      <c r="W229" s="320" t="s">
        <v>14</v>
      </c>
      <c r="X229" s="321"/>
      <c r="Y229" s="228" t="s">
        <v>15</v>
      </c>
      <c r="Z229" s="229" t="s">
        <v>16</v>
      </c>
      <c r="AA229" s="39">
        <v>85</v>
      </c>
      <c r="AB229" s="230">
        <v>15</v>
      </c>
      <c r="AC229" s="231" t="s">
        <v>425</v>
      </c>
      <c r="AD229" s="231" t="s">
        <v>327</v>
      </c>
      <c r="AE229" s="22">
        <v>46</v>
      </c>
      <c r="AF229" s="231" t="s">
        <v>454</v>
      </c>
      <c r="AG229" s="231" t="s">
        <v>389</v>
      </c>
      <c r="AH229" s="232" t="s">
        <v>202</v>
      </c>
      <c r="AI229" s="233" t="s">
        <v>196</v>
      </c>
      <c r="AJ229" s="233" t="s">
        <v>398</v>
      </c>
      <c r="AK229" s="266"/>
      <c r="AL229" s="266"/>
      <c r="AM229" s="258"/>
      <c r="AN229" s="216">
        <v>3</v>
      </c>
      <c r="AO229" s="216">
        <v>0</v>
      </c>
      <c r="AP229" s="216">
        <v>15</v>
      </c>
      <c r="AQ229" s="231" t="s">
        <v>425</v>
      </c>
      <c r="AR229" s="235"/>
      <c r="AS229" s="216">
        <v>2</v>
      </c>
      <c r="AT229" s="235">
        <v>1</v>
      </c>
      <c r="AU229" s="216">
        <v>1</v>
      </c>
      <c r="AV229" s="216">
        <v>1</v>
      </c>
      <c r="AW229" s="216">
        <v>1</v>
      </c>
      <c r="AX229" s="216">
        <v>0</v>
      </c>
      <c r="AY229" s="216">
        <v>0</v>
      </c>
    </row>
    <row r="230" spans="1:51" ht="13.5" customHeight="1" thickTop="1">
      <c r="A230" s="322">
        <v>15</v>
      </c>
      <c r="B230" s="17" t="s">
        <v>327</v>
      </c>
      <c r="C230" s="324" t="s">
        <v>205</v>
      </c>
      <c r="D230" s="325"/>
      <c r="E230" s="325"/>
      <c r="F230" s="325"/>
      <c r="G230" s="363"/>
      <c r="H230" s="326" t="s">
        <v>502</v>
      </c>
      <c r="I230" s="327"/>
      <c r="J230" s="327"/>
      <c r="K230" s="327"/>
      <c r="L230" s="327"/>
      <c r="M230" s="326" t="s">
        <v>557</v>
      </c>
      <c r="N230" s="327"/>
      <c r="O230" s="327"/>
      <c r="P230" s="327"/>
      <c r="Q230" s="327"/>
      <c r="R230" s="326" t="s">
        <v>493</v>
      </c>
      <c r="S230" s="327"/>
      <c r="T230" s="327"/>
      <c r="U230" s="327"/>
      <c r="V230" s="327"/>
      <c r="W230" s="328" t="s">
        <v>656</v>
      </c>
      <c r="X230" s="329"/>
      <c r="Y230" s="332">
        <v>6</v>
      </c>
      <c r="Z230" s="334">
        <v>1</v>
      </c>
      <c r="AA230" s="39">
        <v>86</v>
      </c>
      <c r="AB230" s="230">
        <v>43</v>
      </c>
      <c r="AC230" s="231" t="s">
        <v>451</v>
      </c>
      <c r="AD230" s="231" t="s">
        <v>340</v>
      </c>
      <c r="AE230" s="22">
        <v>25</v>
      </c>
      <c r="AF230" s="231" t="s">
        <v>434</v>
      </c>
      <c r="AG230" s="231" t="s">
        <v>303</v>
      </c>
      <c r="AH230" s="236" t="s">
        <v>475</v>
      </c>
      <c r="AI230" s="237" t="s">
        <v>398</v>
      </c>
      <c r="AJ230" s="237" t="s">
        <v>473</v>
      </c>
      <c r="AK230" s="267" t="s">
        <v>481</v>
      </c>
      <c r="AL230" s="267"/>
      <c r="AM230" s="260"/>
      <c r="AN230" s="216">
        <v>1</v>
      </c>
      <c r="AO230" s="216">
        <v>3</v>
      </c>
      <c r="AP230" s="216">
        <v>25</v>
      </c>
      <c r="AQ230" s="231" t="s">
        <v>434</v>
      </c>
      <c r="AR230" s="235"/>
      <c r="AS230" s="216">
        <v>1</v>
      </c>
      <c r="AT230" s="235">
        <v>2</v>
      </c>
      <c r="AU230" s="216">
        <v>-1</v>
      </c>
      <c r="AV230" s="216">
        <v>1</v>
      </c>
      <c r="AW230" s="216">
        <v>-1</v>
      </c>
      <c r="AX230" s="216">
        <v>-1</v>
      </c>
      <c r="AY230" s="216">
        <v>0</v>
      </c>
    </row>
    <row r="231" spans="1:51" ht="13.5" customHeight="1">
      <c r="A231" s="323"/>
      <c r="B231" s="19" t="s">
        <v>425</v>
      </c>
      <c r="C231" s="336" t="s">
        <v>411</v>
      </c>
      <c r="D231" s="337"/>
      <c r="E231" s="337"/>
      <c r="F231" s="337"/>
      <c r="G231" s="364"/>
      <c r="H231" s="20" t="s">
        <v>572</v>
      </c>
      <c r="I231" s="21" t="s">
        <v>500</v>
      </c>
      <c r="J231" s="21" t="s">
        <v>497</v>
      </c>
      <c r="K231" s="21" t="s">
        <v>513</v>
      </c>
      <c r="L231" s="21" t="s">
        <v>26</v>
      </c>
      <c r="M231" s="20" t="s">
        <v>512</v>
      </c>
      <c r="N231" s="21" t="s">
        <v>496</v>
      </c>
      <c r="O231" s="21" t="s">
        <v>505</v>
      </c>
      <c r="P231" s="21" t="s">
        <v>517</v>
      </c>
      <c r="Q231" s="21" t="s">
        <v>398</v>
      </c>
      <c r="R231" s="83" t="s">
        <v>508</v>
      </c>
      <c r="S231" s="84" t="s">
        <v>499</v>
      </c>
      <c r="T231" s="84" t="s">
        <v>497</v>
      </c>
      <c r="U231" s="21" t="s">
        <v>26</v>
      </c>
      <c r="V231" s="84" t="s">
        <v>26</v>
      </c>
      <c r="W231" s="330"/>
      <c r="X231" s="331"/>
      <c r="Y231" s="333"/>
      <c r="Z231" s="335"/>
      <c r="AA231" s="39">
        <v>87</v>
      </c>
      <c r="AB231" s="230">
        <v>46</v>
      </c>
      <c r="AC231" s="231" t="s">
        <v>454</v>
      </c>
      <c r="AD231" s="231" t="s">
        <v>389</v>
      </c>
      <c r="AE231" s="22">
        <v>25</v>
      </c>
      <c r="AF231" s="231" t="s">
        <v>434</v>
      </c>
      <c r="AG231" s="231" t="s">
        <v>303</v>
      </c>
      <c r="AH231" s="236" t="s">
        <v>478</v>
      </c>
      <c r="AI231" s="237" t="s">
        <v>201</v>
      </c>
      <c r="AJ231" s="237" t="s">
        <v>471</v>
      </c>
      <c r="AK231" s="267" t="s">
        <v>475</v>
      </c>
      <c r="AL231" s="267"/>
      <c r="AM231" s="260"/>
      <c r="AN231" s="216">
        <v>1</v>
      </c>
      <c r="AO231" s="216">
        <v>3</v>
      </c>
      <c r="AP231" s="216">
        <v>25</v>
      </c>
      <c r="AQ231" s="231" t="s">
        <v>434</v>
      </c>
      <c r="AR231" s="235"/>
      <c r="AS231" s="216">
        <v>1</v>
      </c>
      <c r="AT231" s="235">
        <v>2</v>
      </c>
      <c r="AU231" s="216">
        <v>-1</v>
      </c>
      <c r="AV231" s="216">
        <v>1</v>
      </c>
      <c r="AW231" s="216">
        <v>-1</v>
      </c>
      <c r="AX231" s="216">
        <v>-1</v>
      </c>
      <c r="AY231" s="216">
        <v>0</v>
      </c>
    </row>
    <row r="232" spans="1:51" ht="13.5" customHeight="1">
      <c r="A232" s="322">
        <v>43</v>
      </c>
      <c r="B232" s="54" t="s">
        <v>340</v>
      </c>
      <c r="C232" s="338" t="s">
        <v>514</v>
      </c>
      <c r="D232" s="339"/>
      <c r="E232" s="339"/>
      <c r="F232" s="339"/>
      <c r="G232" s="339"/>
      <c r="H232" s="340" t="s">
        <v>205</v>
      </c>
      <c r="I232" s="341"/>
      <c r="J232" s="341"/>
      <c r="K232" s="341"/>
      <c r="L232" s="341"/>
      <c r="M232" s="342" t="s">
        <v>514</v>
      </c>
      <c r="N232" s="339"/>
      <c r="O232" s="339"/>
      <c r="P232" s="339"/>
      <c r="Q232" s="339"/>
      <c r="R232" s="343" t="s">
        <v>493</v>
      </c>
      <c r="S232" s="344"/>
      <c r="T232" s="344"/>
      <c r="U232" s="339"/>
      <c r="V232" s="344"/>
      <c r="W232" s="345" t="s">
        <v>620</v>
      </c>
      <c r="X232" s="346"/>
      <c r="Y232" s="347">
        <v>4</v>
      </c>
      <c r="Z232" s="348">
        <v>3</v>
      </c>
      <c r="AA232" s="39">
        <v>88</v>
      </c>
      <c r="AB232" s="230">
        <v>15</v>
      </c>
      <c r="AC232" s="231" t="s">
        <v>425</v>
      </c>
      <c r="AD232" s="231" t="s">
        <v>327</v>
      </c>
      <c r="AE232" s="22">
        <v>43</v>
      </c>
      <c r="AF232" s="231" t="s">
        <v>451</v>
      </c>
      <c r="AG232" s="231" t="s">
        <v>340</v>
      </c>
      <c r="AH232" s="236" t="s">
        <v>482</v>
      </c>
      <c r="AI232" s="237" t="s">
        <v>108</v>
      </c>
      <c r="AJ232" s="237" t="s">
        <v>398</v>
      </c>
      <c r="AK232" s="267" t="s">
        <v>195</v>
      </c>
      <c r="AL232" s="267"/>
      <c r="AM232" s="260"/>
      <c r="AN232" s="216">
        <v>3</v>
      </c>
      <c r="AO232" s="216">
        <v>1</v>
      </c>
      <c r="AP232" s="216">
        <v>15</v>
      </c>
      <c r="AQ232" s="231" t="s">
        <v>425</v>
      </c>
      <c r="AR232" s="235"/>
      <c r="AS232" s="216">
        <v>2</v>
      </c>
      <c r="AT232" s="235">
        <v>1</v>
      </c>
      <c r="AU232" s="216">
        <v>-1</v>
      </c>
      <c r="AV232" s="216">
        <v>1</v>
      </c>
      <c r="AW232" s="216">
        <v>1</v>
      </c>
      <c r="AX232" s="216">
        <v>1</v>
      </c>
      <c r="AY232" s="216">
        <v>0</v>
      </c>
    </row>
    <row r="233" spans="1:51" ht="13.5" customHeight="1">
      <c r="A233" s="323"/>
      <c r="B233" s="19" t="s">
        <v>451</v>
      </c>
      <c r="C233" s="85" t="s">
        <v>570</v>
      </c>
      <c r="D233" s="21" t="s">
        <v>517</v>
      </c>
      <c r="E233" s="21" t="s">
        <v>511</v>
      </c>
      <c r="F233" s="21" t="s">
        <v>520</v>
      </c>
      <c r="G233" s="21" t="s">
        <v>26</v>
      </c>
      <c r="H233" s="350" t="s">
        <v>411</v>
      </c>
      <c r="I233" s="337"/>
      <c r="J233" s="337"/>
      <c r="K233" s="337"/>
      <c r="L233" s="337"/>
      <c r="M233" s="20" t="s">
        <v>505</v>
      </c>
      <c r="N233" s="21" t="s">
        <v>497</v>
      </c>
      <c r="O233" s="21" t="s">
        <v>507</v>
      </c>
      <c r="P233" s="21" t="s">
        <v>516</v>
      </c>
      <c r="Q233" s="21" t="s">
        <v>26</v>
      </c>
      <c r="R233" s="20" t="s">
        <v>498</v>
      </c>
      <c r="S233" s="21" t="s">
        <v>508</v>
      </c>
      <c r="T233" s="21" t="s">
        <v>495</v>
      </c>
      <c r="U233" s="21" t="s">
        <v>26</v>
      </c>
      <c r="V233" s="21" t="s">
        <v>26</v>
      </c>
      <c r="W233" s="330"/>
      <c r="X233" s="331"/>
      <c r="Y233" s="333"/>
      <c r="Z233" s="335"/>
      <c r="AA233" s="39">
        <v>89</v>
      </c>
      <c r="AB233" s="230">
        <v>43</v>
      </c>
      <c r="AC233" s="231" t="s">
        <v>451</v>
      </c>
      <c r="AD233" s="231" t="s">
        <v>340</v>
      </c>
      <c r="AE233" s="22">
        <v>46</v>
      </c>
      <c r="AF233" s="231" t="s">
        <v>454</v>
      </c>
      <c r="AG233" s="231" t="s">
        <v>389</v>
      </c>
      <c r="AH233" s="236" t="s">
        <v>200</v>
      </c>
      <c r="AI233" s="237" t="s">
        <v>202</v>
      </c>
      <c r="AJ233" s="237" t="s">
        <v>198</v>
      </c>
      <c r="AK233" s="267"/>
      <c r="AL233" s="267"/>
      <c r="AM233" s="260"/>
      <c r="AN233" s="216">
        <v>3</v>
      </c>
      <c r="AO233" s="216">
        <v>0</v>
      </c>
      <c r="AP233" s="216">
        <v>43</v>
      </c>
      <c r="AQ233" s="231" t="s">
        <v>451</v>
      </c>
      <c r="AR233" s="235"/>
      <c r="AS233" s="216">
        <v>2</v>
      </c>
      <c r="AT233" s="235">
        <v>1</v>
      </c>
      <c r="AU233" s="216">
        <v>1</v>
      </c>
      <c r="AV233" s="216">
        <v>1</v>
      </c>
      <c r="AW233" s="216">
        <v>1</v>
      </c>
      <c r="AX233" s="216">
        <v>0</v>
      </c>
      <c r="AY233" s="216">
        <v>0</v>
      </c>
    </row>
    <row r="234" spans="1:51" ht="13.5" customHeight="1" thickBot="1">
      <c r="A234" s="322">
        <v>25</v>
      </c>
      <c r="B234" s="54" t="s">
        <v>303</v>
      </c>
      <c r="C234" s="338" t="s">
        <v>560</v>
      </c>
      <c r="D234" s="339"/>
      <c r="E234" s="339"/>
      <c r="F234" s="339"/>
      <c r="G234" s="339"/>
      <c r="H234" s="342" t="s">
        <v>502</v>
      </c>
      <c r="I234" s="339"/>
      <c r="J234" s="339"/>
      <c r="K234" s="339"/>
      <c r="L234" s="339"/>
      <c r="M234" s="340" t="s">
        <v>205</v>
      </c>
      <c r="N234" s="341"/>
      <c r="O234" s="341"/>
      <c r="P234" s="341"/>
      <c r="Q234" s="341"/>
      <c r="R234" s="343" t="s">
        <v>502</v>
      </c>
      <c r="S234" s="344"/>
      <c r="T234" s="344"/>
      <c r="U234" s="344"/>
      <c r="V234" s="344"/>
      <c r="W234" s="345" t="s">
        <v>634</v>
      </c>
      <c r="X234" s="346"/>
      <c r="Y234" s="347">
        <v>5</v>
      </c>
      <c r="Z234" s="348">
        <v>2</v>
      </c>
      <c r="AA234" s="39">
        <v>90</v>
      </c>
      <c r="AB234" s="230">
        <v>25</v>
      </c>
      <c r="AC234" s="231" t="s">
        <v>434</v>
      </c>
      <c r="AD234" s="231" t="s">
        <v>303</v>
      </c>
      <c r="AE234" s="22">
        <v>15</v>
      </c>
      <c r="AF234" s="231" t="s">
        <v>425</v>
      </c>
      <c r="AG234" s="231" t="s">
        <v>327</v>
      </c>
      <c r="AH234" s="247" t="s">
        <v>472</v>
      </c>
      <c r="AI234" s="248" t="s">
        <v>475</v>
      </c>
      <c r="AJ234" s="248" t="s">
        <v>201</v>
      </c>
      <c r="AK234" s="268" t="s">
        <v>108</v>
      </c>
      <c r="AL234" s="268" t="s">
        <v>474</v>
      </c>
      <c r="AM234" s="262"/>
      <c r="AN234" s="216">
        <v>2</v>
      </c>
      <c r="AO234" s="216">
        <v>3</v>
      </c>
      <c r="AP234" s="216">
        <v>15</v>
      </c>
      <c r="AQ234" s="231" t="s">
        <v>425</v>
      </c>
      <c r="AR234" s="235"/>
      <c r="AS234" s="216">
        <v>1</v>
      </c>
      <c r="AT234" s="235">
        <v>2</v>
      </c>
      <c r="AU234" s="216">
        <v>-1</v>
      </c>
      <c r="AV234" s="216">
        <v>-1</v>
      </c>
      <c r="AW234" s="216">
        <v>1</v>
      </c>
      <c r="AX234" s="216">
        <v>1</v>
      </c>
      <c r="AY234" s="216">
        <v>-1</v>
      </c>
    </row>
    <row r="235" spans="1:51" ht="13.5" customHeight="1" thickTop="1">
      <c r="A235" s="323"/>
      <c r="B235" s="19" t="s">
        <v>434</v>
      </c>
      <c r="C235" s="85" t="s">
        <v>506</v>
      </c>
      <c r="D235" s="21" t="s">
        <v>505</v>
      </c>
      <c r="E235" s="21" t="s">
        <v>496</v>
      </c>
      <c r="F235" s="21" t="s">
        <v>500</v>
      </c>
      <c r="G235" s="21" t="s">
        <v>474</v>
      </c>
      <c r="H235" s="20" t="s">
        <v>496</v>
      </c>
      <c r="I235" s="21" t="s">
        <v>511</v>
      </c>
      <c r="J235" s="21" t="s">
        <v>498</v>
      </c>
      <c r="K235" s="21" t="s">
        <v>499</v>
      </c>
      <c r="L235" s="21" t="s">
        <v>26</v>
      </c>
      <c r="M235" s="350" t="s">
        <v>411</v>
      </c>
      <c r="N235" s="337"/>
      <c r="O235" s="337"/>
      <c r="P235" s="337"/>
      <c r="Q235" s="337"/>
      <c r="R235" s="20" t="s">
        <v>530</v>
      </c>
      <c r="S235" s="21" t="s">
        <v>505</v>
      </c>
      <c r="T235" s="21" t="s">
        <v>495</v>
      </c>
      <c r="U235" s="21" t="s">
        <v>496</v>
      </c>
      <c r="V235" s="21" t="s">
        <v>26</v>
      </c>
      <c r="W235" s="330"/>
      <c r="X235" s="331"/>
      <c r="Y235" s="333"/>
      <c r="Z235" s="335"/>
      <c r="AC235" s="231"/>
      <c r="AD235" s="231"/>
      <c r="AF235" s="231"/>
      <c r="AG235" s="231"/>
      <c r="AM235" s="270"/>
      <c r="AN235" s="216"/>
      <c r="AO235" s="216"/>
      <c r="AP235" s="216"/>
      <c r="AQ235" s="231"/>
      <c r="AR235" s="235"/>
      <c r="AS235" s="216"/>
      <c r="AT235" s="235"/>
      <c r="AU235" s="216"/>
      <c r="AV235" s="216"/>
      <c r="AW235" s="216"/>
      <c r="AX235" s="216"/>
      <c r="AY235" s="216"/>
    </row>
    <row r="236" spans="1:51" ht="13.5" customHeight="1">
      <c r="A236" s="322">
        <v>46</v>
      </c>
      <c r="B236" s="54" t="s">
        <v>389</v>
      </c>
      <c r="C236" s="338" t="s">
        <v>501</v>
      </c>
      <c r="D236" s="339"/>
      <c r="E236" s="339"/>
      <c r="F236" s="339"/>
      <c r="G236" s="339"/>
      <c r="H236" s="342" t="s">
        <v>501</v>
      </c>
      <c r="I236" s="339"/>
      <c r="J236" s="339"/>
      <c r="K236" s="339"/>
      <c r="L236" s="339"/>
      <c r="M236" s="342" t="s">
        <v>514</v>
      </c>
      <c r="N236" s="339"/>
      <c r="O236" s="339"/>
      <c r="P236" s="339"/>
      <c r="Q236" s="339"/>
      <c r="R236" s="340" t="s">
        <v>205</v>
      </c>
      <c r="S236" s="341"/>
      <c r="T236" s="341"/>
      <c r="U236" s="341"/>
      <c r="V236" s="341"/>
      <c r="W236" s="345" t="s">
        <v>515</v>
      </c>
      <c r="X236" s="346"/>
      <c r="Y236" s="347">
        <v>3</v>
      </c>
      <c r="Z236" s="348">
        <v>4</v>
      </c>
      <c r="AC236" s="231"/>
      <c r="AD236" s="231"/>
      <c r="AF236" s="231"/>
      <c r="AG236" s="231"/>
      <c r="AN236" s="216"/>
      <c r="AO236" s="216"/>
      <c r="AP236" s="216"/>
      <c r="AQ236" s="231"/>
      <c r="AR236" s="235"/>
      <c r="AS236" s="216"/>
      <c r="AT236" s="235"/>
      <c r="AU236" s="216"/>
      <c r="AV236" s="216"/>
      <c r="AW236" s="216"/>
      <c r="AX236" s="216"/>
      <c r="AY236" s="216"/>
    </row>
    <row r="237" spans="1:51" ht="13.5" customHeight="1" thickBot="1">
      <c r="A237" s="352"/>
      <c r="B237" s="23" t="s">
        <v>454</v>
      </c>
      <c r="C237" s="86" t="s">
        <v>518</v>
      </c>
      <c r="D237" s="25" t="s">
        <v>516</v>
      </c>
      <c r="E237" s="25" t="s">
        <v>511</v>
      </c>
      <c r="F237" s="25" t="s">
        <v>26</v>
      </c>
      <c r="G237" s="25" t="s">
        <v>26</v>
      </c>
      <c r="H237" s="24" t="s">
        <v>507</v>
      </c>
      <c r="I237" s="25" t="s">
        <v>518</v>
      </c>
      <c r="J237" s="25" t="s">
        <v>504</v>
      </c>
      <c r="K237" s="25" t="s">
        <v>26</v>
      </c>
      <c r="L237" s="25" t="s">
        <v>26</v>
      </c>
      <c r="M237" s="24" t="s">
        <v>533</v>
      </c>
      <c r="N237" s="25" t="s">
        <v>496</v>
      </c>
      <c r="O237" s="25" t="s">
        <v>504</v>
      </c>
      <c r="P237" s="25" t="s">
        <v>505</v>
      </c>
      <c r="Q237" s="25" t="s">
        <v>26</v>
      </c>
      <c r="R237" s="357" t="s">
        <v>411</v>
      </c>
      <c r="S237" s="358"/>
      <c r="T237" s="358"/>
      <c r="U237" s="358"/>
      <c r="V237" s="358"/>
      <c r="W237" s="353"/>
      <c r="X237" s="354"/>
      <c r="Y237" s="355"/>
      <c r="Z237" s="356"/>
      <c r="AC237" s="231"/>
      <c r="AD237" s="231"/>
      <c r="AF237" s="231"/>
      <c r="AG237" s="231"/>
      <c r="AN237" s="216"/>
      <c r="AO237" s="216"/>
      <c r="AP237" s="216"/>
      <c r="AQ237" s="231"/>
      <c r="AR237" s="235"/>
      <c r="AS237" s="216"/>
      <c r="AT237" s="235"/>
      <c r="AU237" s="216"/>
      <c r="AV237" s="216"/>
      <c r="AW237" s="216"/>
      <c r="AX237" s="216"/>
      <c r="AY237" s="216"/>
    </row>
    <row r="238" spans="1:51" ht="13.5" customHeight="1">
      <c r="A238" s="26"/>
      <c r="B238" s="27" t="s">
        <v>22</v>
      </c>
      <c r="C238" s="28" t="s">
        <v>657</v>
      </c>
      <c r="D238" s="28"/>
      <c r="E238" s="28"/>
      <c r="F238" s="28"/>
      <c r="G238" s="28"/>
      <c r="H238" s="28"/>
      <c r="I238" s="359" t="s">
        <v>599</v>
      </c>
      <c r="J238" s="359"/>
      <c r="K238" s="359"/>
      <c r="L238" s="359"/>
      <c r="M238" s="360" t="s">
        <v>402</v>
      </c>
      <c r="N238" s="360"/>
      <c r="O238" s="250"/>
      <c r="P238" s="250"/>
      <c r="Q238" s="28" t="s">
        <v>658</v>
      </c>
      <c r="R238" s="28"/>
      <c r="S238" s="28"/>
      <c r="T238" s="28"/>
      <c r="U238" s="28"/>
      <c r="V238" s="28"/>
      <c r="W238" s="359" t="s">
        <v>601</v>
      </c>
      <c r="X238" s="359"/>
      <c r="Y238" s="359"/>
      <c r="Z238" s="29" t="s">
        <v>402</v>
      </c>
      <c r="AC238" s="231"/>
      <c r="AD238" s="231"/>
      <c r="AF238" s="231"/>
      <c r="AG238" s="231"/>
      <c r="AN238" s="216"/>
      <c r="AO238" s="216"/>
      <c r="AP238" s="216"/>
      <c r="AQ238" s="231"/>
      <c r="AR238" s="235"/>
      <c r="AS238" s="216"/>
      <c r="AT238" s="235"/>
      <c r="AU238" s="216"/>
      <c r="AV238" s="216"/>
      <c r="AW238" s="216"/>
      <c r="AX238" s="216"/>
      <c r="AY238" s="216"/>
    </row>
    <row r="239" spans="1:51" ht="13.5" customHeight="1">
      <c r="A239" s="26"/>
      <c r="B239" s="27" t="s">
        <v>23</v>
      </c>
      <c r="C239" s="32" t="s">
        <v>659</v>
      </c>
      <c r="D239" s="32"/>
      <c r="E239" s="32"/>
      <c r="F239" s="32"/>
      <c r="G239" s="32"/>
      <c r="H239" s="32"/>
      <c r="I239" s="361" t="s">
        <v>599</v>
      </c>
      <c r="J239" s="361"/>
      <c r="K239" s="361"/>
      <c r="L239" s="361"/>
      <c r="M239" s="360" t="s">
        <v>404</v>
      </c>
      <c r="N239" s="360"/>
      <c r="O239" s="251"/>
      <c r="P239" s="251"/>
      <c r="Q239" s="32" t="s">
        <v>660</v>
      </c>
      <c r="R239" s="32"/>
      <c r="S239" s="32"/>
      <c r="T239" s="32"/>
      <c r="U239" s="32"/>
      <c r="V239" s="32"/>
      <c r="W239" s="361" t="s">
        <v>601</v>
      </c>
      <c r="X239" s="361"/>
      <c r="Y239" s="361"/>
      <c r="Z239" s="29" t="s">
        <v>404</v>
      </c>
      <c r="AC239" s="231"/>
      <c r="AD239" s="231"/>
      <c r="AF239" s="231"/>
      <c r="AG239" s="231"/>
      <c r="AN239" s="216"/>
      <c r="AO239" s="216"/>
      <c r="AP239" s="216"/>
      <c r="AQ239" s="231"/>
      <c r="AR239" s="235"/>
      <c r="AS239" s="216"/>
      <c r="AT239" s="235"/>
      <c r="AU239" s="216"/>
      <c r="AV239" s="216"/>
      <c r="AW239" s="216"/>
      <c r="AX239" s="216"/>
      <c r="AY239" s="216"/>
    </row>
    <row r="240" spans="1:51" ht="13.5" customHeight="1">
      <c r="A240" s="26"/>
      <c r="B240" s="27" t="s">
        <v>24</v>
      </c>
      <c r="C240" s="32" t="s">
        <v>661</v>
      </c>
      <c r="D240" s="32"/>
      <c r="E240" s="32"/>
      <c r="F240" s="32"/>
      <c r="G240" s="32"/>
      <c r="H240" s="32"/>
      <c r="I240" s="361" t="s">
        <v>599</v>
      </c>
      <c r="J240" s="361"/>
      <c r="K240" s="361"/>
      <c r="L240" s="361"/>
      <c r="M240" s="360" t="s">
        <v>298</v>
      </c>
      <c r="N240" s="360"/>
      <c r="O240" s="250"/>
      <c r="P240" s="250"/>
      <c r="Q240" s="32" t="s">
        <v>662</v>
      </c>
      <c r="R240" s="32"/>
      <c r="S240" s="32"/>
      <c r="T240" s="32"/>
      <c r="U240" s="32"/>
      <c r="V240" s="32"/>
      <c r="W240" s="361" t="s">
        <v>601</v>
      </c>
      <c r="X240" s="361"/>
      <c r="Y240" s="361"/>
      <c r="Z240" s="29" t="s">
        <v>298</v>
      </c>
      <c r="AC240" s="231"/>
      <c r="AD240" s="231"/>
      <c r="AF240" s="231"/>
      <c r="AG240" s="231"/>
      <c r="AN240" s="216"/>
      <c r="AO240" s="216"/>
      <c r="AP240" s="216"/>
      <c r="AQ240" s="231"/>
      <c r="AR240" s="235"/>
      <c r="AS240" s="216"/>
      <c r="AT240" s="235"/>
      <c r="AU240" s="216"/>
      <c r="AV240" s="216"/>
      <c r="AW240" s="216"/>
      <c r="AX240" s="216"/>
      <c r="AY240" s="216"/>
    </row>
    <row r="241" spans="1:51" ht="13.5" customHeight="1">
      <c r="A241" s="26"/>
      <c r="B241" s="27"/>
      <c r="C241" s="32"/>
      <c r="D241" s="32"/>
      <c r="E241" s="32"/>
      <c r="F241" s="32"/>
      <c r="G241" s="32"/>
      <c r="H241" s="32"/>
      <c r="I241" s="33"/>
      <c r="J241" s="33"/>
      <c r="K241" s="33"/>
      <c r="L241" s="33"/>
      <c r="M241" s="34"/>
      <c r="N241" s="34"/>
      <c r="O241" s="250"/>
      <c r="P241" s="250"/>
      <c r="Q241" s="32"/>
      <c r="R241" s="32"/>
      <c r="S241" s="32"/>
      <c r="T241" s="32"/>
      <c r="U241" s="32"/>
      <c r="V241" s="32"/>
      <c r="W241" s="35"/>
      <c r="X241" s="35"/>
      <c r="Y241" s="35"/>
      <c r="Z241" s="29"/>
      <c r="AC241" s="231"/>
      <c r="AD241" s="231"/>
      <c r="AF241" s="231"/>
      <c r="AG241" s="231"/>
      <c r="AN241" s="216"/>
      <c r="AO241" s="216"/>
      <c r="AP241" s="216"/>
      <c r="AQ241" s="231"/>
      <c r="AR241" s="235"/>
      <c r="AS241" s="216"/>
      <c r="AT241" s="235"/>
      <c r="AU241" s="216"/>
      <c r="AV241" s="216"/>
      <c r="AW241" s="216"/>
      <c r="AX241" s="216"/>
      <c r="AY241" s="216"/>
    </row>
    <row r="242" spans="1:51" ht="13.5" customHeight="1">
      <c r="A242" s="26"/>
      <c r="B242" s="27"/>
      <c r="C242" s="32"/>
      <c r="D242" s="32"/>
      <c r="E242" s="32"/>
      <c r="F242" s="32"/>
      <c r="G242" s="32"/>
      <c r="H242" s="32"/>
      <c r="I242" s="33"/>
      <c r="J242" s="33"/>
      <c r="K242" s="33"/>
      <c r="L242" s="33"/>
      <c r="M242" s="34"/>
      <c r="N242" s="34"/>
      <c r="O242" s="250"/>
      <c r="P242" s="250"/>
      <c r="Q242" s="32"/>
      <c r="R242" s="32"/>
      <c r="S242" s="32"/>
      <c r="T242" s="32"/>
      <c r="U242" s="32"/>
      <c r="V242" s="32"/>
      <c r="W242" s="35"/>
      <c r="X242" s="35"/>
      <c r="Y242" s="35"/>
      <c r="Z242" s="29"/>
      <c r="AC242" s="231"/>
      <c r="AD242" s="231"/>
      <c r="AF242" s="231"/>
      <c r="AG242" s="231"/>
      <c r="AN242" s="216"/>
      <c r="AO242" s="216"/>
      <c r="AP242" s="216"/>
      <c r="AQ242" s="231"/>
      <c r="AR242" s="235"/>
      <c r="AS242" s="216"/>
      <c r="AT242" s="235"/>
      <c r="AU242" s="216"/>
      <c r="AV242" s="216"/>
      <c r="AW242" s="216"/>
      <c r="AX242" s="216"/>
      <c r="AY242" s="216"/>
    </row>
    <row r="243" spans="1:51" ht="13.5" customHeight="1">
      <c r="A243" s="44"/>
      <c r="B243" s="45"/>
      <c r="C243" s="46"/>
      <c r="D243" s="46"/>
      <c r="E243" s="46"/>
      <c r="F243" s="46"/>
      <c r="G243" s="46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8"/>
      <c r="X243" s="49"/>
      <c r="Y243" s="50"/>
      <c r="Z243" s="18"/>
      <c r="AC243" s="231"/>
      <c r="AD243" s="231"/>
      <c r="AF243" s="231"/>
      <c r="AG243" s="231"/>
      <c r="AH243" s="214" t="s">
        <v>55</v>
      </c>
      <c r="AN243" s="216"/>
      <c r="AO243" s="216"/>
      <c r="AP243" s="216"/>
      <c r="AQ243" s="231"/>
      <c r="AR243" s="235"/>
      <c r="AS243" s="216"/>
      <c r="AT243" s="235"/>
      <c r="AU243" s="216"/>
      <c r="AV243" s="216"/>
      <c r="AW243" s="216"/>
      <c r="AX243" s="216"/>
      <c r="AY243" s="216"/>
    </row>
    <row r="244" spans="1:51" ht="15" customHeight="1" thickBot="1">
      <c r="A244" s="219" t="s">
        <v>55</v>
      </c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B244" s="220" t="s">
        <v>17</v>
      </c>
      <c r="AC244" s="220" t="s">
        <v>18</v>
      </c>
      <c r="AD244" s="220" t="s">
        <v>19</v>
      </c>
      <c r="AE244" s="220" t="s">
        <v>17</v>
      </c>
      <c r="AF244" s="220" t="s">
        <v>18</v>
      </c>
      <c r="AG244" s="220" t="s">
        <v>19</v>
      </c>
      <c r="AH244" s="221" t="s">
        <v>6</v>
      </c>
      <c r="AI244" s="221" t="s">
        <v>7</v>
      </c>
      <c r="AJ244" s="221" t="s">
        <v>8</v>
      </c>
      <c r="AK244" s="221" t="s">
        <v>9</v>
      </c>
      <c r="AL244" s="221" t="s">
        <v>10</v>
      </c>
      <c r="AM244" s="222" t="s">
        <v>35</v>
      </c>
      <c r="AN244" s="362" t="s">
        <v>20</v>
      </c>
      <c r="AO244" s="362"/>
      <c r="AP244" s="316" t="s">
        <v>21</v>
      </c>
      <c r="AQ244" s="316"/>
      <c r="AR244" s="235"/>
      <c r="AS244" s="216"/>
      <c r="AT244" s="235"/>
      <c r="AU244" s="216"/>
      <c r="AV244" s="216"/>
      <c r="AW244" s="216"/>
      <c r="AX244" s="216"/>
      <c r="AY244" s="216"/>
    </row>
    <row r="245" spans="1:51" ht="13.5" customHeight="1" thickBot="1" thickTop="1">
      <c r="A245" s="226" t="s">
        <v>12</v>
      </c>
      <c r="B245" s="227" t="s">
        <v>13</v>
      </c>
      <c r="C245" s="317">
        <v>16</v>
      </c>
      <c r="D245" s="318"/>
      <c r="E245" s="318"/>
      <c r="F245" s="318"/>
      <c r="G245" s="318"/>
      <c r="H245" s="319">
        <v>53</v>
      </c>
      <c r="I245" s="318"/>
      <c r="J245" s="318"/>
      <c r="K245" s="318"/>
      <c r="L245" s="318"/>
      <c r="M245" s="319">
        <v>29</v>
      </c>
      <c r="N245" s="318"/>
      <c r="O245" s="318"/>
      <c r="P245" s="318"/>
      <c r="Q245" s="318"/>
      <c r="R245" s="319">
        <v>41</v>
      </c>
      <c r="S245" s="318"/>
      <c r="T245" s="318"/>
      <c r="U245" s="318"/>
      <c r="V245" s="318"/>
      <c r="W245" s="320" t="s">
        <v>14</v>
      </c>
      <c r="X245" s="321"/>
      <c r="Y245" s="228" t="s">
        <v>15</v>
      </c>
      <c r="Z245" s="229" t="s">
        <v>16</v>
      </c>
      <c r="AA245" s="39">
        <v>91</v>
      </c>
      <c r="AB245" s="230">
        <v>16</v>
      </c>
      <c r="AC245" s="231" t="s">
        <v>426</v>
      </c>
      <c r="AD245" s="231" t="s">
        <v>317</v>
      </c>
      <c r="AE245" s="22">
        <v>41</v>
      </c>
      <c r="AF245" s="231" t="s">
        <v>449</v>
      </c>
      <c r="AG245" s="231" t="s">
        <v>336</v>
      </c>
      <c r="AH245" s="232" t="s">
        <v>199</v>
      </c>
      <c r="AI245" s="233" t="s">
        <v>200</v>
      </c>
      <c r="AJ245" s="233" t="s">
        <v>200</v>
      </c>
      <c r="AK245" s="266"/>
      <c r="AL245" s="266"/>
      <c r="AM245" s="258"/>
      <c r="AN245" s="216">
        <v>3</v>
      </c>
      <c r="AO245" s="216">
        <v>0</v>
      </c>
      <c r="AP245" s="216">
        <v>16</v>
      </c>
      <c r="AQ245" s="231" t="s">
        <v>426</v>
      </c>
      <c r="AR245" s="235"/>
      <c r="AS245" s="216">
        <v>2</v>
      </c>
      <c r="AT245" s="235">
        <v>1</v>
      </c>
      <c r="AU245" s="216">
        <v>1</v>
      </c>
      <c r="AV245" s="216">
        <v>1</v>
      </c>
      <c r="AW245" s="216">
        <v>1</v>
      </c>
      <c r="AX245" s="216">
        <v>0</v>
      </c>
      <c r="AY245" s="216">
        <v>0</v>
      </c>
    </row>
    <row r="246" spans="1:51" ht="13.5" customHeight="1" thickTop="1">
      <c r="A246" s="322">
        <v>16</v>
      </c>
      <c r="B246" s="17" t="s">
        <v>317</v>
      </c>
      <c r="C246" s="324" t="s">
        <v>205</v>
      </c>
      <c r="D246" s="325"/>
      <c r="E246" s="325"/>
      <c r="F246" s="325"/>
      <c r="G246" s="363"/>
      <c r="H246" s="326" t="s">
        <v>493</v>
      </c>
      <c r="I246" s="327"/>
      <c r="J246" s="327"/>
      <c r="K246" s="327"/>
      <c r="L246" s="327"/>
      <c r="M246" s="326" t="s">
        <v>560</v>
      </c>
      <c r="N246" s="327"/>
      <c r="O246" s="327"/>
      <c r="P246" s="327"/>
      <c r="Q246" s="327"/>
      <c r="R246" s="326" t="s">
        <v>493</v>
      </c>
      <c r="S246" s="327"/>
      <c r="T246" s="327"/>
      <c r="U246" s="327"/>
      <c r="V246" s="327"/>
      <c r="W246" s="328" t="s">
        <v>663</v>
      </c>
      <c r="X246" s="329"/>
      <c r="Y246" s="332">
        <v>5</v>
      </c>
      <c r="Z246" s="334">
        <v>1</v>
      </c>
      <c r="AA246" s="39">
        <v>92</v>
      </c>
      <c r="AB246" s="230">
        <v>53</v>
      </c>
      <c r="AC246" s="231" t="s">
        <v>459</v>
      </c>
      <c r="AD246" s="231" t="s">
        <v>383</v>
      </c>
      <c r="AE246" s="22">
        <v>29</v>
      </c>
      <c r="AF246" s="231" t="s">
        <v>437</v>
      </c>
      <c r="AG246" s="231" t="s">
        <v>347</v>
      </c>
      <c r="AH246" s="236" t="s">
        <v>480</v>
      </c>
      <c r="AI246" s="237" t="s">
        <v>480</v>
      </c>
      <c r="AJ246" s="237" t="s">
        <v>198</v>
      </c>
      <c r="AK246" s="267" t="s">
        <v>471</v>
      </c>
      <c r="AL246" s="267"/>
      <c r="AM246" s="260"/>
      <c r="AN246" s="216">
        <v>1</v>
      </c>
      <c r="AO246" s="216">
        <v>3</v>
      </c>
      <c r="AP246" s="216">
        <v>29</v>
      </c>
      <c r="AQ246" s="231" t="s">
        <v>437</v>
      </c>
      <c r="AR246" s="235"/>
      <c r="AS246" s="216">
        <v>1</v>
      </c>
      <c r="AT246" s="235">
        <v>2</v>
      </c>
      <c r="AU246" s="216">
        <v>-1</v>
      </c>
      <c r="AV246" s="216">
        <v>-1</v>
      </c>
      <c r="AW246" s="216">
        <v>1</v>
      </c>
      <c r="AX246" s="216">
        <v>-1</v>
      </c>
      <c r="AY246" s="216">
        <v>0</v>
      </c>
    </row>
    <row r="247" spans="1:51" ht="13.5" customHeight="1">
      <c r="A247" s="323"/>
      <c r="B247" s="19" t="s">
        <v>426</v>
      </c>
      <c r="C247" s="336" t="s">
        <v>411</v>
      </c>
      <c r="D247" s="337"/>
      <c r="E247" s="337"/>
      <c r="F247" s="337"/>
      <c r="G247" s="364"/>
      <c r="H247" s="20" t="s">
        <v>495</v>
      </c>
      <c r="I247" s="21" t="s">
        <v>498</v>
      </c>
      <c r="J247" s="21" t="s">
        <v>495</v>
      </c>
      <c r="K247" s="21" t="s">
        <v>26</v>
      </c>
      <c r="L247" s="21" t="s">
        <v>26</v>
      </c>
      <c r="M247" s="20" t="s">
        <v>505</v>
      </c>
      <c r="N247" s="21" t="s">
        <v>530</v>
      </c>
      <c r="O247" s="21" t="s">
        <v>530</v>
      </c>
      <c r="P247" s="21" t="s">
        <v>505</v>
      </c>
      <c r="Q247" s="21" t="s">
        <v>473</v>
      </c>
      <c r="R247" s="83" t="s">
        <v>512</v>
      </c>
      <c r="S247" s="84" t="s">
        <v>498</v>
      </c>
      <c r="T247" s="84" t="s">
        <v>498</v>
      </c>
      <c r="U247" s="21" t="s">
        <v>26</v>
      </c>
      <c r="V247" s="84" t="s">
        <v>26</v>
      </c>
      <c r="W247" s="330"/>
      <c r="X247" s="331"/>
      <c r="Y247" s="333"/>
      <c r="Z247" s="335"/>
      <c r="AA247" s="39">
        <v>93</v>
      </c>
      <c r="AB247" s="230">
        <v>41</v>
      </c>
      <c r="AC247" s="231" t="s">
        <v>449</v>
      </c>
      <c r="AD247" s="231" t="s">
        <v>336</v>
      </c>
      <c r="AE247" s="22">
        <v>29</v>
      </c>
      <c r="AF247" s="231" t="s">
        <v>437</v>
      </c>
      <c r="AG247" s="231" t="s">
        <v>347</v>
      </c>
      <c r="AH247" s="236" t="s">
        <v>471</v>
      </c>
      <c r="AI247" s="237" t="s">
        <v>196</v>
      </c>
      <c r="AJ247" s="237" t="s">
        <v>108</v>
      </c>
      <c r="AK247" s="267" t="s">
        <v>398</v>
      </c>
      <c r="AL247" s="267"/>
      <c r="AM247" s="260"/>
      <c r="AN247" s="216">
        <v>3</v>
      </c>
      <c r="AO247" s="216">
        <v>1</v>
      </c>
      <c r="AP247" s="216">
        <v>41</v>
      </c>
      <c r="AQ247" s="231" t="s">
        <v>449</v>
      </c>
      <c r="AR247" s="235"/>
      <c r="AS247" s="216">
        <v>2</v>
      </c>
      <c r="AT247" s="235">
        <v>1</v>
      </c>
      <c r="AU247" s="216">
        <v>-1</v>
      </c>
      <c r="AV247" s="216">
        <v>1</v>
      </c>
      <c r="AW247" s="216">
        <v>1</v>
      </c>
      <c r="AX247" s="216">
        <v>1</v>
      </c>
      <c r="AY247" s="216">
        <v>0</v>
      </c>
    </row>
    <row r="248" spans="1:51" ht="13.5" customHeight="1">
      <c r="A248" s="322">
        <v>53</v>
      </c>
      <c r="B248" s="54" t="s">
        <v>383</v>
      </c>
      <c r="C248" s="338" t="s">
        <v>501</v>
      </c>
      <c r="D248" s="339"/>
      <c r="E248" s="339"/>
      <c r="F248" s="339"/>
      <c r="G248" s="339"/>
      <c r="H248" s="340" t="s">
        <v>205</v>
      </c>
      <c r="I248" s="341"/>
      <c r="J248" s="341"/>
      <c r="K248" s="341"/>
      <c r="L248" s="341"/>
      <c r="M248" s="342" t="s">
        <v>514</v>
      </c>
      <c r="N248" s="339"/>
      <c r="O248" s="339"/>
      <c r="P248" s="339"/>
      <c r="Q248" s="339"/>
      <c r="R248" s="343" t="s">
        <v>501</v>
      </c>
      <c r="S248" s="344"/>
      <c r="T248" s="344"/>
      <c r="U248" s="339"/>
      <c r="V248" s="344"/>
      <c r="W248" s="345" t="s">
        <v>515</v>
      </c>
      <c r="X248" s="346"/>
      <c r="Y248" s="347">
        <v>3</v>
      </c>
      <c r="Z248" s="348">
        <v>4</v>
      </c>
      <c r="AA248" s="39">
        <v>94</v>
      </c>
      <c r="AB248" s="230">
        <v>16</v>
      </c>
      <c r="AC248" s="231" t="s">
        <v>426</v>
      </c>
      <c r="AD248" s="231" t="s">
        <v>317</v>
      </c>
      <c r="AE248" s="22">
        <v>53</v>
      </c>
      <c r="AF248" s="231" t="s">
        <v>459</v>
      </c>
      <c r="AG248" s="231" t="s">
        <v>383</v>
      </c>
      <c r="AH248" s="236" t="s">
        <v>198</v>
      </c>
      <c r="AI248" s="237" t="s">
        <v>200</v>
      </c>
      <c r="AJ248" s="237" t="s">
        <v>198</v>
      </c>
      <c r="AK248" s="267"/>
      <c r="AL248" s="267"/>
      <c r="AM248" s="260"/>
      <c r="AN248" s="216">
        <v>3</v>
      </c>
      <c r="AO248" s="216">
        <v>0</v>
      </c>
      <c r="AP248" s="216">
        <v>16</v>
      </c>
      <c r="AQ248" s="231" t="s">
        <v>426</v>
      </c>
      <c r="AR248" s="235"/>
      <c r="AS248" s="216">
        <v>2</v>
      </c>
      <c r="AT248" s="235">
        <v>1</v>
      </c>
      <c r="AU248" s="216">
        <v>1</v>
      </c>
      <c r="AV248" s="216">
        <v>1</v>
      </c>
      <c r="AW248" s="216">
        <v>1</v>
      </c>
      <c r="AX248" s="216">
        <v>0</v>
      </c>
      <c r="AY248" s="216">
        <v>0</v>
      </c>
    </row>
    <row r="249" spans="1:51" ht="13.5" customHeight="1">
      <c r="A249" s="323"/>
      <c r="B249" s="19" t="s">
        <v>459</v>
      </c>
      <c r="C249" s="85" t="s">
        <v>504</v>
      </c>
      <c r="D249" s="21" t="s">
        <v>507</v>
      </c>
      <c r="E249" s="21" t="s">
        <v>504</v>
      </c>
      <c r="F249" s="21" t="s">
        <v>26</v>
      </c>
      <c r="G249" s="21" t="s">
        <v>26</v>
      </c>
      <c r="H249" s="350" t="s">
        <v>411</v>
      </c>
      <c r="I249" s="337"/>
      <c r="J249" s="337"/>
      <c r="K249" s="337"/>
      <c r="L249" s="337"/>
      <c r="M249" s="20" t="s">
        <v>517</v>
      </c>
      <c r="N249" s="21" t="s">
        <v>517</v>
      </c>
      <c r="O249" s="21" t="s">
        <v>495</v>
      </c>
      <c r="P249" s="21" t="s">
        <v>504</v>
      </c>
      <c r="Q249" s="21" t="s">
        <v>26</v>
      </c>
      <c r="R249" s="20" t="s">
        <v>533</v>
      </c>
      <c r="S249" s="21" t="s">
        <v>506</v>
      </c>
      <c r="T249" s="21" t="s">
        <v>507</v>
      </c>
      <c r="U249" s="21" t="s">
        <v>26</v>
      </c>
      <c r="V249" s="21" t="s">
        <v>26</v>
      </c>
      <c r="W249" s="330"/>
      <c r="X249" s="331"/>
      <c r="Y249" s="333"/>
      <c r="Z249" s="335"/>
      <c r="AA249" s="39">
        <v>95</v>
      </c>
      <c r="AB249" s="230">
        <v>53</v>
      </c>
      <c r="AC249" s="231" t="s">
        <v>459</v>
      </c>
      <c r="AD249" s="231" t="s">
        <v>383</v>
      </c>
      <c r="AE249" s="22">
        <v>41</v>
      </c>
      <c r="AF249" s="231" t="s">
        <v>449</v>
      </c>
      <c r="AG249" s="231" t="s">
        <v>336</v>
      </c>
      <c r="AH249" s="236" t="s">
        <v>478</v>
      </c>
      <c r="AI249" s="237" t="s">
        <v>472</v>
      </c>
      <c r="AJ249" s="237" t="s">
        <v>473</v>
      </c>
      <c r="AK249" s="267"/>
      <c r="AL249" s="267"/>
      <c r="AM249" s="260"/>
      <c r="AN249" s="216">
        <v>0</v>
      </c>
      <c r="AO249" s="216">
        <v>3</v>
      </c>
      <c r="AP249" s="216">
        <v>41</v>
      </c>
      <c r="AQ249" s="231" t="s">
        <v>449</v>
      </c>
      <c r="AR249" s="235"/>
      <c r="AS249" s="216">
        <v>1</v>
      </c>
      <c r="AT249" s="235">
        <v>2</v>
      </c>
      <c r="AU249" s="216">
        <v>-1</v>
      </c>
      <c r="AV249" s="216">
        <v>-1</v>
      </c>
      <c r="AW249" s="216">
        <v>-1</v>
      </c>
      <c r="AX249" s="216">
        <v>0</v>
      </c>
      <c r="AY249" s="216">
        <v>0</v>
      </c>
    </row>
    <row r="250" spans="1:51" ht="13.5" customHeight="1" thickBot="1">
      <c r="A250" s="322">
        <v>29</v>
      </c>
      <c r="B250" s="54" t="s">
        <v>347</v>
      </c>
      <c r="C250" s="338" t="s">
        <v>557</v>
      </c>
      <c r="D250" s="339"/>
      <c r="E250" s="339"/>
      <c r="F250" s="339"/>
      <c r="G250" s="339"/>
      <c r="H250" s="342" t="s">
        <v>502</v>
      </c>
      <c r="I250" s="339"/>
      <c r="J250" s="339"/>
      <c r="K250" s="339"/>
      <c r="L250" s="339"/>
      <c r="M250" s="340" t="s">
        <v>205</v>
      </c>
      <c r="N250" s="341"/>
      <c r="O250" s="341"/>
      <c r="P250" s="341"/>
      <c r="Q250" s="341"/>
      <c r="R250" s="343" t="s">
        <v>514</v>
      </c>
      <c r="S250" s="344"/>
      <c r="T250" s="344"/>
      <c r="U250" s="344"/>
      <c r="V250" s="344"/>
      <c r="W250" s="345" t="s">
        <v>664</v>
      </c>
      <c r="X250" s="346"/>
      <c r="Y250" s="347">
        <v>5</v>
      </c>
      <c r="Z250" s="348">
        <v>2</v>
      </c>
      <c r="AA250" s="39">
        <v>96</v>
      </c>
      <c r="AB250" s="230">
        <v>29</v>
      </c>
      <c r="AC250" s="231" t="s">
        <v>437</v>
      </c>
      <c r="AD250" s="231" t="s">
        <v>347</v>
      </c>
      <c r="AE250" s="22">
        <v>16</v>
      </c>
      <c r="AF250" s="231" t="s">
        <v>426</v>
      </c>
      <c r="AG250" s="231" t="s">
        <v>317</v>
      </c>
      <c r="AH250" s="247" t="s">
        <v>201</v>
      </c>
      <c r="AI250" s="248" t="s">
        <v>478</v>
      </c>
      <c r="AJ250" s="248" t="s">
        <v>478</v>
      </c>
      <c r="AK250" s="268" t="s">
        <v>201</v>
      </c>
      <c r="AL250" s="268" t="s">
        <v>200</v>
      </c>
      <c r="AM250" s="262"/>
      <c r="AN250" s="216">
        <v>3</v>
      </c>
      <c r="AO250" s="216">
        <v>2</v>
      </c>
      <c r="AP250" s="216">
        <v>29</v>
      </c>
      <c r="AQ250" s="231" t="s">
        <v>437</v>
      </c>
      <c r="AR250" s="235"/>
      <c r="AS250" s="216">
        <v>2</v>
      </c>
      <c r="AT250" s="235">
        <v>1</v>
      </c>
      <c r="AU250" s="216">
        <v>1</v>
      </c>
      <c r="AV250" s="216">
        <v>-1</v>
      </c>
      <c r="AW250" s="216">
        <v>-1</v>
      </c>
      <c r="AX250" s="216">
        <v>1</v>
      </c>
      <c r="AY250" s="216">
        <v>1</v>
      </c>
    </row>
    <row r="251" spans="1:33" ht="13.5" customHeight="1" thickTop="1">
      <c r="A251" s="323"/>
      <c r="B251" s="19" t="s">
        <v>437</v>
      </c>
      <c r="C251" s="85" t="s">
        <v>496</v>
      </c>
      <c r="D251" s="21" t="s">
        <v>533</v>
      </c>
      <c r="E251" s="21" t="s">
        <v>533</v>
      </c>
      <c r="F251" s="21" t="s">
        <v>496</v>
      </c>
      <c r="G251" s="21" t="s">
        <v>200</v>
      </c>
      <c r="H251" s="20" t="s">
        <v>500</v>
      </c>
      <c r="I251" s="21" t="s">
        <v>500</v>
      </c>
      <c r="J251" s="21" t="s">
        <v>504</v>
      </c>
      <c r="K251" s="21" t="s">
        <v>495</v>
      </c>
      <c r="L251" s="21" t="s">
        <v>26</v>
      </c>
      <c r="M251" s="350" t="s">
        <v>411</v>
      </c>
      <c r="N251" s="337"/>
      <c r="O251" s="337"/>
      <c r="P251" s="337"/>
      <c r="Q251" s="337"/>
      <c r="R251" s="20" t="s">
        <v>495</v>
      </c>
      <c r="S251" s="21" t="s">
        <v>516</v>
      </c>
      <c r="T251" s="21" t="s">
        <v>517</v>
      </c>
      <c r="U251" s="21" t="s">
        <v>511</v>
      </c>
      <c r="V251" s="21" t="s">
        <v>26</v>
      </c>
      <c r="W251" s="330"/>
      <c r="X251" s="331"/>
      <c r="Y251" s="333"/>
      <c r="Z251" s="335"/>
      <c r="AC251" s="231"/>
      <c r="AD251" s="231"/>
      <c r="AF251" s="231"/>
      <c r="AG251" s="231"/>
    </row>
    <row r="252" spans="1:33" ht="13.5" customHeight="1">
      <c r="A252" s="322">
        <v>41</v>
      </c>
      <c r="B252" s="54" t="s">
        <v>336</v>
      </c>
      <c r="C252" s="338" t="s">
        <v>501</v>
      </c>
      <c r="D252" s="339"/>
      <c r="E252" s="339"/>
      <c r="F252" s="339"/>
      <c r="G252" s="339"/>
      <c r="H252" s="342" t="s">
        <v>493</v>
      </c>
      <c r="I252" s="339"/>
      <c r="J252" s="339"/>
      <c r="K252" s="339"/>
      <c r="L252" s="339"/>
      <c r="M252" s="342" t="s">
        <v>502</v>
      </c>
      <c r="N252" s="339"/>
      <c r="O252" s="339"/>
      <c r="P252" s="339"/>
      <c r="Q252" s="339"/>
      <c r="R252" s="340" t="s">
        <v>205</v>
      </c>
      <c r="S252" s="341"/>
      <c r="T252" s="341"/>
      <c r="U252" s="341"/>
      <c r="V252" s="341"/>
      <c r="W252" s="345" t="s">
        <v>665</v>
      </c>
      <c r="X252" s="346"/>
      <c r="Y252" s="347">
        <v>5</v>
      </c>
      <c r="Z252" s="348">
        <v>3</v>
      </c>
      <c r="AC252" s="231"/>
      <c r="AD252" s="231"/>
      <c r="AF252" s="231"/>
      <c r="AG252" s="231"/>
    </row>
    <row r="253" spans="1:26" ht="13.5" customHeight="1" thickBot="1">
      <c r="A253" s="352"/>
      <c r="B253" s="23" t="s">
        <v>449</v>
      </c>
      <c r="C253" s="86" t="s">
        <v>506</v>
      </c>
      <c r="D253" s="25" t="s">
        <v>507</v>
      </c>
      <c r="E253" s="25" t="s">
        <v>507</v>
      </c>
      <c r="F253" s="25" t="s">
        <v>26</v>
      </c>
      <c r="G253" s="25" t="s">
        <v>26</v>
      </c>
      <c r="H253" s="24" t="s">
        <v>530</v>
      </c>
      <c r="I253" s="25" t="s">
        <v>512</v>
      </c>
      <c r="J253" s="25" t="s">
        <v>498</v>
      </c>
      <c r="K253" s="25" t="s">
        <v>26</v>
      </c>
      <c r="L253" s="25" t="s">
        <v>26</v>
      </c>
      <c r="M253" s="24" t="s">
        <v>504</v>
      </c>
      <c r="N253" s="25" t="s">
        <v>499</v>
      </c>
      <c r="O253" s="25" t="s">
        <v>500</v>
      </c>
      <c r="P253" s="25" t="s">
        <v>497</v>
      </c>
      <c r="Q253" s="25" t="s">
        <v>26</v>
      </c>
      <c r="R253" s="357" t="s">
        <v>411</v>
      </c>
      <c r="S253" s="358"/>
      <c r="T253" s="358"/>
      <c r="U253" s="358"/>
      <c r="V253" s="358"/>
      <c r="W253" s="353"/>
      <c r="X253" s="354"/>
      <c r="Y253" s="355"/>
      <c r="Z253" s="356"/>
    </row>
    <row r="254" spans="1:26" ht="13.5" customHeight="1">
      <c r="A254" s="26"/>
      <c r="B254" s="27" t="s">
        <v>22</v>
      </c>
      <c r="C254" s="28" t="s">
        <v>666</v>
      </c>
      <c r="D254" s="28"/>
      <c r="E254" s="28"/>
      <c r="F254" s="28"/>
      <c r="G254" s="28"/>
      <c r="H254" s="28"/>
      <c r="I254" s="359" t="s">
        <v>607</v>
      </c>
      <c r="J254" s="359"/>
      <c r="K254" s="359"/>
      <c r="L254" s="359"/>
      <c r="M254" s="360" t="s">
        <v>402</v>
      </c>
      <c r="N254" s="360"/>
      <c r="O254" s="250"/>
      <c r="P254" s="250"/>
      <c r="Q254" s="28" t="s">
        <v>667</v>
      </c>
      <c r="R254" s="28"/>
      <c r="S254" s="28"/>
      <c r="T254" s="28"/>
      <c r="U254" s="28"/>
      <c r="V254" s="28"/>
      <c r="W254" s="359" t="s">
        <v>609</v>
      </c>
      <c r="X254" s="359"/>
      <c r="Y254" s="359"/>
      <c r="Z254" s="29" t="s">
        <v>402</v>
      </c>
    </row>
    <row r="255" spans="1:26" ht="13.5" customHeight="1">
      <c r="A255" s="26"/>
      <c r="B255" s="27" t="s">
        <v>23</v>
      </c>
      <c r="C255" s="32" t="s">
        <v>668</v>
      </c>
      <c r="D255" s="32"/>
      <c r="E255" s="32"/>
      <c r="F255" s="32"/>
      <c r="G255" s="32"/>
      <c r="H255" s="32"/>
      <c r="I255" s="361" t="s">
        <v>607</v>
      </c>
      <c r="J255" s="361"/>
      <c r="K255" s="361"/>
      <c r="L255" s="361"/>
      <c r="M255" s="360" t="s">
        <v>404</v>
      </c>
      <c r="N255" s="360"/>
      <c r="O255" s="251"/>
      <c r="P255" s="251"/>
      <c r="Q255" s="32" t="s">
        <v>669</v>
      </c>
      <c r="R255" s="32"/>
      <c r="S255" s="32"/>
      <c r="T255" s="32"/>
      <c r="U255" s="32"/>
      <c r="V255" s="32"/>
      <c r="W255" s="361" t="s">
        <v>609</v>
      </c>
      <c r="X255" s="361"/>
      <c r="Y255" s="361"/>
      <c r="Z255" s="29" t="s">
        <v>404</v>
      </c>
    </row>
    <row r="256" spans="1:26" ht="13.5" customHeight="1">
      <c r="A256" s="26"/>
      <c r="B256" s="27" t="s">
        <v>24</v>
      </c>
      <c r="C256" s="32" t="s">
        <v>670</v>
      </c>
      <c r="D256" s="32"/>
      <c r="E256" s="32"/>
      <c r="F256" s="32"/>
      <c r="G256" s="32"/>
      <c r="H256" s="32"/>
      <c r="I256" s="361" t="s">
        <v>607</v>
      </c>
      <c r="J256" s="361"/>
      <c r="K256" s="361"/>
      <c r="L256" s="361"/>
      <c r="M256" s="360" t="s">
        <v>298</v>
      </c>
      <c r="N256" s="360"/>
      <c r="O256" s="250"/>
      <c r="P256" s="250"/>
      <c r="Q256" s="32" t="s">
        <v>671</v>
      </c>
      <c r="R256" s="32"/>
      <c r="S256" s="32"/>
      <c r="T256" s="32"/>
      <c r="U256" s="32"/>
      <c r="V256" s="32"/>
      <c r="W256" s="361" t="s">
        <v>609</v>
      </c>
      <c r="X256" s="361"/>
      <c r="Y256" s="361"/>
      <c r="Z256" s="29" t="s">
        <v>298</v>
      </c>
    </row>
  </sheetData>
  <sheetProtection sheet="1" objects="1" scenarios="1"/>
  <mergeCells count="891">
    <mergeCell ref="I255:L255"/>
    <mergeCell ref="M255:N255"/>
    <mergeCell ref="W255:Y255"/>
    <mergeCell ref="I256:L256"/>
    <mergeCell ref="M256:N256"/>
    <mergeCell ref="W256:Y256"/>
    <mergeCell ref="W252:X253"/>
    <mergeCell ref="Y252:Y253"/>
    <mergeCell ref="Z252:Z253"/>
    <mergeCell ref="R253:V253"/>
    <mergeCell ref="I254:L254"/>
    <mergeCell ref="M254:N254"/>
    <mergeCell ref="W254:Y254"/>
    <mergeCell ref="M251:Q251"/>
    <mergeCell ref="A252:A253"/>
    <mergeCell ref="C252:G252"/>
    <mergeCell ref="H252:L252"/>
    <mergeCell ref="M252:Q252"/>
    <mergeCell ref="R252:V252"/>
    <mergeCell ref="Z248:Z249"/>
    <mergeCell ref="H249:L249"/>
    <mergeCell ref="A250:A251"/>
    <mergeCell ref="C250:G250"/>
    <mergeCell ref="H250:L250"/>
    <mergeCell ref="M250:Q250"/>
    <mergeCell ref="R250:V250"/>
    <mergeCell ref="W250:X251"/>
    <mergeCell ref="Y250:Y251"/>
    <mergeCell ref="Z250:Z251"/>
    <mergeCell ref="Y246:Y247"/>
    <mergeCell ref="Z246:Z247"/>
    <mergeCell ref="C247:G247"/>
    <mergeCell ref="A248:A249"/>
    <mergeCell ref="C248:G248"/>
    <mergeCell ref="H248:L248"/>
    <mergeCell ref="M248:Q248"/>
    <mergeCell ref="R248:V248"/>
    <mergeCell ref="W248:X249"/>
    <mergeCell ref="Y248:Y249"/>
    <mergeCell ref="A246:A247"/>
    <mergeCell ref="C246:G246"/>
    <mergeCell ref="H246:L246"/>
    <mergeCell ref="M246:Q246"/>
    <mergeCell ref="R246:V246"/>
    <mergeCell ref="W246:X247"/>
    <mergeCell ref="AN244:AO244"/>
    <mergeCell ref="AP244:AQ244"/>
    <mergeCell ref="C245:G245"/>
    <mergeCell ref="H245:L245"/>
    <mergeCell ref="M245:Q245"/>
    <mergeCell ref="R245:V245"/>
    <mergeCell ref="W245:X245"/>
    <mergeCell ref="I239:L239"/>
    <mergeCell ref="M239:N239"/>
    <mergeCell ref="W239:Y239"/>
    <mergeCell ref="I240:L240"/>
    <mergeCell ref="M240:N240"/>
    <mergeCell ref="W240:Y240"/>
    <mergeCell ref="W236:X237"/>
    <mergeCell ref="Y236:Y237"/>
    <mergeCell ref="Z236:Z237"/>
    <mergeCell ref="R237:V237"/>
    <mergeCell ref="I238:L238"/>
    <mergeCell ref="M238:N238"/>
    <mergeCell ref="W238:Y238"/>
    <mergeCell ref="M235:Q235"/>
    <mergeCell ref="A236:A237"/>
    <mergeCell ref="C236:G236"/>
    <mergeCell ref="H236:L236"/>
    <mergeCell ref="M236:Q236"/>
    <mergeCell ref="R236:V236"/>
    <mergeCell ref="Z232:Z233"/>
    <mergeCell ref="H233:L233"/>
    <mergeCell ref="A234:A235"/>
    <mergeCell ref="C234:G234"/>
    <mergeCell ref="H234:L234"/>
    <mergeCell ref="M234:Q234"/>
    <mergeCell ref="R234:V234"/>
    <mergeCell ref="W234:X235"/>
    <mergeCell ref="Y234:Y235"/>
    <mergeCell ref="Z234:Z235"/>
    <mergeCell ref="Y230:Y231"/>
    <mergeCell ref="Z230:Z231"/>
    <mergeCell ref="C231:G231"/>
    <mergeCell ref="A232:A233"/>
    <mergeCell ref="C232:G232"/>
    <mergeCell ref="H232:L232"/>
    <mergeCell ref="M232:Q232"/>
    <mergeCell ref="R232:V232"/>
    <mergeCell ref="W232:X233"/>
    <mergeCell ref="Y232:Y233"/>
    <mergeCell ref="A230:A231"/>
    <mergeCell ref="C230:G230"/>
    <mergeCell ref="H230:L230"/>
    <mergeCell ref="M230:Q230"/>
    <mergeCell ref="R230:V230"/>
    <mergeCell ref="W230:X231"/>
    <mergeCell ref="AN228:AO228"/>
    <mergeCell ref="AP228:AQ228"/>
    <mergeCell ref="C229:G229"/>
    <mergeCell ref="H229:L229"/>
    <mergeCell ref="M229:Q229"/>
    <mergeCell ref="R229:V229"/>
    <mergeCell ref="W229:X229"/>
    <mergeCell ref="I223:L223"/>
    <mergeCell ref="M223:N223"/>
    <mergeCell ref="W223:Y223"/>
    <mergeCell ref="I224:L224"/>
    <mergeCell ref="M224:N224"/>
    <mergeCell ref="W224:Y224"/>
    <mergeCell ref="W220:X221"/>
    <mergeCell ref="Y220:Y221"/>
    <mergeCell ref="Z220:Z221"/>
    <mergeCell ref="R221:V221"/>
    <mergeCell ref="I222:L222"/>
    <mergeCell ref="M222:N222"/>
    <mergeCell ref="W222:Y222"/>
    <mergeCell ref="M219:Q219"/>
    <mergeCell ref="A220:A221"/>
    <mergeCell ref="C220:G220"/>
    <mergeCell ref="H220:L220"/>
    <mergeCell ref="M220:Q220"/>
    <mergeCell ref="R220:V220"/>
    <mergeCell ref="Z216:Z217"/>
    <mergeCell ref="H217:L217"/>
    <mergeCell ref="A218:A219"/>
    <mergeCell ref="C218:G218"/>
    <mergeCell ref="H218:L218"/>
    <mergeCell ref="M218:Q218"/>
    <mergeCell ref="R218:V218"/>
    <mergeCell ref="W218:X219"/>
    <mergeCell ref="Y218:Y219"/>
    <mergeCell ref="Z218:Z219"/>
    <mergeCell ref="Y214:Y215"/>
    <mergeCell ref="Z214:Z215"/>
    <mergeCell ref="C215:G215"/>
    <mergeCell ref="A216:A217"/>
    <mergeCell ref="C216:G216"/>
    <mergeCell ref="H216:L216"/>
    <mergeCell ref="M216:Q216"/>
    <mergeCell ref="R216:V216"/>
    <mergeCell ref="W216:X217"/>
    <mergeCell ref="Y216:Y217"/>
    <mergeCell ref="A214:A215"/>
    <mergeCell ref="C214:G214"/>
    <mergeCell ref="H214:L214"/>
    <mergeCell ref="M214:Q214"/>
    <mergeCell ref="R214:V214"/>
    <mergeCell ref="W214:X215"/>
    <mergeCell ref="I208:L208"/>
    <mergeCell ref="M208:N208"/>
    <mergeCell ref="W208:Y208"/>
    <mergeCell ref="AN212:AO212"/>
    <mergeCell ref="AP212:AQ212"/>
    <mergeCell ref="C213:G213"/>
    <mergeCell ref="H213:L213"/>
    <mergeCell ref="M213:Q213"/>
    <mergeCell ref="R213:V213"/>
    <mergeCell ref="W213:X213"/>
    <mergeCell ref="R205:V205"/>
    <mergeCell ref="I206:L206"/>
    <mergeCell ref="M206:N206"/>
    <mergeCell ref="W206:Y206"/>
    <mergeCell ref="I207:L207"/>
    <mergeCell ref="M207:N207"/>
    <mergeCell ref="W207:Y207"/>
    <mergeCell ref="Z202:Z203"/>
    <mergeCell ref="M203:Q203"/>
    <mergeCell ref="A204:A205"/>
    <mergeCell ref="C204:G204"/>
    <mergeCell ref="H204:L204"/>
    <mergeCell ref="M204:Q204"/>
    <mergeCell ref="R204:V204"/>
    <mergeCell ref="W204:X205"/>
    <mergeCell ref="Y204:Y205"/>
    <mergeCell ref="Z204:Z205"/>
    <mergeCell ref="Y200:Y201"/>
    <mergeCell ref="Z200:Z201"/>
    <mergeCell ref="H201:L201"/>
    <mergeCell ref="A202:A203"/>
    <mergeCell ref="C202:G202"/>
    <mergeCell ref="H202:L202"/>
    <mergeCell ref="M202:Q202"/>
    <mergeCell ref="R202:V202"/>
    <mergeCell ref="W202:X203"/>
    <mergeCell ref="Y202:Y203"/>
    <mergeCell ref="W198:X199"/>
    <mergeCell ref="Y198:Y199"/>
    <mergeCell ref="Z198:Z199"/>
    <mergeCell ref="C199:G199"/>
    <mergeCell ref="A200:A201"/>
    <mergeCell ref="C200:G200"/>
    <mergeCell ref="H200:L200"/>
    <mergeCell ref="M200:Q200"/>
    <mergeCell ref="R200:V200"/>
    <mergeCell ref="W200:X201"/>
    <mergeCell ref="C197:G197"/>
    <mergeCell ref="H197:L197"/>
    <mergeCell ref="M197:Q197"/>
    <mergeCell ref="R197:V197"/>
    <mergeCell ref="W197:X197"/>
    <mergeCell ref="A198:A199"/>
    <mergeCell ref="C198:G198"/>
    <mergeCell ref="H198:L198"/>
    <mergeCell ref="M198:Q198"/>
    <mergeCell ref="R198:V198"/>
    <mergeCell ref="A193:Z193"/>
    <mergeCell ref="F194:Q194"/>
    <mergeCell ref="U194:Z194"/>
    <mergeCell ref="Y195:Z195"/>
    <mergeCell ref="AN196:AO196"/>
    <mergeCell ref="AP196:AQ196"/>
    <mergeCell ref="I191:L191"/>
    <mergeCell ref="M191:N191"/>
    <mergeCell ref="W191:Y191"/>
    <mergeCell ref="I192:L192"/>
    <mergeCell ref="M192:N192"/>
    <mergeCell ref="W192:Y192"/>
    <mergeCell ref="W188:X189"/>
    <mergeCell ref="Y188:Y189"/>
    <mergeCell ref="Z188:Z189"/>
    <mergeCell ref="R189:V189"/>
    <mergeCell ref="I190:L190"/>
    <mergeCell ref="M190:N190"/>
    <mergeCell ref="W190:Y190"/>
    <mergeCell ref="M187:Q187"/>
    <mergeCell ref="A188:A189"/>
    <mergeCell ref="C188:G188"/>
    <mergeCell ref="H188:L188"/>
    <mergeCell ref="M188:Q188"/>
    <mergeCell ref="R188:V188"/>
    <mergeCell ref="Z184:Z185"/>
    <mergeCell ref="H185:L185"/>
    <mergeCell ref="A186:A187"/>
    <mergeCell ref="C186:G186"/>
    <mergeCell ref="H186:L186"/>
    <mergeCell ref="M186:Q186"/>
    <mergeCell ref="R186:V186"/>
    <mergeCell ref="W186:X187"/>
    <mergeCell ref="Y186:Y187"/>
    <mergeCell ref="Z186:Z187"/>
    <mergeCell ref="Y182:Y183"/>
    <mergeCell ref="Z182:Z183"/>
    <mergeCell ref="C183:G183"/>
    <mergeCell ref="A184:A185"/>
    <mergeCell ref="C184:G184"/>
    <mergeCell ref="H184:L184"/>
    <mergeCell ref="M184:Q184"/>
    <mergeCell ref="R184:V184"/>
    <mergeCell ref="W184:X185"/>
    <mergeCell ref="Y184:Y185"/>
    <mergeCell ref="A182:A183"/>
    <mergeCell ref="C182:G182"/>
    <mergeCell ref="H182:L182"/>
    <mergeCell ref="M182:Q182"/>
    <mergeCell ref="R182:V182"/>
    <mergeCell ref="W182:X183"/>
    <mergeCell ref="AN180:AO180"/>
    <mergeCell ref="AP180:AQ180"/>
    <mergeCell ref="C181:G181"/>
    <mergeCell ref="H181:L181"/>
    <mergeCell ref="M181:Q181"/>
    <mergeCell ref="R181:V181"/>
    <mergeCell ref="W181:X181"/>
    <mergeCell ref="I175:L175"/>
    <mergeCell ref="M175:N175"/>
    <mergeCell ref="W175:Y175"/>
    <mergeCell ref="I176:L176"/>
    <mergeCell ref="M176:N176"/>
    <mergeCell ref="W176:Y176"/>
    <mergeCell ref="W172:X173"/>
    <mergeCell ref="Y172:Y173"/>
    <mergeCell ref="Z172:Z173"/>
    <mergeCell ref="R173:V173"/>
    <mergeCell ref="I174:L174"/>
    <mergeCell ref="M174:N174"/>
    <mergeCell ref="W174:Y174"/>
    <mergeCell ref="M171:Q171"/>
    <mergeCell ref="A172:A173"/>
    <mergeCell ref="C172:G172"/>
    <mergeCell ref="H172:L172"/>
    <mergeCell ref="M172:Q172"/>
    <mergeCell ref="R172:V172"/>
    <mergeCell ref="Z168:Z169"/>
    <mergeCell ref="H169:L169"/>
    <mergeCell ref="A170:A171"/>
    <mergeCell ref="C170:G170"/>
    <mergeCell ref="H170:L170"/>
    <mergeCell ref="M170:Q170"/>
    <mergeCell ref="R170:V170"/>
    <mergeCell ref="W170:X171"/>
    <mergeCell ref="Y170:Y171"/>
    <mergeCell ref="Z170:Z171"/>
    <mergeCell ref="Y166:Y167"/>
    <mergeCell ref="Z166:Z167"/>
    <mergeCell ref="C167:G167"/>
    <mergeCell ref="A168:A169"/>
    <mergeCell ref="C168:G168"/>
    <mergeCell ref="H168:L168"/>
    <mergeCell ref="M168:Q168"/>
    <mergeCell ref="R168:V168"/>
    <mergeCell ref="W168:X169"/>
    <mergeCell ref="Y168:Y169"/>
    <mergeCell ref="A166:A167"/>
    <mergeCell ref="C166:G166"/>
    <mergeCell ref="H166:L166"/>
    <mergeCell ref="M166:Q166"/>
    <mergeCell ref="R166:V166"/>
    <mergeCell ref="W166:X167"/>
    <mergeCell ref="AN164:AO164"/>
    <mergeCell ref="AP164:AQ164"/>
    <mergeCell ref="C165:G165"/>
    <mergeCell ref="H165:L165"/>
    <mergeCell ref="M165:Q165"/>
    <mergeCell ref="R165:V165"/>
    <mergeCell ref="W165:X165"/>
    <mergeCell ref="I159:L159"/>
    <mergeCell ref="M159:N159"/>
    <mergeCell ref="W159:Y159"/>
    <mergeCell ref="I160:L160"/>
    <mergeCell ref="M160:N160"/>
    <mergeCell ref="W160:Y160"/>
    <mergeCell ref="W156:X157"/>
    <mergeCell ref="Y156:Y157"/>
    <mergeCell ref="Z156:Z157"/>
    <mergeCell ref="R157:V157"/>
    <mergeCell ref="I158:L158"/>
    <mergeCell ref="M158:N158"/>
    <mergeCell ref="W158:Y158"/>
    <mergeCell ref="M155:Q155"/>
    <mergeCell ref="A156:A157"/>
    <mergeCell ref="C156:G156"/>
    <mergeCell ref="H156:L156"/>
    <mergeCell ref="M156:Q156"/>
    <mergeCell ref="R156:V156"/>
    <mergeCell ref="Z152:Z153"/>
    <mergeCell ref="H153:L153"/>
    <mergeCell ref="A154:A155"/>
    <mergeCell ref="C154:G154"/>
    <mergeCell ref="H154:L154"/>
    <mergeCell ref="M154:Q154"/>
    <mergeCell ref="R154:V154"/>
    <mergeCell ref="W154:X155"/>
    <mergeCell ref="Y154:Y155"/>
    <mergeCell ref="Z154:Z155"/>
    <mergeCell ref="Y150:Y151"/>
    <mergeCell ref="Z150:Z151"/>
    <mergeCell ref="C151:G151"/>
    <mergeCell ref="A152:A153"/>
    <mergeCell ref="C152:G152"/>
    <mergeCell ref="H152:L152"/>
    <mergeCell ref="M152:Q152"/>
    <mergeCell ref="R152:V152"/>
    <mergeCell ref="W152:X153"/>
    <mergeCell ref="Y152:Y153"/>
    <mergeCell ref="A150:A151"/>
    <mergeCell ref="C150:G150"/>
    <mergeCell ref="H150:L150"/>
    <mergeCell ref="M150:Q150"/>
    <mergeCell ref="R150:V150"/>
    <mergeCell ref="W150:X151"/>
    <mergeCell ref="I144:L144"/>
    <mergeCell ref="M144:N144"/>
    <mergeCell ref="W144:Y144"/>
    <mergeCell ref="AN148:AO148"/>
    <mergeCell ref="AP148:AQ148"/>
    <mergeCell ref="C149:G149"/>
    <mergeCell ref="H149:L149"/>
    <mergeCell ref="M149:Q149"/>
    <mergeCell ref="R149:V149"/>
    <mergeCell ref="W149:X149"/>
    <mergeCell ref="R141:V141"/>
    <mergeCell ref="I142:L142"/>
    <mergeCell ref="M142:N142"/>
    <mergeCell ref="W142:Y142"/>
    <mergeCell ref="I143:L143"/>
    <mergeCell ref="M143:N143"/>
    <mergeCell ref="W143:Y143"/>
    <mergeCell ref="Z138:Z139"/>
    <mergeCell ref="M139:Q139"/>
    <mergeCell ref="A140:A141"/>
    <mergeCell ref="C140:G140"/>
    <mergeCell ref="H140:L140"/>
    <mergeCell ref="M140:Q140"/>
    <mergeCell ref="R140:V140"/>
    <mergeCell ref="W140:X141"/>
    <mergeCell ref="Y140:Y141"/>
    <mergeCell ref="Z140:Z141"/>
    <mergeCell ref="Y136:Y137"/>
    <mergeCell ref="Z136:Z137"/>
    <mergeCell ref="H137:L137"/>
    <mergeCell ref="A138:A139"/>
    <mergeCell ref="C138:G138"/>
    <mergeCell ref="H138:L138"/>
    <mergeCell ref="M138:Q138"/>
    <mergeCell ref="R138:V138"/>
    <mergeCell ref="W138:X139"/>
    <mergeCell ref="Y138:Y139"/>
    <mergeCell ref="W134:X135"/>
    <mergeCell ref="Y134:Y135"/>
    <mergeCell ref="Z134:Z135"/>
    <mergeCell ref="C135:G135"/>
    <mergeCell ref="A136:A137"/>
    <mergeCell ref="C136:G136"/>
    <mergeCell ref="H136:L136"/>
    <mergeCell ref="M136:Q136"/>
    <mergeCell ref="R136:V136"/>
    <mergeCell ref="W136:X137"/>
    <mergeCell ref="C133:G133"/>
    <mergeCell ref="H133:L133"/>
    <mergeCell ref="M133:Q133"/>
    <mergeCell ref="R133:V133"/>
    <mergeCell ref="W133:X133"/>
    <mergeCell ref="A134:A135"/>
    <mergeCell ref="C134:G134"/>
    <mergeCell ref="H134:L134"/>
    <mergeCell ref="M134:Q134"/>
    <mergeCell ref="R134:V134"/>
    <mergeCell ref="A129:Z129"/>
    <mergeCell ref="F130:Q130"/>
    <mergeCell ref="U130:Z130"/>
    <mergeCell ref="Y131:Z131"/>
    <mergeCell ref="AN132:AO132"/>
    <mergeCell ref="AP132:AQ132"/>
    <mergeCell ref="I127:L127"/>
    <mergeCell ref="M127:N127"/>
    <mergeCell ref="W127:Y127"/>
    <mergeCell ref="I128:L128"/>
    <mergeCell ref="M128:N128"/>
    <mergeCell ref="W128:Y128"/>
    <mergeCell ref="W124:X125"/>
    <mergeCell ref="Y124:Y125"/>
    <mergeCell ref="Z124:Z125"/>
    <mergeCell ref="R125:V125"/>
    <mergeCell ref="I126:L126"/>
    <mergeCell ref="M126:N126"/>
    <mergeCell ref="W126:Y126"/>
    <mergeCell ref="M123:Q123"/>
    <mergeCell ref="A124:A125"/>
    <mergeCell ref="C124:G124"/>
    <mergeCell ref="H124:L124"/>
    <mergeCell ref="M124:Q124"/>
    <mergeCell ref="R124:V124"/>
    <mergeCell ref="Z120:Z121"/>
    <mergeCell ref="H121:L121"/>
    <mergeCell ref="A122:A123"/>
    <mergeCell ref="C122:G122"/>
    <mergeCell ref="H122:L122"/>
    <mergeCell ref="M122:Q122"/>
    <mergeCell ref="R122:V122"/>
    <mergeCell ref="W122:X123"/>
    <mergeCell ref="Y122:Y123"/>
    <mergeCell ref="Z122:Z123"/>
    <mergeCell ref="Y118:Y119"/>
    <mergeCell ref="Z118:Z119"/>
    <mergeCell ref="C119:G119"/>
    <mergeCell ref="A120:A121"/>
    <mergeCell ref="C120:G120"/>
    <mergeCell ref="H120:L120"/>
    <mergeCell ref="M120:Q120"/>
    <mergeCell ref="R120:V120"/>
    <mergeCell ref="W120:X121"/>
    <mergeCell ref="Y120:Y121"/>
    <mergeCell ref="A118:A119"/>
    <mergeCell ref="C118:G118"/>
    <mergeCell ref="H118:L118"/>
    <mergeCell ref="M118:Q118"/>
    <mergeCell ref="R118:V118"/>
    <mergeCell ref="W118:X119"/>
    <mergeCell ref="AN116:AO116"/>
    <mergeCell ref="AP116:AQ116"/>
    <mergeCell ref="C117:G117"/>
    <mergeCell ref="H117:L117"/>
    <mergeCell ref="M117:Q117"/>
    <mergeCell ref="R117:V117"/>
    <mergeCell ref="W117:X117"/>
    <mergeCell ref="I111:L111"/>
    <mergeCell ref="M111:N111"/>
    <mergeCell ref="W111:Y111"/>
    <mergeCell ref="I112:L112"/>
    <mergeCell ref="M112:N112"/>
    <mergeCell ref="W112:Y112"/>
    <mergeCell ref="W108:X109"/>
    <mergeCell ref="Y108:Y109"/>
    <mergeCell ref="Z108:Z109"/>
    <mergeCell ref="R109:V109"/>
    <mergeCell ref="I110:L110"/>
    <mergeCell ref="M110:N110"/>
    <mergeCell ref="W110:Y110"/>
    <mergeCell ref="M107:Q107"/>
    <mergeCell ref="A108:A109"/>
    <mergeCell ref="C108:G108"/>
    <mergeCell ref="H108:L108"/>
    <mergeCell ref="M108:Q108"/>
    <mergeCell ref="R108:V108"/>
    <mergeCell ref="Z104:Z105"/>
    <mergeCell ref="H105:L105"/>
    <mergeCell ref="A106:A107"/>
    <mergeCell ref="C106:G106"/>
    <mergeCell ref="H106:L106"/>
    <mergeCell ref="M106:Q106"/>
    <mergeCell ref="R106:V106"/>
    <mergeCell ref="W106:X107"/>
    <mergeCell ref="Y106:Y107"/>
    <mergeCell ref="Z106:Z107"/>
    <mergeCell ref="Y102:Y103"/>
    <mergeCell ref="Z102:Z103"/>
    <mergeCell ref="C103:G103"/>
    <mergeCell ref="A104:A105"/>
    <mergeCell ref="C104:G104"/>
    <mergeCell ref="H104:L104"/>
    <mergeCell ref="M104:Q104"/>
    <mergeCell ref="R104:V104"/>
    <mergeCell ref="W104:X105"/>
    <mergeCell ref="Y104:Y105"/>
    <mergeCell ref="A102:A103"/>
    <mergeCell ref="C102:G102"/>
    <mergeCell ref="H102:L102"/>
    <mergeCell ref="M102:Q102"/>
    <mergeCell ref="R102:V102"/>
    <mergeCell ref="W102:X103"/>
    <mergeCell ref="AN100:AO100"/>
    <mergeCell ref="AP100:AQ100"/>
    <mergeCell ref="C101:G101"/>
    <mergeCell ref="H101:L101"/>
    <mergeCell ref="M101:Q101"/>
    <mergeCell ref="R101:V101"/>
    <mergeCell ref="W101:X101"/>
    <mergeCell ref="I95:L95"/>
    <mergeCell ref="M95:N95"/>
    <mergeCell ref="W95:Y95"/>
    <mergeCell ref="I96:L96"/>
    <mergeCell ref="M96:N96"/>
    <mergeCell ref="W96:Y96"/>
    <mergeCell ref="W92:X93"/>
    <mergeCell ref="Y92:Y93"/>
    <mergeCell ref="Z92:Z93"/>
    <mergeCell ref="R93:V93"/>
    <mergeCell ref="I94:L94"/>
    <mergeCell ref="M94:N94"/>
    <mergeCell ref="W94:Y94"/>
    <mergeCell ref="M91:Q91"/>
    <mergeCell ref="A92:A93"/>
    <mergeCell ref="C92:G92"/>
    <mergeCell ref="H92:L92"/>
    <mergeCell ref="M92:Q92"/>
    <mergeCell ref="R92:V92"/>
    <mergeCell ref="Z88:Z89"/>
    <mergeCell ref="H89:L89"/>
    <mergeCell ref="A90:A91"/>
    <mergeCell ref="C90:G90"/>
    <mergeCell ref="H90:L90"/>
    <mergeCell ref="M90:Q90"/>
    <mergeCell ref="R90:V90"/>
    <mergeCell ref="W90:X91"/>
    <mergeCell ref="Y90:Y91"/>
    <mergeCell ref="Z90:Z91"/>
    <mergeCell ref="Y86:Y87"/>
    <mergeCell ref="Z86:Z87"/>
    <mergeCell ref="C87:G87"/>
    <mergeCell ref="A88:A89"/>
    <mergeCell ref="C88:G88"/>
    <mergeCell ref="H88:L88"/>
    <mergeCell ref="M88:Q88"/>
    <mergeCell ref="R88:V88"/>
    <mergeCell ref="W88:X89"/>
    <mergeCell ref="Y88:Y89"/>
    <mergeCell ref="A86:A87"/>
    <mergeCell ref="C86:G86"/>
    <mergeCell ref="H86:L86"/>
    <mergeCell ref="M86:Q86"/>
    <mergeCell ref="R86:V86"/>
    <mergeCell ref="W86:X87"/>
    <mergeCell ref="I80:L80"/>
    <mergeCell ref="M80:N80"/>
    <mergeCell ref="W80:Y80"/>
    <mergeCell ref="AN84:AO84"/>
    <mergeCell ref="AP84:AQ84"/>
    <mergeCell ref="C85:G85"/>
    <mergeCell ref="H85:L85"/>
    <mergeCell ref="M85:Q85"/>
    <mergeCell ref="R85:V85"/>
    <mergeCell ref="W85:X85"/>
    <mergeCell ref="R77:V77"/>
    <mergeCell ref="I78:L78"/>
    <mergeCell ref="M78:N78"/>
    <mergeCell ref="W78:Y78"/>
    <mergeCell ref="I79:L79"/>
    <mergeCell ref="M79:N79"/>
    <mergeCell ref="W79:Y79"/>
    <mergeCell ref="Z74:Z75"/>
    <mergeCell ref="M75:Q75"/>
    <mergeCell ref="A76:A77"/>
    <mergeCell ref="C76:G76"/>
    <mergeCell ref="H76:L76"/>
    <mergeCell ref="M76:Q76"/>
    <mergeCell ref="R76:V76"/>
    <mergeCell ref="W76:X77"/>
    <mergeCell ref="Y76:Y77"/>
    <mergeCell ref="Z76:Z77"/>
    <mergeCell ref="Y72:Y73"/>
    <mergeCell ref="Z72:Z73"/>
    <mergeCell ref="H73:L73"/>
    <mergeCell ref="A74:A75"/>
    <mergeCell ref="C74:G74"/>
    <mergeCell ref="H74:L74"/>
    <mergeCell ref="M74:Q74"/>
    <mergeCell ref="R74:V74"/>
    <mergeCell ref="W74:X75"/>
    <mergeCell ref="Y74:Y75"/>
    <mergeCell ref="W70:X71"/>
    <mergeCell ref="Y70:Y71"/>
    <mergeCell ref="Z70:Z71"/>
    <mergeCell ref="C71:G71"/>
    <mergeCell ref="A72:A73"/>
    <mergeCell ref="C72:G72"/>
    <mergeCell ref="H72:L72"/>
    <mergeCell ref="M72:Q72"/>
    <mergeCell ref="R72:V72"/>
    <mergeCell ref="W72:X73"/>
    <mergeCell ref="C69:G69"/>
    <mergeCell ref="H69:L69"/>
    <mergeCell ref="M69:Q69"/>
    <mergeCell ref="R69:V69"/>
    <mergeCell ref="W69:X69"/>
    <mergeCell ref="A70:A71"/>
    <mergeCell ref="C70:G70"/>
    <mergeCell ref="H70:L70"/>
    <mergeCell ref="M70:Q70"/>
    <mergeCell ref="R70:V70"/>
    <mergeCell ref="A65:Z65"/>
    <mergeCell ref="F66:Q66"/>
    <mergeCell ref="U66:Z66"/>
    <mergeCell ref="Y67:Z67"/>
    <mergeCell ref="AN68:AO68"/>
    <mergeCell ref="AP68:AQ68"/>
    <mergeCell ref="I63:L63"/>
    <mergeCell ref="M63:N63"/>
    <mergeCell ref="W63:Y63"/>
    <mergeCell ref="I64:L64"/>
    <mergeCell ref="M64:N64"/>
    <mergeCell ref="W64:Y64"/>
    <mergeCell ref="W60:X61"/>
    <mergeCell ref="Y60:Y61"/>
    <mergeCell ref="Z60:Z61"/>
    <mergeCell ref="R61:V61"/>
    <mergeCell ref="I62:L62"/>
    <mergeCell ref="M62:N62"/>
    <mergeCell ref="W62:Y62"/>
    <mergeCell ref="Y58:Y59"/>
    <mergeCell ref="Z58:Z59"/>
    <mergeCell ref="BE58:BF58"/>
    <mergeCell ref="M59:Q59"/>
    <mergeCell ref="BE59:BF59"/>
    <mergeCell ref="A60:A61"/>
    <mergeCell ref="C60:G60"/>
    <mergeCell ref="H60:L60"/>
    <mergeCell ref="M60:Q60"/>
    <mergeCell ref="R60:V60"/>
    <mergeCell ref="A58:A59"/>
    <mergeCell ref="C58:G58"/>
    <mergeCell ref="H58:L58"/>
    <mergeCell ref="M58:Q58"/>
    <mergeCell ref="R58:V58"/>
    <mergeCell ref="W58:X59"/>
    <mergeCell ref="W56:X57"/>
    <mergeCell ref="Y56:Y57"/>
    <mergeCell ref="Z56:Z57"/>
    <mergeCell ref="BE56:BF56"/>
    <mergeCell ref="H57:L57"/>
    <mergeCell ref="BE57:BF57"/>
    <mergeCell ref="Y54:Y55"/>
    <mergeCell ref="Z54:Z55"/>
    <mergeCell ref="BE54:BF54"/>
    <mergeCell ref="C55:G55"/>
    <mergeCell ref="BE55:BF55"/>
    <mergeCell ref="A56:A57"/>
    <mergeCell ref="C56:G56"/>
    <mergeCell ref="H56:L56"/>
    <mergeCell ref="M56:Q56"/>
    <mergeCell ref="R56:V56"/>
    <mergeCell ref="A54:A55"/>
    <mergeCell ref="C54:G54"/>
    <mergeCell ref="H54:L54"/>
    <mergeCell ref="M54:Q54"/>
    <mergeCell ref="R54:V54"/>
    <mergeCell ref="W54:X55"/>
    <mergeCell ref="C53:G53"/>
    <mergeCell ref="H53:L53"/>
    <mergeCell ref="M53:Q53"/>
    <mergeCell ref="R53:V53"/>
    <mergeCell ref="W53:X53"/>
    <mergeCell ref="BE53:BF53"/>
    <mergeCell ref="I48:L48"/>
    <mergeCell ref="M48:N48"/>
    <mergeCell ref="W48:Y48"/>
    <mergeCell ref="BE48:BF48"/>
    <mergeCell ref="BE51:BF51"/>
    <mergeCell ref="AN52:AO52"/>
    <mergeCell ref="AP52:AQ52"/>
    <mergeCell ref="BE52:BF52"/>
    <mergeCell ref="I46:L46"/>
    <mergeCell ref="M46:N46"/>
    <mergeCell ref="W46:Y46"/>
    <mergeCell ref="BE46:BF46"/>
    <mergeCell ref="I47:L47"/>
    <mergeCell ref="M47:N47"/>
    <mergeCell ref="W47:Y47"/>
    <mergeCell ref="BE47:BF47"/>
    <mergeCell ref="W44:X45"/>
    <mergeCell ref="Y44:Y45"/>
    <mergeCell ref="Z44:Z45"/>
    <mergeCell ref="BE44:BF44"/>
    <mergeCell ref="R45:V45"/>
    <mergeCell ref="BE45:BF45"/>
    <mergeCell ref="Y42:Y43"/>
    <mergeCell ref="Z42:Z43"/>
    <mergeCell ref="BE42:BF42"/>
    <mergeCell ref="M43:Q43"/>
    <mergeCell ref="BE43:BF43"/>
    <mergeCell ref="A44:A45"/>
    <mergeCell ref="C44:G44"/>
    <mergeCell ref="H44:L44"/>
    <mergeCell ref="M44:Q44"/>
    <mergeCell ref="R44:V44"/>
    <mergeCell ref="A42:A43"/>
    <mergeCell ref="C42:G42"/>
    <mergeCell ref="H42:L42"/>
    <mergeCell ref="M42:Q42"/>
    <mergeCell ref="R42:V42"/>
    <mergeCell ref="W42:X43"/>
    <mergeCell ref="W40:X41"/>
    <mergeCell ref="Y40:Y41"/>
    <mergeCell ref="Z40:Z41"/>
    <mergeCell ref="BE40:BF40"/>
    <mergeCell ref="H41:L41"/>
    <mergeCell ref="BE41:BF41"/>
    <mergeCell ref="Y38:Y39"/>
    <mergeCell ref="Z38:Z39"/>
    <mergeCell ref="BE38:BF38"/>
    <mergeCell ref="C39:G39"/>
    <mergeCell ref="BE39:BF39"/>
    <mergeCell ref="A40:A41"/>
    <mergeCell ref="C40:G40"/>
    <mergeCell ref="H40:L40"/>
    <mergeCell ref="M40:Q40"/>
    <mergeCell ref="R40:V40"/>
    <mergeCell ref="A38:A39"/>
    <mergeCell ref="C38:G38"/>
    <mergeCell ref="H38:L38"/>
    <mergeCell ref="M38:Q38"/>
    <mergeCell ref="R38:V38"/>
    <mergeCell ref="W38:X39"/>
    <mergeCell ref="C37:G37"/>
    <mergeCell ref="H37:L37"/>
    <mergeCell ref="M37:Q37"/>
    <mergeCell ref="R37:V37"/>
    <mergeCell ref="W37:X37"/>
    <mergeCell ref="BE37:BF37"/>
    <mergeCell ref="I32:L32"/>
    <mergeCell ref="M32:N32"/>
    <mergeCell ref="W32:Y32"/>
    <mergeCell ref="BE32:BF32"/>
    <mergeCell ref="BE35:BF35"/>
    <mergeCell ref="AN36:AO36"/>
    <mergeCell ref="AP36:AQ36"/>
    <mergeCell ref="BE36:BF36"/>
    <mergeCell ref="I30:L30"/>
    <mergeCell ref="M30:N30"/>
    <mergeCell ref="W30:Y30"/>
    <mergeCell ref="BE30:BF30"/>
    <mergeCell ref="I31:L31"/>
    <mergeCell ref="M31:N31"/>
    <mergeCell ref="W31:Y31"/>
    <mergeCell ref="BE31:BF31"/>
    <mergeCell ref="W28:X29"/>
    <mergeCell ref="Y28:Y29"/>
    <mergeCell ref="Z28:Z29"/>
    <mergeCell ref="BE28:BF28"/>
    <mergeCell ref="R29:V29"/>
    <mergeCell ref="BE29:BF29"/>
    <mergeCell ref="Y26:Y27"/>
    <mergeCell ref="Z26:Z27"/>
    <mergeCell ref="BE26:BF26"/>
    <mergeCell ref="M27:Q27"/>
    <mergeCell ref="BE27:BF27"/>
    <mergeCell ref="A28:A29"/>
    <mergeCell ref="C28:G28"/>
    <mergeCell ref="H28:L28"/>
    <mergeCell ref="M28:Q28"/>
    <mergeCell ref="R28:V28"/>
    <mergeCell ref="A26:A27"/>
    <mergeCell ref="C26:G26"/>
    <mergeCell ref="H26:L26"/>
    <mergeCell ref="M26:Q26"/>
    <mergeCell ref="R26:V26"/>
    <mergeCell ref="W26:X27"/>
    <mergeCell ref="W24:X25"/>
    <mergeCell ref="Y24:Y25"/>
    <mergeCell ref="Z24:Z25"/>
    <mergeCell ref="BE24:BF24"/>
    <mergeCell ref="H25:L25"/>
    <mergeCell ref="BE25:BF25"/>
    <mergeCell ref="Y22:Y23"/>
    <mergeCell ref="Z22:Z23"/>
    <mergeCell ref="BE22:BF22"/>
    <mergeCell ref="C23:G23"/>
    <mergeCell ref="BE23:BF23"/>
    <mergeCell ref="A24:A25"/>
    <mergeCell ref="C24:G24"/>
    <mergeCell ref="H24:L24"/>
    <mergeCell ref="M24:Q24"/>
    <mergeCell ref="R24:V24"/>
    <mergeCell ref="A22:A23"/>
    <mergeCell ref="C22:G22"/>
    <mergeCell ref="H22:L22"/>
    <mergeCell ref="M22:Q22"/>
    <mergeCell ref="R22:V22"/>
    <mergeCell ref="W22:X23"/>
    <mergeCell ref="C21:G21"/>
    <mergeCell ref="H21:L21"/>
    <mergeCell ref="M21:Q21"/>
    <mergeCell ref="R21:V21"/>
    <mergeCell ref="W21:X21"/>
    <mergeCell ref="BE21:BF21"/>
    <mergeCell ref="I16:L16"/>
    <mergeCell ref="M16:N16"/>
    <mergeCell ref="W16:Y16"/>
    <mergeCell ref="BE16:BF16"/>
    <mergeCell ref="BE19:BF19"/>
    <mergeCell ref="AN20:AO20"/>
    <mergeCell ref="AP20:AQ20"/>
    <mergeCell ref="BE20:BF20"/>
    <mergeCell ref="I14:L14"/>
    <mergeCell ref="M14:N14"/>
    <mergeCell ref="W14:Y14"/>
    <mergeCell ref="BE14:BF14"/>
    <mergeCell ref="I15:L15"/>
    <mergeCell ref="M15:N15"/>
    <mergeCell ref="W15:Y15"/>
    <mergeCell ref="BE15:BF15"/>
    <mergeCell ref="W12:X13"/>
    <mergeCell ref="Y12:Y13"/>
    <mergeCell ref="Z12:Z13"/>
    <mergeCell ref="BE12:BF12"/>
    <mergeCell ref="R13:V13"/>
    <mergeCell ref="BE13:BF13"/>
    <mergeCell ref="Y10:Y11"/>
    <mergeCell ref="Z10:Z11"/>
    <mergeCell ref="BE10:BF10"/>
    <mergeCell ref="M11:Q11"/>
    <mergeCell ref="BE11:BF11"/>
    <mergeCell ref="A12:A13"/>
    <mergeCell ref="C12:G12"/>
    <mergeCell ref="H12:L12"/>
    <mergeCell ref="M12:Q12"/>
    <mergeCell ref="R12:V12"/>
    <mergeCell ref="Z8:Z9"/>
    <mergeCell ref="BE8:BF8"/>
    <mergeCell ref="H9:L9"/>
    <mergeCell ref="BE9:BF9"/>
    <mergeCell ref="A10:A11"/>
    <mergeCell ref="C10:G10"/>
    <mergeCell ref="H10:L10"/>
    <mergeCell ref="M10:Q10"/>
    <mergeCell ref="R10:V10"/>
    <mergeCell ref="W10:X11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6:A7"/>
    <mergeCell ref="C6:G6"/>
    <mergeCell ref="H6:L6"/>
    <mergeCell ref="M6:Q6"/>
    <mergeCell ref="R6:V6"/>
    <mergeCell ref="W6:X7"/>
    <mergeCell ref="Y3:Z3"/>
    <mergeCell ref="AN4:AO4"/>
    <mergeCell ref="AP4:AQ4"/>
    <mergeCell ref="C5:G5"/>
    <mergeCell ref="H5:L5"/>
    <mergeCell ref="M5:Q5"/>
    <mergeCell ref="R5:V5"/>
    <mergeCell ref="W5:X5"/>
  </mergeCells>
  <conditionalFormatting sqref="Z6:Z7 Z230:Z231 Z22:Z23 Z38:Z39 Z54:Z55 Z70:Z71 Z86:Z87 Z102:Z103 Z118:Z119 Z134:Z135 Z150:Z151 Z166:Z167 Z182:Z183 Z198:Z199 Z214:Z215 Z246:Z247">
    <cfRule type="cellIs" priority="3" dxfId="4" operator="equal" stopIfTrue="1">
      <formula>1</formula>
    </cfRule>
    <cfRule type="cellIs" priority="4" dxfId="5" operator="equal" stopIfTrue="1">
      <formula>2</formula>
    </cfRule>
  </conditionalFormatting>
  <conditionalFormatting sqref="Z8:Z13 Z232:Z237 Z24:Z29 Z40:Z45 Z56:Z61 Z72:Z77 Z88:Z93 Z104:Z109 Z120:Z125 Z136:Z141 Z152:Z157 Z168:Z173 Z184:Z189 Z200:Z205 Z216:Z221 Z248:Z253">
    <cfRule type="cellIs" priority="1" dxfId="6" operator="equal" stopIfTrue="1">
      <formula>1</formula>
    </cfRule>
    <cfRule type="cellIs" priority="2" dxfId="5" operator="equal" stopIfTrue="1">
      <formula>2</formula>
    </cfRule>
  </conditionalFormatting>
  <printOptions gridLines="1"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rowBreaks count="3" manualBreakCount="3">
    <brk id="64" max="25" man="1"/>
    <brk id="128" max="25" man="1"/>
    <brk id="192" max="25" man="1"/>
  </rowBreaks>
  <colBreaks count="4" manualBreakCount="4">
    <brk id="51" max="58" man="1"/>
    <brk id="53" max="202" man="1"/>
    <brk id="69" max="202" man="1"/>
    <brk id="86" max="20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50">
    <tabColor indexed="15"/>
    <pageSetUpPr fitToPage="1"/>
  </sheetPr>
  <dimension ref="A1:J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88" customWidth="1"/>
    <col min="2" max="2" width="3.625" style="90" customWidth="1"/>
    <col min="3" max="3" width="31.00390625" style="87" customWidth="1"/>
    <col min="4" max="4" width="4.00390625" style="88" customWidth="1"/>
    <col min="5" max="7" width="14.75390625" style="87" customWidth="1"/>
    <col min="8" max="8" width="14.75390625" style="89" customWidth="1"/>
    <col min="9" max="16384" width="9.125" style="87" customWidth="1"/>
  </cols>
  <sheetData>
    <row r="1" spans="1:8" ht="22.5" customHeight="1">
      <c r="A1" s="368" t="s">
        <v>204</v>
      </c>
      <c r="B1" s="368"/>
      <c r="C1" s="368"/>
      <c r="D1" s="368"/>
      <c r="E1" s="368"/>
      <c r="F1" s="368"/>
      <c r="G1" s="368"/>
      <c r="H1" s="368"/>
    </row>
    <row r="2" spans="1:8" ht="17.25" customHeight="1">
      <c r="A2" s="369" t="s">
        <v>767</v>
      </c>
      <c r="B2" s="369"/>
      <c r="C2" s="369"/>
      <c r="D2" s="369"/>
      <c r="E2" s="369"/>
      <c r="F2" s="369"/>
      <c r="G2" s="369"/>
      <c r="H2" s="369"/>
    </row>
    <row r="3" spans="3:8" ht="13.5">
      <c r="C3" s="88"/>
      <c r="D3" s="91"/>
      <c r="H3" s="138" t="s">
        <v>301</v>
      </c>
    </row>
    <row r="4" spans="1:8" s="153" customFormat="1" ht="12">
      <c r="A4" s="173">
        <v>1</v>
      </c>
      <c r="B4" s="154">
        <v>1</v>
      </c>
      <c r="C4" s="192" t="s">
        <v>768</v>
      </c>
      <c r="D4" s="179"/>
      <c r="E4" s="179"/>
      <c r="F4" s="179"/>
      <c r="G4" s="177"/>
      <c r="H4" s="177"/>
    </row>
    <row r="5" spans="1:8" s="153" customFormat="1" ht="12">
      <c r="A5" s="173"/>
      <c r="B5" s="178"/>
      <c r="C5" s="179"/>
      <c r="D5" s="370">
        <v>1</v>
      </c>
      <c r="E5" s="183" t="s">
        <v>412</v>
      </c>
      <c r="F5" s="179"/>
      <c r="G5" s="177"/>
      <c r="H5" s="177"/>
    </row>
    <row r="6" spans="1:8" s="153" customFormat="1" ht="12">
      <c r="A6" s="173">
        <v>2</v>
      </c>
      <c r="B6" s="154">
        <v>23</v>
      </c>
      <c r="C6" s="192" t="s">
        <v>769</v>
      </c>
      <c r="D6" s="371"/>
      <c r="E6" s="273" t="s">
        <v>770</v>
      </c>
      <c r="F6" s="179"/>
      <c r="G6" s="179"/>
      <c r="H6" s="179"/>
    </row>
    <row r="7" spans="1:8" s="153" customFormat="1" ht="12">
      <c r="A7" s="173"/>
      <c r="B7" s="178"/>
      <c r="C7" s="179"/>
      <c r="D7" s="194"/>
      <c r="E7" s="372">
        <v>17</v>
      </c>
      <c r="F7" s="275" t="s">
        <v>412</v>
      </c>
      <c r="G7" s="179"/>
      <c r="H7" s="179"/>
    </row>
    <row r="8" spans="1:8" s="153" customFormat="1" ht="12">
      <c r="A8" s="173">
        <v>3</v>
      </c>
      <c r="B8" s="154">
        <v>36</v>
      </c>
      <c r="C8" s="192" t="s">
        <v>771</v>
      </c>
      <c r="D8" s="194"/>
      <c r="E8" s="372"/>
      <c r="F8" s="273" t="s">
        <v>772</v>
      </c>
      <c r="G8" s="180"/>
      <c r="H8" s="179"/>
    </row>
    <row r="9" spans="1:8" s="153" customFormat="1" ht="12">
      <c r="A9" s="173"/>
      <c r="B9" s="178"/>
      <c r="C9" s="179"/>
      <c r="D9" s="370">
        <v>2</v>
      </c>
      <c r="E9" s="183" t="s">
        <v>421</v>
      </c>
      <c r="F9" s="181"/>
      <c r="G9" s="180"/>
      <c r="H9" s="179"/>
    </row>
    <row r="10" spans="1:8" s="153" customFormat="1" ht="12">
      <c r="A10" s="173">
        <v>4</v>
      </c>
      <c r="B10" s="154">
        <v>11</v>
      </c>
      <c r="C10" s="192" t="s">
        <v>773</v>
      </c>
      <c r="D10" s="371"/>
      <c r="E10" s="276" t="s">
        <v>774</v>
      </c>
      <c r="F10" s="184"/>
      <c r="G10" s="180"/>
      <c r="H10" s="179"/>
    </row>
    <row r="11" spans="1:8" s="153" customFormat="1" ht="12">
      <c r="A11" s="173"/>
      <c r="B11" s="178"/>
      <c r="C11" s="179"/>
      <c r="D11" s="194"/>
      <c r="E11" s="277"/>
      <c r="F11" s="372">
        <v>25</v>
      </c>
      <c r="G11" s="181" t="s">
        <v>412</v>
      </c>
      <c r="H11" s="179"/>
    </row>
    <row r="12" spans="1:8" s="153" customFormat="1" ht="12">
      <c r="A12" s="173">
        <v>5</v>
      </c>
      <c r="B12" s="154">
        <v>20</v>
      </c>
      <c r="C12" s="192" t="s">
        <v>775</v>
      </c>
      <c r="D12" s="194"/>
      <c r="E12" s="277"/>
      <c r="F12" s="372"/>
      <c r="G12" s="273" t="s">
        <v>776</v>
      </c>
      <c r="H12" s="180"/>
    </row>
    <row r="13" spans="1:8" s="153" customFormat="1" ht="12">
      <c r="A13" s="173"/>
      <c r="B13" s="178"/>
      <c r="C13" s="179"/>
      <c r="D13" s="370">
        <v>3</v>
      </c>
      <c r="E13" s="183" t="s">
        <v>433</v>
      </c>
      <c r="F13" s="184"/>
      <c r="G13" s="181"/>
      <c r="H13" s="180"/>
    </row>
    <row r="14" spans="1:8" s="153" customFormat="1" ht="12">
      <c r="A14" s="173">
        <v>6</v>
      </c>
      <c r="B14" s="154">
        <v>24</v>
      </c>
      <c r="C14" s="192" t="s">
        <v>777</v>
      </c>
      <c r="D14" s="371"/>
      <c r="E14" s="273" t="s">
        <v>778</v>
      </c>
      <c r="F14" s="181"/>
      <c r="G14" s="181"/>
      <c r="H14" s="180"/>
    </row>
    <row r="15" spans="1:8" s="153" customFormat="1" ht="12">
      <c r="A15" s="173"/>
      <c r="B15" s="178"/>
      <c r="C15" s="179"/>
      <c r="D15" s="194"/>
      <c r="E15" s="372">
        <v>18</v>
      </c>
      <c r="F15" s="186" t="s">
        <v>416</v>
      </c>
      <c r="G15" s="181"/>
      <c r="H15" s="180"/>
    </row>
    <row r="16" spans="1:8" s="153" customFormat="1" ht="12">
      <c r="A16" s="173">
        <v>7</v>
      </c>
      <c r="B16" s="154">
        <v>29</v>
      </c>
      <c r="C16" s="192" t="s">
        <v>779</v>
      </c>
      <c r="D16" s="195"/>
      <c r="E16" s="372"/>
      <c r="F16" s="276" t="s">
        <v>780</v>
      </c>
      <c r="G16" s="272"/>
      <c r="H16" s="180"/>
    </row>
    <row r="17" spans="1:8" s="153" customFormat="1" ht="12">
      <c r="A17" s="173"/>
      <c r="B17" s="178"/>
      <c r="C17" s="179"/>
      <c r="D17" s="370">
        <v>4</v>
      </c>
      <c r="E17" s="183" t="s">
        <v>416</v>
      </c>
      <c r="F17" s="180"/>
      <c r="G17" s="272"/>
      <c r="H17" s="180"/>
    </row>
    <row r="18" spans="1:10" s="153" customFormat="1" ht="12">
      <c r="A18" s="173">
        <v>8</v>
      </c>
      <c r="B18" s="154">
        <v>5</v>
      </c>
      <c r="C18" s="192" t="s">
        <v>781</v>
      </c>
      <c r="D18" s="371"/>
      <c r="E18" s="276" t="s">
        <v>782</v>
      </c>
      <c r="F18" s="184"/>
      <c r="G18" s="272"/>
      <c r="H18" s="180"/>
      <c r="I18" s="173"/>
      <c r="J18" s="173"/>
    </row>
    <row r="19" spans="1:10" s="153" customFormat="1" ht="12">
      <c r="A19" s="173"/>
      <c r="B19" s="178"/>
      <c r="C19" s="179"/>
      <c r="D19" s="194"/>
      <c r="E19" s="179"/>
      <c r="F19" s="275"/>
      <c r="G19" s="372">
        <v>29</v>
      </c>
      <c r="H19" s="184" t="s">
        <v>412</v>
      </c>
      <c r="I19" s="173"/>
      <c r="J19" s="173"/>
    </row>
    <row r="20" spans="1:10" s="153" customFormat="1" ht="12">
      <c r="A20" s="173">
        <v>9</v>
      </c>
      <c r="B20" s="154">
        <v>8</v>
      </c>
      <c r="C20" s="192" t="s">
        <v>783</v>
      </c>
      <c r="D20" s="278"/>
      <c r="E20" s="277"/>
      <c r="F20" s="272"/>
      <c r="G20" s="372"/>
      <c r="H20" s="186" t="s">
        <v>784</v>
      </c>
      <c r="I20" s="173"/>
      <c r="J20" s="173"/>
    </row>
    <row r="21" spans="1:10" s="153" customFormat="1" ht="12">
      <c r="A21" s="173"/>
      <c r="B21" s="178"/>
      <c r="C21" s="193"/>
      <c r="D21" s="370">
        <v>5</v>
      </c>
      <c r="E21" s="183" t="s">
        <v>418</v>
      </c>
      <c r="F21" s="272"/>
      <c r="G21" s="184"/>
      <c r="H21" s="187"/>
      <c r="I21" s="173"/>
      <c r="J21" s="173"/>
    </row>
    <row r="22" spans="1:10" s="153" customFormat="1" ht="12">
      <c r="A22" s="173">
        <v>10</v>
      </c>
      <c r="B22" s="154">
        <v>49</v>
      </c>
      <c r="C22" s="192" t="s">
        <v>785</v>
      </c>
      <c r="D22" s="371"/>
      <c r="E22" s="273" t="s">
        <v>786</v>
      </c>
      <c r="F22" s="272"/>
      <c r="G22" s="184"/>
      <c r="H22" s="187"/>
      <c r="I22" s="173"/>
      <c r="J22" s="173"/>
    </row>
    <row r="23" spans="1:10" s="153" customFormat="1" ht="12">
      <c r="A23" s="173"/>
      <c r="B23" s="178"/>
      <c r="C23" s="272"/>
      <c r="D23" s="279"/>
      <c r="E23" s="372">
        <v>19</v>
      </c>
      <c r="F23" s="275" t="s">
        <v>425</v>
      </c>
      <c r="G23" s="184"/>
      <c r="H23" s="187"/>
      <c r="I23" s="173"/>
      <c r="J23" s="173"/>
    </row>
    <row r="24" spans="1:10" s="153" customFormat="1" ht="12">
      <c r="A24" s="173">
        <v>11</v>
      </c>
      <c r="B24" s="154">
        <v>17</v>
      </c>
      <c r="C24" s="192" t="s">
        <v>787</v>
      </c>
      <c r="D24" s="279"/>
      <c r="E24" s="372"/>
      <c r="F24" s="273" t="s">
        <v>788</v>
      </c>
      <c r="G24" s="272"/>
      <c r="H24" s="187"/>
      <c r="I24" s="173"/>
      <c r="J24" s="173"/>
    </row>
    <row r="25" spans="1:10" s="153" customFormat="1" ht="12">
      <c r="A25" s="173"/>
      <c r="B25" s="178"/>
      <c r="C25" s="193"/>
      <c r="D25" s="370">
        <v>6</v>
      </c>
      <c r="E25" s="183" t="s">
        <v>425</v>
      </c>
      <c r="F25" s="187"/>
      <c r="G25" s="272"/>
      <c r="H25" s="187"/>
      <c r="I25" s="173"/>
      <c r="J25" s="173"/>
    </row>
    <row r="26" spans="1:10" s="153" customFormat="1" ht="12">
      <c r="A26" s="173">
        <v>12</v>
      </c>
      <c r="B26" s="154">
        <v>15</v>
      </c>
      <c r="C26" s="192" t="s">
        <v>789</v>
      </c>
      <c r="D26" s="371"/>
      <c r="E26" s="276" t="s">
        <v>790</v>
      </c>
      <c r="F26" s="280"/>
      <c r="G26" s="272"/>
      <c r="H26" s="187"/>
      <c r="I26" s="173"/>
      <c r="J26" s="173"/>
    </row>
    <row r="27" spans="1:10" s="153" customFormat="1" ht="12">
      <c r="A27" s="173"/>
      <c r="B27" s="178"/>
      <c r="C27" s="272"/>
      <c r="D27" s="279"/>
      <c r="E27" s="184"/>
      <c r="F27" s="372">
        <v>26</v>
      </c>
      <c r="G27" s="183" t="s">
        <v>414</v>
      </c>
      <c r="H27" s="187"/>
      <c r="I27" s="173"/>
      <c r="J27" s="173"/>
    </row>
    <row r="28" spans="1:10" s="153" customFormat="1" ht="12">
      <c r="A28" s="173">
        <v>13</v>
      </c>
      <c r="B28" s="154">
        <v>52</v>
      </c>
      <c r="C28" s="192" t="s">
        <v>791</v>
      </c>
      <c r="D28" s="278"/>
      <c r="E28" s="179"/>
      <c r="F28" s="372"/>
      <c r="G28" s="276" t="s">
        <v>792</v>
      </c>
      <c r="H28" s="188"/>
      <c r="I28" s="173"/>
      <c r="J28" s="173"/>
    </row>
    <row r="29" spans="1:10" s="153" customFormat="1" ht="12">
      <c r="A29" s="173"/>
      <c r="B29" s="178"/>
      <c r="C29" s="193"/>
      <c r="D29" s="370">
        <v>7</v>
      </c>
      <c r="E29" s="183" t="s">
        <v>458</v>
      </c>
      <c r="F29" s="274"/>
      <c r="G29" s="272"/>
      <c r="H29" s="171"/>
      <c r="I29" s="173"/>
      <c r="J29" s="173"/>
    </row>
    <row r="30" spans="1:10" s="153" customFormat="1" ht="12">
      <c r="A30" s="173">
        <v>14</v>
      </c>
      <c r="B30" s="154">
        <v>61</v>
      </c>
      <c r="C30" s="192" t="s">
        <v>793</v>
      </c>
      <c r="D30" s="371"/>
      <c r="E30" s="273" t="s">
        <v>794</v>
      </c>
      <c r="F30" s="281"/>
      <c r="G30" s="272"/>
      <c r="H30" s="171"/>
      <c r="I30" s="173"/>
      <c r="J30" s="173"/>
    </row>
    <row r="31" spans="1:10" s="153" customFormat="1" ht="12">
      <c r="A31" s="173"/>
      <c r="B31" s="178"/>
      <c r="C31" s="272"/>
      <c r="D31" s="278"/>
      <c r="E31" s="372">
        <v>20</v>
      </c>
      <c r="F31" s="186" t="s">
        <v>414</v>
      </c>
      <c r="G31" s="180"/>
      <c r="H31" s="171"/>
      <c r="I31" s="173"/>
      <c r="J31" s="173"/>
    </row>
    <row r="32" spans="1:10" s="153" customFormat="1" ht="12">
      <c r="A32" s="173">
        <v>15</v>
      </c>
      <c r="B32" s="154">
        <v>34</v>
      </c>
      <c r="C32" s="192" t="s">
        <v>795</v>
      </c>
      <c r="D32" s="278"/>
      <c r="E32" s="372"/>
      <c r="F32" s="276" t="s">
        <v>796</v>
      </c>
      <c r="G32" s="272"/>
      <c r="H32" s="189"/>
      <c r="I32" s="173"/>
      <c r="J32" s="173"/>
    </row>
    <row r="33" spans="1:10" s="153" customFormat="1" ht="12">
      <c r="A33" s="173"/>
      <c r="B33" s="178"/>
      <c r="C33" s="193"/>
      <c r="D33" s="370">
        <v>8</v>
      </c>
      <c r="E33" s="183" t="s">
        <v>414</v>
      </c>
      <c r="F33" s="282"/>
      <c r="G33" s="272"/>
      <c r="H33" s="171"/>
      <c r="I33" s="173"/>
      <c r="J33" s="173"/>
    </row>
    <row r="34" spans="1:10" s="153" customFormat="1" ht="12">
      <c r="A34" s="173">
        <v>16</v>
      </c>
      <c r="B34" s="154">
        <v>3</v>
      </c>
      <c r="C34" s="192" t="s">
        <v>797</v>
      </c>
      <c r="D34" s="371"/>
      <c r="E34" s="276" t="s">
        <v>798</v>
      </c>
      <c r="F34" s="277"/>
      <c r="G34" s="272"/>
      <c r="H34" s="171"/>
      <c r="I34" s="173"/>
      <c r="J34" s="173"/>
    </row>
    <row r="35" spans="1:10" s="153" customFormat="1" ht="12.75" thickBot="1">
      <c r="A35" s="173"/>
      <c r="B35" s="185"/>
      <c r="C35" s="179"/>
      <c r="D35" s="179"/>
      <c r="E35" s="179"/>
      <c r="F35" s="373">
        <v>31</v>
      </c>
      <c r="G35" s="374" t="s">
        <v>412</v>
      </c>
      <c r="H35" s="375"/>
      <c r="I35" s="173"/>
      <c r="J35" s="173"/>
    </row>
    <row r="36" spans="1:10" s="153" customFormat="1" ht="12.75" thickTop="1">
      <c r="A36" s="173">
        <v>17</v>
      </c>
      <c r="B36" s="154">
        <v>4</v>
      </c>
      <c r="C36" s="192" t="s">
        <v>799</v>
      </c>
      <c r="D36" s="194"/>
      <c r="E36" s="179"/>
      <c r="F36" s="373"/>
      <c r="G36" s="376" t="s">
        <v>800</v>
      </c>
      <c r="H36" s="377"/>
      <c r="I36" s="173"/>
      <c r="J36" s="173"/>
    </row>
    <row r="37" spans="1:10" s="153" customFormat="1" ht="12">
      <c r="A37" s="173"/>
      <c r="B37" s="185"/>
      <c r="C37" s="193"/>
      <c r="D37" s="370">
        <v>9</v>
      </c>
      <c r="E37" s="183" t="s">
        <v>415</v>
      </c>
      <c r="F37" s="272"/>
      <c r="G37" s="184"/>
      <c r="H37" s="171"/>
      <c r="I37" s="173"/>
      <c r="J37" s="173"/>
    </row>
    <row r="38" spans="1:10" s="153" customFormat="1" ht="12">
      <c r="A38" s="173">
        <v>18</v>
      </c>
      <c r="B38" s="154">
        <v>14</v>
      </c>
      <c r="C38" s="192" t="s">
        <v>801</v>
      </c>
      <c r="D38" s="371"/>
      <c r="E38" s="273" t="s">
        <v>802</v>
      </c>
      <c r="F38" s="282"/>
      <c r="G38" s="184"/>
      <c r="H38" s="171"/>
      <c r="I38" s="173"/>
      <c r="J38" s="173"/>
    </row>
    <row r="39" spans="1:10" s="153" customFormat="1" ht="12">
      <c r="A39" s="173"/>
      <c r="B39" s="185"/>
      <c r="C39" s="179"/>
      <c r="D39" s="179"/>
      <c r="E39" s="372">
        <v>21</v>
      </c>
      <c r="F39" s="275" t="s">
        <v>415</v>
      </c>
      <c r="G39" s="184"/>
      <c r="H39" s="171"/>
      <c r="I39" s="173"/>
      <c r="J39" s="173"/>
    </row>
    <row r="40" spans="1:10" s="153" customFormat="1" ht="12">
      <c r="A40" s="173">
        <v>19</v>
      </c>
      <c r="B40" s="154">
        <v>25</v>
      </c>
      <c r="C40" s="192" t="s">
        <v>803</v>
      </c>
      <c r="D40" s="279"/>
      <c r="E40" s="372"/>
      <c r="F40" s="273" t="s">
        <v>804</v>
      </c>
      <c r="G40" s="184"/>
      <c r="H40" s="171"/>
      <c r="I40" s="173"/>
      <c r="J40" s="173"/>
    </row>
    <row r="41" spans="1:9" s="153" customFormat="1" ht="12">
      <c r="A41" s="173"/>
      <c r="B41" s="185"/>
      <c r="C41" s="193"/>
      <c r="D41" s="370">
        <v>10</v>
      </c>
      <c r="E41" s="183" t="s">
        <v>434</v>
      </c>
      <c r="F41" s="281"/>
      <c r="G41" s="184"/>
      <c r="H41" s="171"/>
      <c r="I41" s="173"/>
    </row>
    <row r="42" spans="1:9" s="153" customFormat="1" ht="12">
      <c r="A42" s="173">
        <v>20</v>
      </c>
      <c r="B42" s="154">
        <v>12</v>
      </c>
      <c r="C42" s="192" t="s">
        <v>805</v>
      </c>
      <c r="D42" s="371"/>
      <c r="E42" s="276" t="s">
        <v>806</v>
      </c>
      <c r="F42" s="274"/>
      <c r="G42" s="184"/>
      <c r="H42" s="171"/>
      <c r="I42" s="173"/>
    </row>
    <row r="43" spans="1:9" s="153" customFormat="1" ht="12">
      <c r="A43" s="173"/>
      <c r="B43" s="185"/>
      <c r="C43" s="272"/>
      <c r="D43" s="279"/>
      <c r="E43" s="272"/>
      <c r="F43" s="372">
        <v>27</v>
      </c>
      <c r="G43" s="184" t="s">
        <v>415</v>
      </c>
      <c r="H43" s="171"/>
      <c r="I43" s="173"/>
    </row>
    <row r="44" spans="1:9" s="153" customFormat="1" ht="12">
      <c r="A44" s="173">
        <v>21</v>
      </c>
      <c r="B44" s="154">
        <v>16</v>
      </c>
      <c r="C44" s="192" t="s">
        <v>807</v>
      </c>
      <c r="D44" s="279"/>
      <c r="E44" s="272"/>
      <c r="F44" s="372"/>
      <c r="G44" s="273" t="s">
        <v>808</v>
      </c>
      <c r="H44" s="190"/>
      <c r="I44" s="173"/>
    </row>
    <row r="45" spans="1:9" s="153" customFormat="1" ht="12">
      <c r="A45" s="173"/>
      <c r="B45" s="185"/>
      <c r="C45" s="193"/>
      <c r="D45" s="370">
        <v>11</v>
      </c>
      <c r="E45" s="183" t="s">
        <v>430</v>
      </c>
      <c r="F45" s="274"/>
      <c r="G45" s="184"/>
      <c r="H45" s="190"/>
      <c r="I45" s="173"/>
    </row>
    <row r="46" spans="1:9" s="153" customFormat="1" ht="12">
      <c r="A46" s="173">
        <v>22</v>
      </c>
      <c r="B46" s="154">
        <v>21</v>
      </c>
      <c r="C46" s="192" t="s">
        <v>809</v>
      </c>
      <c r="D46" s="371"/>
      <c r="E46" s="273" t="s">
        <v>810</v>
      </c>
      <c r="F46" s="281"/>
      <c r="G46" s="184"/>
      <c r="H46" s="190"/>
      <c r="I46" s="173"/>
    </row>
    <row r="47" spans="1:9" s="153" customFormat="1" ht="12">
      <c r="A47" s="173"/>
      <c r="B47" s="185"/>
      <c r="C47" s="272"/>
      <c r="D47" s="279"/>
      <c r="E47" s="372">
        <v>22</v>
      </c>
      <c r="F47" s="186" t="s">
        <v>485</v>
      </c>
      <c r="G47" s="181"/>
      <c r="H47" s="190"/>
      <c r="I47" s="173"/>
    </row>
    <row r="48" spans="1:9" s="153" customFormat="1" ht="12">
      <c r="A48" s="173">
        <v>23</v>
      </c>
      <c r="B48" s="154">
        <v>27</v>
      </c>
      <c r="C48" s="192" t="s">
        <v>811</v>
      </c>
      <c r="D48" s="279"/>
      <c r="E48" s="372"/>
      <c r="F48" s="276" t="s">
        <v>694</v>
      </c>
      <c r="G48" s="184"/>
      <c r="H48" s="190"/>
      <c r="I48" s="173"/>
    </row>
    <row r="49" spans="1:9" s="153" customFormat="1" ht="12">
      <c r="A49" s="173"/>
      <c r="B49" s="185"/>
      <c r="C49" s="193"/>
      <c r="D49" s="370">
        <v>12</v>
      </c>
      <c r="E49" s="183" t="s">
        <v>485</v>
      </c>
      <c r="F49" s="282"/>
      <c r="G49" s="184"/>
      <c r="H49" s="190"/>
      <c r="I49" s="173"/>
    </row>
    <row r="50" spans="1:9" s="153" customFormat="1" ht="12">
      <c r="A50" s="173">
        <v>24</v>
      </c>
      <c r="B50" s="154">
        <v>6</v>
      </c>
      <c r="C50" s="192" t="s">
        <v>812</v>
      </c>
      <c r="D50" s="371"/>
      <c r="E50" s="276" t="s">
        <v>813</v>
      </c>
      <c r="F50" s="277"/>
      <c r="G50" s="184"/>
      <c r="H50" s="190"/>
      <c r="I50" s="173"/>
    </row>
    <row r="51" spans="1:9" s="153" customFormat="1" ht="12">
      <c r="A51" s="173"/>
      <c r="B51" s="185"/>
      <c r="C51" s="272"/>
      <c r="D51" s="279"/>
      <c r="E51" s="272"/>
      <c r="F51" s="277"/>
      <c r="G51" s="372">
        <v>30</v>
      </c>
      <c r="H51" s="186" t="s">
        <v>413</v>
      </c>
      <c r="I51" s="182"/>
    </row>
    <row r="52" spans="1:8" s="153" customFormat="1" ht="12">
      <c r="A52" s="173">
        <v>25</v>
      </c>
      <c r="B52" s="154">
        <v>7</v>
      </c>
      <c r="C52" s="192" t="s">
        <v>814</v>
      </c>
      <c r="D52" s="279"/>
      <c r="E52" s="272"/>
      <c r="F52" s="277"/>
      <c r="G52" s="372"/>
      <c r="H52" s="276" t="s">
        <v>815</v>
      </c>
    </row>
    <row r="53" spans="1:8" s="153" customFormat="1" ht="12">
      <c r="A53" s="173"/>
      <c r="B53" s="185"/>
      <c r="C53" s="193"/>
      <c r="D53" s="370">
        <v>13</v>
      </c>
      <c r="E53" s="183" t="s">
        <v>417</v>
      </c>
      <c r="F53" s="277"/>
      <c r="G53" s="184"/>
      <c r="H53" s="181"/>
    </row>
    <row r="54" spans="1:8" s="153" customFormat="1" ht="12">
      <c r="A54" s="173">
        <v>26</v>
      </c>
      <c r="B54" s="154">
        <v>35</v>
      </c>
      <c r="C54" s="192" t="s">
        <v>816</v>
      </c>
      <c r="D54" s="371"/>
      <c r="E54" s="273" t="s">
        <v>817</v>
      </c>
      <c r="F54" s="277"/>
      <c r="G54" s="184"/>
      <c r="H54" s="181"/>
    </row>
    <row r="55" spans="1:8" s="153" customFormat="1" ht="12">
      <c r="A55" s="173"/>
      <c r="B55" s="185"/>
      <c r="C55" s="272"/>
      <c r="D55" s="279"/>
      <c r="E55" s="372">
        <v>23</v>
      </c>
      <c r="F55" s="275" t="s">
        <v>419</v>
      </c>
      <c r="G55" s="184"/>
      <c r="H55" s="181"/>
    </row>
    <row r="56" spans="1:8" s="153" customFormat="1" ht="12">
      <c r="A56" s="173">
        <v>27</v>
      </c>
      <c r="B56" s="154">
        <v>13</v>
      </c>
      <c r="C56" s="192" t="s">
        <v>818</v>
      </c>
      <c r="D56" s="279"/>
      <c r="E56" s="372"/>
      <c r="F56" s="273" t="s">
        <v>819</v>
      </c>
      <c r="G56" s="184"/>
      <c r="H56" s="181"/>
    </row>
    <row r="57" spans="1:8" s="153" customFormat="1" ht="12">
      <c r="A57" s="173"/>
      <c r="B57" s="185"/>
      <c r="C57" s="193"/>
      <c r="D57" s="370">
        <v>14</v>
      </c>
      <c r="E57" s="183" t="s">
        <v>419</v>
      </c>
      <c r="F57" s="281"/>
      <c r="G57" s="184"/>
      <c r="H57" s="181"/>
    </row>
    <row r="58" spans="1:8" s="153" customFormat="1" ht="12">
      <c r="A58" s="173">
        <v>28</v>
      </c>
      <c r="B58" s="154">
        <v>9</v>
      </c>
      <c r="C58" s="192" t="s">
        <v>820</v>
      </c>
      <c r="D58" s="371"/>
      <c r="E58" s="276" t="s">
        <v>821</v>
      </c>
      <c r="F58" s="274"/>
      <c r="G58" s="184"/>
      <c r="H58" s="181"/>
    </row>
    <row r="59" spans="1:8" s="153" customFormat="1" ht="12">
      <c r="A59" s="173"/>
      <c r="B59" s="185"/>
      <c r="C59" s="272"/>
      <c r="D59" s="279"/>
      <c r="E59" s="272"/>
      <c r="F59" s="372">
        <v>28</v>
      </c>
      <c r="G59" s="183" t="s">
        <v>413</v>
      </c>
      <c r="H59" s="181"/>
    </row>
    <row r="60" spans="1:8" s="153" customFormat="1" ht="12">
      <c r="A60" s="173">
        <v>29</v>
      </c>
      <c r="B60" s="154">
        <v>10</v>
      </c>
      <c r="C60" s="192" t="s">
        <v>822</v>
      </c>
      <c r="D60" s="279"/>
      <c r="E60" s="272"/>
      <c r="F60" s="372"/>
      <c r="G60" s="276" t="s">
        <v>823</v>
      </c>
      <c r="H60" s="184"/>
    </row>
    <row r="61" spans="1:8" s="153" customFormat="1" ht="12">
      <c r="A61" s="173"/>
      <c r="B61" s="185"/>
      <c r="C61" s="193"/>
      <c r="D61" s="370">
        <v>15</v>
      </c>
      <c r="E61" s="183" t="s">
        <v>420</v>
      </c>
      <c r="F61" s="274"/>
      <c r="G61" s="184"/>
      <c r="H61" s="184"/>
    </row>
    <row r="62" spans="1:8" s="153" customFormat="1" ht="12">
      <c r="A62" s="173">
        <v>30</v>
      </c>
      <c r="B62" s="154">
        <v>18</v>
      </c>
      <c r="C62" s="192" t="s">
        <v>824</v>
      </c>
      <c r="D62" s="371"/>
      <c r="E62" s="273" t="s">
        <v>825</v>
      </c>
      <c r="F62" s="274"/>
      <c r="G62" s="184"/>
      <c r="H62" s="184"/>
    </row>
    <row r="63" spans="1:8" s="153" customFormat="1" ht="12">
      <c r="A63" s="173"/>
      <c r="B63" s="185"/>
      <c r="C63" s="272"/>
      <c r="D63" s="279"/>
      <c r="E63" s="372">
        <v>24</v>
      </c>
      <c r="F63" s="186" t="s">
        <v>413</v>
      </c>
      <c r="G63" s="181"/>
      <c r="H63" s="184"/>
    </row>
    <row r="64" spans="1:8" s="153" customFormat="1" ht="12">
      <c r="A64" s="173">
        <v>31</v>
      </c>
      <c r="B64" s="154">
        <v>31</v>
      </c>
      <c r="C64" s="192" t="s">
        <v>826</v>
      </c>
      <c r="D64" s="279"/>
      <c r="E64" s="372"/>
      <c r="F64" s="276" t="s">
        <v>827</v>
      </c>
      <c r="G64" s="184"/>
      <c r="H64" s="184"/>
    </row>
    <row r="65" spans="1:8" s="153" customFormat="1" ht="12">
      <c r="A65" s="173"/>
      <c r="B65" s="185"/>
      <c r="C65" s="193"/>
      <c r="D65" s="370">
        <v>16</v>
      </c>
      <c r="E65" s="183" t="s">
        <v>413</v>
      </c>
      <c r="F65" s="282"/>
      <c r="G65" s="184"/>
      <c r="H65" s="184"/>
    </row>
    <row r="66" spans="1:8" s="153" customFormat="1" ht="12">
      <c r="A66" s="173">
        <v>32</v>
      </c>
      <c r="B66" s="154">
        <v>2</v>
      </c>
      <c r="C66" s="192" t="s">
        <v>828</v>
      </c>
      <c r="D66" s="371"/>
      <c r="E66" s="276" t="s">
        <v>829</v>
      </c>
      <c r="F66" s="277"/>
      <c r="G66" s="184"/>
      <c r="H66" s="184"/>
    </row>
  </sheetData>
  <sheetProtection password="CC0B" sheet="1" objects="1" scenarios="1" formatCells="0" formatColumns="0" formatRows="0" deleteColumns="0" deleteRows="0" sort="0"/>
  <mergeCells count="35">
    <mergeCell ref="D57:D58"/>
    <mergeCell ref="F59:F60"/>
    <mergeCell ref="D61:D62"/>
    <mergeCell ref="E63:E64"/>
    <mergeCell ref="D65:D66"/>
    <mergeCell ref="D45:D46"/>
    <mergeCell ref="E47:E48"/>
    <mergeCell ref="D49:D50"/>
    <mergeCell ref="G51:G52"/>
    <mergeCell ref="D53:D54"/>
    <mergeCell ref="E55:E56"/>
    <mergeCell ref="G35:H35"/>
    <mergeCell ref="G36:H36"/>
    <mergeCell ref="D37:D38"/>
    <mergeCell ref="E39:E40"/>
    <mergeCell ref="D41:D42"/>
    <mergeCell ref="F43:F44"/>
    <mergeCell ref="D25:D26"/>
    <mergeCell ref="F27:F28"/>
    <mergeCell ref="D29:D30"/>
    <mergeCell ref="E31:E32"/>
    <mergeCell ref="D33:D34"/>
    <mergeCell ref="F35:F36"/>
    <mergeCell ref="D13:D14"/>
    <mergeCell ref="E15:E16"/>
    <mergeCell ref="D17:D18"/>
    <mergeCell ref="G19:G20"/>
    <mergeCell ref="D21:D22"/>
    <mergeCell ref="E23:E24"/>
    <mergeCell ref="A1:H1"/>
    <mergeCell ref="A2:H2"/>
    <mergeCell ref="D5:D6"/>
    <mergeCell ref="E7:E8"/>
    <mergeCell ref="D9:D10"/>
    <mergeCell ref="F11:F12"/>
  </mergeCells>
  <printOptions horizontalCentered="1" verticalCentered="1"/>
  <pageMargins left="0.1968503937007874" right="0.1968503937007874" top="0.1968503937007874" bottom="0.5905511811023623" header="0" footer="0"/>
  <pageSetup fitToHeight="0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8">
    <tabColor indexed="11"/>
    <pageSetUpPr fitToPage="1"/>
  </sheetPr>
  <dimension ref="A1:Z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88" customWidth="1"/>
    <col min="2" max="2" width="5.00390625" style="87" customWidth="1"/>
    <col min="3" max="3" width="30.25390625" style="87" customWidth="1"/>
    <col min="4" max="4" width="4.25390625" style="87" customWidth="1"/>
    <col min="5" max="8" width="14.75390625" style="144" customWidth="1"/>
    <col min="9" max="9" width="7.75390625" style="144" customWidth="1"/>
    <col min="10" max="16384" width="9.125" style="87" customWidth="1"/>
  </cols>
  <sheetData>
    <row r="1" spans="1:26" ht="25.5">
      <c r="A1" s="378" t="s">
        <v>204</v>
      </c>
      <c r="B1" s="378"/>
      <c r="C1" s="378"/>
      <c r="D1" s="378"/>
      <c r="E1" s="378"/>
      <c r="F1" s="378"/>
      <c r="G1" s="378"/>
      <c r="H1" s="378"/>
      <c r="I1" s="141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12" ht="17.25">
      <c r="A2" s="379" t="s">
        <v>406</v>
      </c>
      <c r="B2" s="379"/>
      <c r="C2" s="379"/>
      <c r="D2" s="379"/>
      <c r="E2" s="379"/>
      <c r="F2" s="379"/>
      <c r="G2" s="379"/>
      <c r="H2" s="379"/>
      <c r="J2" s="16"/>
      <c r="K2" s="16"/>
      <c r="L2" s="16"/>
    </row>
    <row r="3" spans="2:9" ht="18.75">
      <c r="B3" s="143"/>
      <c r="F3" s="145"/>
      <c r="H3" s="152" t="s">
        <v>301</v>
      </c>
      <c r="I3" s="146"/>
    </row>
    <row r="4" spans="2:9" s="153" customFormat="1" ht="12">
      <c r="B4" s="154">
        <v>1</v>
      </c>
      <c r="C4" s="179" t="s">
        <v>672</v>
      </c>
      <c r="D4" s="191"/>
      <c r="E4" s="155"/>
      <c r="F4" s="155"/>
      <c r="G4" s="155"/>
      <c r="H4" s="155"/>
      <c r="I4" s="156"/>
    </row>
    <row r="5" spans="1:9" s="153" customFormat="1" ht="12">
      <c r="A5" s="153">
        <v>1</v>
      </c>
      <c r="B5" s="157">
        <v>4</v>
      </c>
      <c r="C5" s="192" t="s">
        <v>673</v>
      </c>
      <c r="D5" s="179"/>
      <c r="E5" s="155" t="s">
        <v>412</v>
      </c>
      <c r="F5" s="155"/>
      <c r="G5" s="155"/>
      <c r="H5" s="155"/>
      <c r="I5" s="155"/>
    </row>
    <row r="6" spans="2:9" s="153" customFormat="1" ht="12">
      <c r="B6" s="154">
        <v>45</v>
      </c>
      <c r="C6" s="153" t="s">
        <v>674</v>
      </c>
      <c r="D6" s="380">
        <v>1</v>
      </c>
      <c r="E6" s="155" t="s">
        <v>415</v>
      </c>
      <c r="F6" s="155"/>
      <c r="G6" s="155"/>
      <c r="H6" s="155"/>
      <c r="I6" s="155"/>
    </row>
    <row r="7" spans="1:9" s="153" customFormat="1" ht="12">
      <c r="A7" s="153">
        <v>2</v>
      </c>
      <c r="B7" s="157">
        <v>59</v>
      </c>
      <c r="C7" s="158" t="s">
        <v>675</v>
      </c>
      <c r="D7" s="381"/>
      <c r="E7" s="159" t="s">
        <v>676</v>
      </c>
      <c r="F7" s="155" t="s">
        <v>412</v>
      </c>
      <c r="G7" s="155"/>
      <c r="H7" s="155"/>
      <c r="I7" s="155"/>
    </row>
    <row r="8" spans="2:9" s="153" customFormat="1" ht="12">
      <c r="B8" s="154">
        <v>23</v>
      </c>
      <c r="C8" s="153" t="s">
        <v>677</v>
      </c>
      <c r="D8" s="160"/>
      <c r="E8" s="161">
        <v>17</v>
      </c>
      <c r="F8" s="162" t="s">
        <v>415</v>
      </c>
      <c r="G8" s="155"/>
      <c r="H8" s="155"/>
      <c r="I8" s="155"/>
    </row>
    <row r="9" spans="1:9" s="153" customFormat="1" ht="12">
      <c r="A9" s="153">
        <v>3</v>
      </c>
      <c r="B9" s="157">
        <v>37</v>
      </c>
      <c r="C9" s="158" t="s">
        <v>678</v>
      </c>
      <c r="D9" s="163"/>
      <c r="E9" s="164" t="s">
        <v>442</v>
      </c>
      <c r="F9" s="159" t="s">
        <v>679</v>
      </c>
      <c r="G9" s="155"/>
      <c r="H9" s="155"/>
      <c r="I9" s="155"/>
    </row>
    <row r="10" spans="2:9" s="153" customFormat="1" ht="12">
      <c r="B10" s="154">
        <v>34</v>
      </c>
      <c r="C10" s="153" t="s">
        <v>680</v>
      </c>
      <c r="D10" s="380">
        <v>2</v>
      </c>
      <c r="E10" s="165" t="s">
        <v>430</v>
      </c>
      <c r="F10" s="164"/>
      <c r="G10" s="155"/>
      <c r="H10" s="155"/>
      <c r="I10" s="155"/>
    </row>
    <row r="11" spans="1:9" s="153" customFormat="1" ht="12">
      <c r="A11" s="153">
        <v>4</v>
      </c>
      <c r="B11" s="157">
        <v>21</v>
      </c>
      <c r="C11" s="158" t="s">
        <v>681</v>
      </c>
      <c r="D11" s="381"/>
      <c r="E11" s="166" t="s">
        <v>682</v>
      </c>
      <c r="F11" s="164"/>
      <c r="G11" s="155" t="s">
        <v>412</v>
      </c>
      <c r="H11" s="155"/>
      <c r="I11" s="155"/>
    </row>
    <row r="12" spans="2:9" s="153" customFormat="1" ht="12">
      <c r="B12" s="154">
        <v>14</v>
      </c>
      <c r="C12" s="153" t="s">
        <v>683</v>
      </c>
      <c r="D12" s="160"/>
      <c r="E12" s="155"/>
      <c r="F12" s="382">
        <v>25</v>
      </c>
      <c r="G12" s="162" t="s">
        <v>415</v>
      </c>
      <c r="H12" s="155"/>
      <c r="I12" s="155"/>
    </row>
    <row r="13" spans="1:9" s="153" customFormat="1" ht="12">
      <c r="A13" s="153">
        <v>5</v>
      </c>
      <c r="B13" s="157">
        <v>7</v>
      </c>
      <c r="C13" s="158" t="s">
        <v>684</v>
      </c>
      <c r="D13" s="163"/>
      <c r="E13" s="155" t="s">
        <v>424</v>
      </c>
      <c r="F13" s="382"/>
      <c r="G13" s="159" t="s">
        <v>685</v>
      </c>
      <c r="H13" s="155"/>
      <c r="I13" s="155"/>
    </row>
    <row r="14" spans="2:9" s="153" customFormat="1" ht="12">
      <c r="B14" s="154">
        <v>55</v>
      </c>
      <c r="C14" s="167" t="s">
        <v>686</v>
      </c>
      <c r="D14" s="380">
        <v>3</v>
      </c>
      <c r="E14" s="155" t="s">
        <v>417</v>
      </c>
      <c r="F14" s="164"/>
      <c r="G14" s="164"/>
      <c r="H14" s="155"/>
      <c r="I14" s="155"/>
    </row>
    <row r="15" spans="1:9" s="153" customFormat="1" ht="12">
      <c r="A15" s="153">
        <v>6</v>
      </c>
      <c r="B15" s="157">
        <v>64</v>
      </c>
      <c r="C15" s="158" t="s">
        <v>687</v>
      </c>
      <c r="D15" s="381"/>
      <c r="E15" s="159" t="s">
        <v>688</v>
      </c>
      <c r="F15" s="164" t="s">
        <v>425</v>
      </c>
      <c r="G15" s="164"/>
      <c r="H15" s="155"/>
      <c r="I15" s="155"/>
    </row>
    <row r="16" spans="2:9" s="153" customFormat="1" ht="12">
      <c r="B16" s="154">
        <v>44</v>
      </c>
      <c r="C16" s="153" t="s">
        <v>689</v>
      </c>
      <c r="D16" s="160"/>
      <c r="E16" s="161">
        <v>18</v>
      </c>
      <c r="F16" s="168" t="s">
        <v>441</v>
      </c>
      <c r="G16" s="164"/>
      <c r="H16" s="155"/>
      <c r="I16" s="155"/>
    </row>
    <row r="17" spans="1:9" s="153" customFormat="1" ht="12">
      <c r="A17" s="153">
        <v>7</v>
      </c>
      <c r="B17" s="157">
        <v>62</v>
      </c>
      <c r="C17" s="153" t="s">
        <v>690</v>
      </c>
      <c r="D17" s="163"/>
      <c r="E17" s="164" t="s">
        <v>425</v>
      </c>
      <c r="F17" s="169" t="s">
        <v>691</v>
      </c>
      <c r="G17" s="164"/>
      <c r="H17" s="155"/>
      <c r="I17" s="155"/>
    </row>
    <row r="18" spans="2:9" s="153" customFormat="1" ht="12">
      <c r="B18" s="154">
        <v>15</v>
      </c>
      <c r="C18" s="167" t="s">
        <v>692</v>
      </c>
      <c r="D18" s="380">
        <v>4</v>
      </c>
      <c r="E18" s="165" t="s">
        <v>441</v>
      </c>
      <c r="F18" s="155"/>
      <c r="G18" s="164"/>
      <c r="H18" s="155"/>
      <c r="I18" s="155"/>
    </row>
    <row r="19" spans="1:9" s="153" customFormat="1" ht="12">
      <c r="A19" s="153">
        <v>8</v>
      </c>
      <c r="B19" s="157">
        <v>33</v>
      </c>
      <c r="C19" s="158" t="s">
        <v>693</v>
      </c>
      <c r="D19" s="381"/>
      <c r="E19" s="166" t="s">
        <v>694</v>
      </c>
      <c r="F19" s="155"/>
      <c r="G19" s="164"/>
      <c r="H19" s="155" t="s">
        <v>412</v>
      </c>
      <c r="I19" s="155"/>
    </row>
    <row r="20" spans="2:9" s="153" customFormat="1" ht="12">
      <c r="B20" s="154">
        <v>20</v>
      </c>
      <c r="C20" s="153" t="s">
        <v>695</v>
      </c>
      <c r="D20" s="160"/>
      <c r="E20" s="155"/>
      <c r="F20" s="155"/>
      <c r="G20" s="382">
        <v>29</v>
      </c>
      <c r="H20" s="162" t="s">
        <v>415</v>
      </c>
      <c r="I20" s="155"/>
    </row>
    <row r="21" spans="1:9" s="153" customFormat="1" ht="12">
      <c r="A21" s="153">
        <v>9</v>
      </c>
      <c r="B21" s="157">
        <v>63</v>
      </c>
      <c r="C21" s="153" t="s">
        <v>696</v>
      </c>
      <c r="D21" s="163"/>
      <c r="E21" s="155" t="s">
        <v>421</v>
      </c>
      <c r="F21" s="155"/>
      <c r="G21" s="382"/>
      <c r="H21" s="159" t="s">
        <v>697</v>
      </c>
      <c r="I21" s="170"/>
    </row>
    <row r="22" spans="2:9" s="153" customFormat="1" ht="12">
      <c r="B22" s="154">
        <v>11</v>
      </c>
      <c r="C22" s="167" t="s">
        <v>698</v>
      </c>
      <c r="D22" s="380">
        <v>5</v>
      </c>
      <c r="E22" s="155" t="s">
        <v>444</v>
      </c>
      <c r="F22" s="155"/>
      <c r="G22" s="164"/>
      <c r="H22" s="164"/>
      <c r="I22" s="170"/>
    </row>
    <row r="23" spans="1:9" s="153" customFormat="1" ht="12">
      <c r="A23" s="153">
        <v>10</v>
      </c>
      <c r="B23" s="157">
        <v>36</v>
      </c>
      <c r="C23" s="158" t="s">
        <v>699</v>
      </c>
      <c r="D23" s="381"/>
      <c r="E23" s="159" t="s">
        <v>700</v>
      </c>
      <c r="F23" s="155" t="s">
        <v>422</v>
      </c>
      <c r="G23" s="164"/>
      <c r="H23" s="164"/>
      <c r="I23" s="170"/>
    </row>
    <row r="24" spans="2:9" s="153" customFormat="1" ht="12">
      <c r="B24" s="154">
        <v>12</v>
      </c>
      <c r="C24" s="153" t="s">
        <v>701</v>
      </c>
      <c r="D24" s="160"/>
      <c r="E24" s="161">
        <v>19</v>
      </c>
      <c r="F24" s="162" t="s">
        <v>420</v>
      </c>
      <c r="G24" s="164"/>
      <c r="H24" s="164"/>
      <c r="I24" s="170"/>
    </row>
    <row r="25" spans="1:9" s="153" customFormat="1" ht="12">
      <c r="A25" s="153">
        <v>11</v>
      </c>
      <c r="B25" s="157">
        <v>10</v>
      </c>
      <c r="C25" s="153" t="s">
        <v>702</v>
      </c>
      <c r="D25" s="163"/>
      <c r="E25" s="164" t="s">
        <v>422</v>
      </c>
      <c r="F25" s="159" t="s">
        <v>703</v>
      </c>
      <c r="G25" s="164"/>
      <c r="H25" s="164"/>
      <c r="I25" s="170"/>
    </row>
    <row r="26" spans="2:9" s="153" customFormat="1" ht="12">
      <c r="B26" s="154">
        <v>58</v>
      </c>
      <c r="C26" s="167" t="s">
        <v>704</v>
      </c>
      <c r="D26" s="380">
        <v>6</v>
      </c>
      <c r="E26" s="165" t="s">
        <v>420</v>
      </c>
      <c r="F26" s="164"/>
      <c r="G26" s="164"/>
      <c r="H26" s="164"/>
      <c r="I26" s="170"/>
    </row>
    <row r="27" spans="1:9" s="153" customFormat="1" ht="12">
      <c r="A27" s="153">
        <v>12</v>
      </c>
      <c r="B27" s="157">
        <v>57</v>
      </c>
      <c r="C27" s="158" t="s">
        <v>705</v>
      </c>
      <c r="D27" s="381"/>
      <c r="E27" s="166" t="s">
        <v>706</v>
      </c>
      <c r="F27" s="164"/>
      <c r="G27" s="164" t="s">
        <v>419</v>
      </c>
      <c r="H27" s="164"/>
      <c r="I27" s="170"/>
    </row>
    <row r="28" spans="2:9" s="153" customFormat="1" ht="12">
      <c r="B28" s="154">
        <v>35</v>
      </c>
      <c r="C28" s="153" t="s">
        <v>707</v>
      </c>
      <c r="D28" s="160"/>
      <c r="E28" s="155"/>
      <c r="F28" s="382">
        <v>26</v>
      </c>
      <c r="G28" s="168" t="s">
        <v>416</v>
      </c>
      <c r="H28" s="164"/>
      <c r="I28" s="170"/>
    </row>
    <row r="29" spans="1:9" s="153" customFormat="1" ht="12">
      <c r="A29" s="153">
        <v>13</v>
      </c>
      <c r="B29" s="157">
        <v>56</v>
      </c>
      <c r="C29" s="153" t="s">
        <v>708</v>
      </c>
      <c r="D29" s="163"/>
      <c r="E29" s="155" t="s">
        <v>431</v>
      </c>
      <c r="F29" s="382"/>
      <c r="G29" s="169" t="s">
        <v>709</v>
      </c>
      <c r="H29" s="164"/>
      <c r="I29" s="170"/>
    </row>
    <row r="30" spans="2:9" s="153" customFormat="1" ht="12">
      <c r="B30" s="154">
        <v>22</v>
      </c>
      <c r="C30" s="167" t="s">
        <v>710</v>
      </c>
      <c r="D30" s="380">
        <v>7</v>
      </c>
      <c r="E30" s="155" t="s">
        <v>456</v>
      </c>
      <c r="F30" s="164"/>
      <c r="G30" s="155"/>
      <c r="H30" s="164"/>
      <c r="I30" s="170"/>
    </row>
    <row r="31" spans="1:9" s="153" customFormat="1" ht="12">
      <c r="A31" s="153">
        <v>14</v>
      </c>
      <c r="B31" s="157">
        <v>50</v>
      </c>
      <c r="C31" s="158" t="s">
        <v>711</v>
      </c>
      <c r="D31" s="381"/>
      <c r="E31" s="159" t="s">
        <v>712</v>
      </c>
      <c r="F31" s="164" t="s">
        <v>419</v>
      </c>
      <c r="G31" s="155"/>
      <c r="H31" s="164"/>
      <c r="I31" s="170"/>
    </row>
    <row r="32" spans="2:9" s="153" customFormat="1" ht="12">
      <c r="B32" s="154">
        <v>46</v>
      </c>
      <c r="C32" s="153" t="s">
        <v>713</v>
      </c>
      <c r="D32" s="160"/>
      <c r="E32" s="161">
        <v>20</v>
      </c>
      <c r="F32" s="168" t="s">
        <v>416</v>
      </c>
      <c r="G32" s="155"/>
      <c r="H32" s="164"/>
      <c r="I32" s="170"/>
    </row>
    <row r="33" spans="1:9" s="153" customFormat="1" ht="12">
      <c r="A33" s="153">
        <v>15</v>
      </c>
      <c r="B33" s="157">
        <v>52</v>
      </c>
      <c r="C33" s="153" t="s">
        <v>714</v>
      </c>
      <c r="D33" s="163"/>
      <c r="E33" s="164" t="s">
        <v>419</v>
      </c>
      <c r="F33" s="169" t="s">
        <v>715</v>
      </c>
      <c r="G33" s="155"/>
      <c r="H33" s="171"/>
      <c r="I33" s="170"/>
    </row>
    <row r="34" spans="2:9" s="153" customFormat="1" ht="12">
      <c r="B34" s="154">
        <v>9</v>
      </c>
      <c r="C34" s="193" t="s">
        <v>716</v>
      </c>
      <c r="D34" s="383">
        <v>8</v>
      </c>
      <c r="E34" s="165" t="s">
        <v>416</v>
      </c>
      <c r="F34" s="155"/>
      <c r="G34" s="155"/>
      <c r="H34" s="164"/>
      <c r="I34" s="170"/>
    </row>
    <row r="35" spans="1:10" s="153" customFormat="1" ht="12">
      <c r="A35" s="153">
        <v>16</v>
      </c>
      <c r="B35" s="157">
        <v>5</v>
      </c>
      <c r="C35" s="192" t="s">
        <v>717</v>
      </c>
      <c r="D35" s="384"/>
      <c r="E35" s="155" t="s">
        <v>718</v>
      </c>
      <c r="F35" s="155"/>
      <c r="G35" s="155"/>
      <c r="H35" s="188" t="s">
        <v>414</v>
      </c>
      <c r="I35" s="172"/>
      <c r="J35" s="173"/>
    </row>
    <row r="36" spans="2:10" s="153" customFormat="1" ht="12.75" thickBot="1">
      <c r="B36" s="154">
        <v>2</v>
      </c>
      <c r="C36" s="179" t="s">
        <v>719</v>
      </c>
      <c r="D36" s="194"/>
      <c r="E36" s="155"/>
      <c r="F36" s="155"/>
      <c r="G36" s="385">
        <v>31</v>
      </c>
      <c r="H36" s="196" t="s">
        <v>485</v>
      </c>
      <c r="I36" s="170"/>
      <c r="J36" s="173"/>
    </row>
    <row r="37" spans="1:10" s="153" customFormat="1" ht="12.75" thickTop="1">
      <c r="A37" s="153">
        <v>17</v>
      </c>
      <c r="B37" s="157">
        <v>8</v>
      </c>
      <c r="C37" s="179" t="s">
        <v>720</v>
      </c>
      <c r="D37" s="195"/>
      <c r="E37" s="155" t="s">
        <v>413</v>
      </c>
      <c r="F37" s="155"/>
      <c r="G37" s="385"/>
      <c r="H37" s="164" t="s">
        <v>721</v>
      </c>
      <c r="I37" s="170"/>
      <c r="J37" s="173"/>
    </row>
    <row r="38" spans="2:9" s="153" customFormat="1" ht="12">
      <c r="B38" s="154">
        <v>30</v>
      </c>
      <c r="C38" s="167" t="s">
        <v>722</v>
      </c>
      <c r="D38" s="380">
        <v>9</v>
      </c>
      <c r="E38" s="162" t="s">
        <v>418</v>
      </c>
      <c r="F38" s="155"/>
      <c r="G38" s="155"/>
      <c r="H38" s="164"/>
      <c r="I38" s="170"/>
    </row>
    <row r="39" spans="1:9" s="153" customFormat="1" ht="12">
      <c r="A39" s="153">
        <v>18</v>
      </c>
      <c r="B39" s="157">
        <v>17</v>
      </c>
      <c r="C39" s="158" t="s">
        <v>723</v>
      </c>
      <c r="D39" s="381"/>
      <c r="E39" s="174" t="s">
        <v>724</v>
      </c>
      <c r="F39" s="155" t="s">
        <v>413</v>
      </c>
      <c r="G39" s="155"/>
      <c r="H39" s="164"/>
      <c r="I39" s="170"/>
    </row>
    <row r="40" spans="2:9" s="153" customFormat="1" ht="12">
      <c r="B40" s="154">
        <v>43</v>
      </c>
      <c r="C40" s="167" t="s">
        <v>725</v>
      </c>
      <c r="D40" s="160"/>
      <c r="E40" s="160">
        <v>21</v>
      </c>
      <c r="F40" s="162" t="s">
        <v>418</v>
      </c>
      <c r="G40" s="155"/>
      <c r="H40" s="164"/>
      <c r="I40" s="170"/>
    </row>
    <row r="41" spans="1:9" s="153" customFormat="1" ht="12">
      <c r="A41" s="153">
        <v>19</v>
      </c>
      <c r="B41" s="157">
        <v>26</v>
      </c>
      <c r="C41" s="158" t="s">
        <v>726</v>
      </c>
      <c r="D41" s="163"/>
      <c r="E41" s="164" t="s">
        <v>446</v>
      </c>
      <c r="F41" s="159" t="s">
        <v>727</v>
      </c>
      <c r="G41" s="155"/>
      <c r="H41" s="164"/>
      <c r="I41" s="170"/>
    </row>
    <row r="42" spans="2:9" s="153" customFormat="1" ht="12">
      <c r="B42" s="154">
        <v>38</v>
      </c>
      <c r="C42" s="153" t="s">
        <v>728</v>
      </c>
      <c r="D42" s="380">
        <v>10</v>
      </c>
      <c r="E42" s="165" t="s">
        <v>455</v>
      </c>
      <c r="F42" s="164"/>
      <c r="G42" s="155"/>
      <c r="H42" s="164"/>
      <c r="I42" s="170"/>
    </row>
    <row r="43" spans="1:9" s="153" customFormat="1" ht="12">
      <c r="A43" s="153">
        <v>20</v>
      </c>
      <c r="B43" s="157">
        <v>48</v>
      </c>
      <c r="C43" s="153" t="s">
        <v>729</v>
      </c>
      <c r="D43" s="381"/>
      <c r="E43" s="155" t="s">
        <v>730</v>
      </c>
      <c r="F43" s="164"/>
      <c r="G43" s="155" t="s">
        <v>413</v>
      </c>
      <c r="H43" s="164"/>
      <c r="I43" s="170"/>
    </row>
    <row r="44" spans="2:9" s="153" customFormat="1" ht="12">
      <c r="B44" s="154">
        <v>61</v>
      </c>
      <c r="C44" s="167" t="s">
        <v>731</v>
      </c>
      <c r="D44" s="160"/>
      <c r="E44" s="155"/>
      <c r="F44" s="382">
        <v>27</v>
      </c>
      <c r="G44" s="162" t="s">
        <v>418</v>
      </c>
      <c r="H44" s="164"/>
      <c r="I44" s="170"/>
    </row>
    <row r="45" spans="1:9" s="153" customFormat="1" ht="12">
      <c r="A45" s="153">
        <v>21</v>
      </c>
      <c r="B45" s="157">
        <v>60</v>
      </c>
      <c r="C45" s="158" t="s">
        <v>732</v>
      </c>
      <c r="D45" s="163"/>
      <c r="E45" s="155" t="s">
        <v>467</v>
      </c>
      <c r="F45" s="382"/>
      <c r="G45" s="159" t="s">
        <v>733</v>
      </c>
      <c r="H45" s="164"/>
      <c r="I45" s="170"/>
    </row>
    <row r="46" spans="2:9" s="153" customFormat="1" ht="12">
      <c r="B46" s="154">
        <v>40</v>
      </c>
      <c r="C46" s="153" t="s">
        <v>734</v>
      </c>
      <c r="D46" s="380">
        <v>11</v>
      </c>
      <c r="E46" s="155" t="s">
        <v>466</v>
      </c>
      <c r="F46" s="164"/>
      <c r="G46" s="164"/>
      <c r="H46" s="164"/>
      <c r="I46" s="170"/>
    </row>
    <row r="47" spans="1:9" s="153" customFormat="1" ht="12">
      <c r="A47" s="153">
        <v>22</v>
      </c>
      <c r="B47" s="157">
        <v>49</v>
      </c>
      <c r="C47" s="153" t="s">
        <v>735</v>
      </c>
      <c r="D47" s="381"/>
      <c r="E47" s="175" t="s">
        <v>736</v>
      </c>
      <c r="F47" s="164" t="s">
        <v>428</v>
      </c>
      <c r="G47" s="164"/>
      <c r="H47" s="164"/>
      <c r="I47" s="170"/>
    </row>
    <row r="48" spans="2:9" s="153" customFormat="1" ht="12">
      <c r="B48" s="154">
        <v>19</v>
      </c>
      <c r="C48" s="167" t="s">
        <v>737</v>
      </c>
      <c r="D48" s="160"/>
      <c r="E48" s="160">
        <v>22</v>
      </c>
      <c r="F48" s="168" t="s">
        <v>434</v>
      </c>
      <c r="G48" s="164"/>
      <c r="H48" s="164"/>
      <c r="I48" s="170"/>
    </row>
    <row r="49" spans="1:9" s="153" customFormat="1" ht="12">
      <c r="A49" s="153">
        <v>23</v>
      </c>
      <c r="B49" s="157">
        <v>25</v>
      </c>
      <c r="C49" s="158" t="s">
        <v>738</v>
      </c>
      <c r="D49" s="163"/>
      <c r="E49" s="164" t="s">
        <v>428</v>
      </c>
      <c r="F49" s="169" t="s">
        <v>739</v>
      </c>
      <c r="G49" s="164"/>
      <c r="H49" s="164"/>
      <c r="I49" s="170"/>
    </row>
    <row r="50" spans="2:9" s="153" customFormat="1" ht="12">
      <c r="B50" s="154">
        <v>41</v>
      </c>
      <c r="C50" s="167" t="s">
        <v>740</v>
      </c>
      <c r="D50" s="380">
        <v>12</v>
      </c>
      <c r="E50" s="165" t="s">
        <v>434</v>
      </c>
      <c r="F50" s="155"/>
      <c r="G50" s="164"/>
      <c r="H50" s="164"/>
      <c r="I50" s="170"/>
    </row>
    <row r="51" spans="1:9" s="153" customFormat="1" ht="12">
      <c r="A51" s="153">
        <v>24</v>
      </c>
      <c r="B51" s="157">
        <v>28</v>
      </c>
      <c r="C51" s="158" t="s">
        <v>741</v>
      </c>
      <c r="D51" s="381"/>
      <c r="E51" s="155" t="s">
        <v>742</v>
      </c>
      <c r="F51" s="155"/>
      <c r="G51" s="164"/>
      <c r="H51" s="164" t="s">
        <v>414</v>
      </c>
      <c r="I51" s="170"/>
    </row>
    <row r="52" spans="2:9" s="153" customFormat="1" ht="12">
      <c r="B52" s="154">
        <v>47</v>
      </c>
      <c r="C52" s="153" t="s">
        <v>743</v>
      </c>
      <c r="D52" s="160"/>
      <c r="E52" s="155"/>
      <c r="F52" s="155"/>
      <c r="G52" s="382">
        <v>30</v>
      </c>
      <c r="H52" s="165" t="s">
        <v>485</v>
      </c>
      <c r="I52" s="170"/>
    </row>
    <row r="53" spans="1:9" s="153" customFormat="1" ht="12">
      <c r="A53" s="153">
        <v>25</v>
      </c>
      <c r="B53" s="157">
        <v>54</v>
      </c>
      <c r="C53" s="153" t="s">
        <v>744</v>
      </c>
      <c r="D53" s="163"/>
      <c r="E53" s="155" t="s">
        <v>437</v>
      </c>
      <c r="F53" s="155"/>
      <c r="G53" s="382"/>
      <c r="H53" s="176" t="s">
        <v>745</v>
      </c>
      <c r="I53" s="155"/>
    </row>
    <row r="54" spans="2:9" s="153" customFormat="1" ht="12">
      <c r="B54" s="154">
        <v>29</v>
      </c>
      <c r="C54" s="167" t="s">
        <v>746</v>
      </c>
      <c r="D54" s="380">
        <v>13</v>
      </c>
      <c r="E54" s="155" t="s">
        <v>440</v>
      </c>
      <c r="F54" s="155"/>
      <c r="G54" s="164"/>
      <c r="H54" s="155"/>
      <c r="I54" s="155"/>
    </row>
    <row r="55" spans="1:9" s="153" customFormat="1" ht="12">
      <c r="A55" s="153">
        <v>26</v>
      </c>
      <c r="B55" s="157">
        <v>32</v>
      </c>
      <c r="C55" s="158" t="s">
        <v>747</v>
      </c>
      <c r="D55" s="381"/>
      <c r="E55" s="175" t="s">
        <v>748</v>
      </c>
      <c r="F55" s="155" t="s">
        <v>437</v>
      </c>
      <c r="G55" s="164"/>
      <c r="H55" s="155"/>
      <c r="I55" s="155"/>
    </row>
    <row r="56" spans="2:9" s="153" customFormat="1" ht="12">
      <c r="B56" s="154">
        <v>13</v>
      </c>
      <c r="C56" s="167" t="s">
        <v>749</v>
      </c>
      <c r="D56" s="160"/>
      <c r="E56" s="160">
        <v>23</v>
      </c>
      <c r="F56" s="162" t="s">
        <v>440</v>
      </c>
      <c r="G56" s="164"/>
      <c r="H56" s="155"/>
      <c r="I56" s="155"/>
    </row>
    <row r="57" spans="1:9" s="153" customFormat="1" ht="12">
      <c r="A57" s="153">
        <v>27</v>
      </c>
      <c r="B57" s="157">
        <v>24</v>
      </c>
      <c r="C57" s="158" t="s">
        <v>750</v>
      </c>
      <c r="D57" s="163"/>
      <c r="E57" s="164" t="s">
        <v>423</v>
      </c>
      <c r="F57" s="159" t="s">
        <v>751</v>
      </c>
      <c r="G57" s="164"/>
      <c r="H57" s="155"/>
      <c r="I57" s="155"/>
    </row>
    <row r="58" spans="2:9" s="153" customFormat="1" ht="12">
      <c r="B58" s="154">
        <v>18</v>
      </c>
      <c r="C58" s="153" t="s">
        <v>752</v>
      </c>
      <c r="D58" s="380">
        <v>14</v>
      </c>
      <c r="E58" s="165" t="s">
        <v>433</v>
      </c>
      <c r="F58" s="164"/>
      <c r="G58" s="164"/>
      <c r="H58" s="155"/>
      <c r="I58" s="155"/>
    </row>
    <row r="59" spans="1:9" s="153" customFormat="1" ht="12">
      <c r="A59" s="153">
        <v>28</v>
      </c>
      <c r="B59" s="157">
        <v>39</v>
      </c>
      <c r="C59" s="153" t="s">
        <v>753</v>
      </c>
      <c r="D59" s="381"/>
      <c r="E59" s="155" t="s">
        <v>754</v>
      </c>
      <c r="F59" s="164"/>
      <c r="G59" s="164" t="s">
        <v>414</v>
      </c>
      <c r="H59" s="155"/>
      <c r="I59" s="155"/>
    </row>
    <row r="60" spans="2:9" s="153" customFormat="1" ht="12">
      <c r="B60" s="154">
        <v>51</v>
      </c>
      <c r="C60" s="167" t="s">
        <v>755</v>
      </c>
      <c r="D60" s="160"/>
      <c r="E60" s="155"/>
      <c r="F60" s="382">
        <v>28</v>
      </c>
      <c r="G60" s="168" t="s">
        <v>485</v>
      </c>
      <c r="H60" s="155"/>
      <c r="I60" s="155"/>
    </row>
    <row r="61" spans="1:9" s="153" customFormat="1" ht="12">
      <c r="A61" s="153">
        <v>29</v>
      </c>
      <c r="B61" s="157">
        <v>27</v>
      </c>
      <c r="C61" s="158" t="s">
        <v>756</v>
      </c>
      <c r="D61" s="163"/>
      <c r="E61" s="155" t="s">
        <v>426</v>
      </c>
      <c r="F61" s="382"/>
      <c r="G61" s="176" t="s">
        <v>757</v>
      </c>
      <c r="H61" s="155"/>
      <c r="I61" s="155"/>
    </row>
    <row r="62" spans="2:9" s="153" customFormat="1" ht="12">
      <c r="B62" s="154">
        <v>16</v>
      </c>
      <c r="C62" s="167" t="s">
        <v>758</v>
      </c>
      <c r="D62" s="380">
        <v>15</v>
      </c>
      <c r="E62" s="155" t="s">
        <v>439</v>
      </c>
      <c r="F62" s="164"/>
      <c r="G62" s="155"/>
      <c r="H62" s="155"/>
      <c r="I62" s="155"/>
    </row>
    <row r="63" spans="1:9" s="153" customFormat="1" ht="12">
      <c r="A63" s="153">
        <v>30</v>
      </c>
      <c r="B63" s="157">
        <v>31</v>
      </c>
      <c r="C63" s="158" t="s">
        <v>759</v>
      </c>
      <c r="D63" s="381"/>
      <c r="E63" s="175" t="s">
        <v>760</v>
      </c>
      <c r="F63" s="164" t="s">
        <v>414</v>
      </c>
      <c r="G63" s="155"/>
      <c r="H63" s="155"/>
      <c r="I63" s="155"/>
    </row>
    <row r="64" spans="2:9" s="153" customFormat="1" ht="12">
      <c r="B64" s="154">
        <v>42</v>
      </c>
      <c r="C64" s="173" t="s">
        <v>761</v>
      </c>
      <c r="D64" s="160"/>
      <c r="E64" s="160">
        <v>24</v>
      </c>
      <c r="F64" s="168" t="s">
        <v>485</v>
      </c>
      <c r="G64" s="155"/>
      <c r="H64" s="155"/>
      <c r="I64" s="155"/>
    </row>
    <row r="65" spans="1:9" s="153" customFormat="1" ht="12">
      <c r="A65" s="153">
        <v>31</v>
      </c>
      <c r="B65" s="157">
        <v>53</v>
      </c>
      <c r="C65" s="153" t="s">
        <v>762</v>
      </c>
      <c r="D65" s="163"/>
      <c r="E65" s="164" t="s">
        <v>414</v>
      </c>
      <c r="F65" s="169" t="s">
        <v>763</v>
      </c>
      <c r="G65" s="155"/>
      <c r="H65" s="155"/>
      <c r="I65" s="155"/>
    </row>
    <row r="66" spans="2:9" s="153" customFormat="1" ht="12">
      <c r="B66" s="154">
        <v>3</v>
      </c>
      <c r="C66" s="193" t="s">
        <v>764</v>
      </c>
      <c r="D66" s="383">
        <v>16</v>
      </c>
      <c r="E66" s="165" t="s">
        <v>485</v>
      </c>
      <c r="F66" s="155"/>
      <c r="G66" s="155"/>
      <c r="H66" s="155"/>
      <c r="I66" s="155"/>
    </row>
    <row r="67" spans="1:9" s="153" customFormat="1" ht="12">
      <c r="A67" s="153">
        <v>32</v>
      </c>
      <c r="B67" s="157">
        <v>6</v>
      </c>
      <c r="C67" s="192" t="s">
        <v>765</v>
      </c>
      <c r="D67" s="384"/>
      <c r="E67" s="166" t="s">
        <v>766</v>
      </c>
      <c r="F67" s="155"/>
      <c r="G67" s="155"/>
      <c r="H67" s="155"/>
      <c r="I67" s="155"/>
    </row>
  </sheetData>
  <sheetProtection password="CC0B" sheet="1" objects="1" scenarios="1" formatCells="0" formatColumns="0" formatRows="0" deleteColumns="0" deleteRows="0"/>
  <mergeCells count="25">
    <mergeCell ref="D66:D67"/>
    <mergeCell ref="D50:D51"/>
    <mergeCell ref="G52:G53"/>
    <mergeCell ref="D54:D55"/>
    <mergeCell ref="D58:D59"/>
    <mergeCell ref="F60:F61"/>
    <mergeCell ref="D62:D63"/>
    <mergeCell ref="D34:D35"/>
    <mergeCell ref="G36:G37"/>
    <mergeCell ref="D38:D39"/>
    <mergeCell ref="D42:D43"/>
    <mergeCell ref="F44:F45"/>
    <mergeCell ref="D46:D47"/>
    <mergeCell ref="D18:D19"/>
    <mergeCell ref="G20:G21"/>
    <mergeCell ref="D22:D23"/>
    <mergeCell ref="D26:D27"/>
    <mergeCell ref="F28:F29"/>
    <mergeCell ref="D30:D31"/>
    <mergeCell ref="A1:H1"/>
    <mergeCell ref="A2:H2"/>
    <mergeCell ref="D6:D7"/>
    <mergeCell ref="D10:D11"/>
    <mergeCell ref="F12:F13"/>
    <mergeCell ref="D14:D15"/>
  </mergeCells>
  <printOptions horizontalCentered="1" verticalCentered="1"/>
  <pageMargins left="0" right="0" top="0" bottom="0.5905511811023623" header="0" footer="0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7"/>
  <dimension ref="A1:O3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52" customWidth="1"/>
    <col min="2" max="2" width="9.375" style="52" bestFit="1" customWidth="1"/>
    <col min="3" max="16384" width="9.125" style="52" customWidth="1"/>
  </cols>
  <sheetData>
    <row r="1" ht="11.25">
      <c r="A1" s="51"/>
    </row>
    <row r="2" ht="11.25">
      <c r="A2" s="66">
        <v>1</v>
      </c>
    </row>
    <row r="4" ht="6.75" customHeight="1">
      <c r="A4" s="60"/>
    </row>
    <row r="5" ht="11.25" customHeight="1">
      <c r="B5" s="52" t="s">
        <v>47</v>
      </c>
    </row>
    <row r="6" ht="11.25" customHeight="1">
      <c r="C6" s="52">
        <f>IF(B6&gt;0,B6,"")</f>
      </c>
    </row>
    <row r="7" spans="1:15" ht="11.25" customHeight="1">
      <c r="A7" s="52">
        <v>1</v>
      </c>
      <c r="B7" s="51" t="e">
        <f ca="1">INDIRECT(CONCATENATE("[Draw_H_II.st.xls]Draw!","D2"))</f>
        <v>#REF!</v>
      </c>
      <c r="C7" s="66">
        <v>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1.25" customHeight="1">
      <c r="A8" s="52">
        <v>2</v>
      </c>
      <c r="B8" s="51" t="e">
        <f ca="1">INDIRECT(CONCATENATE("[Draw_H_II.st.xls]Draw!","D3"))</f>
        <v>#REF!</v>
      </c>
      <c r="C8" s="66">
        <v>23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1.25" customHeight="1">
      <c r="A9" s="52">
        <v>3</v>
      </c>
      <c r="B9" s="51" t="e">
        <f ca="1">INDIRECT(CONCATENATE("[Draw_H_II.st.xls]Draw!","D4"))</f>
        <v>#REF!</v>
      </c>
      <c r="C9" s="66">
        <v>22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1.25" customHeight="1">
      <c r="A10" s="52">
        <v>4</v>
      </c>
      <c r="B10" s="51" t="e">
        <f ca="1">INDIRECT(CONCATENATE("[Draw_H_II.st.xls]Draw!","D5"))</f>
        <v>#REF!</v>
      </c>
      <c r="C10" s="66">
        <v>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1.25" customHeight="1">
      <c r="A11" s="52">
        <v>5</v>
      </c>
      <c r="B11" s="51" t="e">
        <f ca="1">INDIRECT(CONCATENATE("[Draw_H_II.st.xls]Draw!","D6"))</f>
        <v>#REF!</v>
      </c>
      <c r="C11" s="66">
        <v>10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1.25" customHeight="1">
      <c r="A12" s="52">
        <v>6</v>
      </c>
      <c r="B12" s="51" t="e">
        <f ca="1">INDIRECT(CONCATENATE("[Draw_H_II.st.xls]Draw!","D7"))</f>
        <v>#REF!</v>
      </c>
      <c r="C12" s="66">
        <v>26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1.25">
      <c r="A13" s="52">
        <v>7</v>
      </c>
      <c r="B13" s="51" t="e">
        <f ca="1">INDIRECT(CONCATENATE("[Draw_H_II.st.xls]Draw!","D8"))</f>
        <v>#REF!</v>
      </c>
      <c r="C13" s="66">
        <v>24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1.25">
      <c r="A14" s="52">
        <v>8</v>
      </c>
      <c r="B14" s="51" t="e">
        <f ca="1">INDIRECT(CONCATENATE("[Draw_H_II.st.xls]Draw!","D9"))</f>
        <v>#REF!</v>
      </c>
      <c r="C14" s="66">
        <v>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1.25">
      <c r="A15" s="52">
        <v>9</v>
      </c>
      <c r="B15" s="51" t="e">
        <f ca="1">INDIRECT(CONCATENATE("[Draw_H_II.st.xls]Draw!","D10"))</f>
        <v>#REF!</v>
      </c>
      <c r="C15" s="66">
        <v>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1.25">
      <c r="A16" s="52">
        <v>10</v>
      </c>
      <c r="B16" s="51" t="e">
        <f ca="1">INDIRECT(CONCATENATE("[Draw_H_II.st.xls]Draw!","D11"))</f>
        <v>#REF!</v>
      </c>
      <c r="C16" s="66">
        <v>21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1.25">
      <c r="A17" s="52">
        <v>11</v>
      </c>
      <c r="B17" s="51" t="e">
        <f ca="1">INDIRECT(CONCATENATE("[Draw_H_II.st.xls]Draw!","D12"))</f>
        <v>#REF!</v>
      </c>
      <c r="C17" s="66">
        <v>31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1.25">
      <c r="A18" s="52">
        <v>12</v>
      </c>
      <c r="B18" s="51" t="e">
        <f ca="1">INDIRECT(CONCATENATE("[Draw_H_II.st.xls]Draw!","D13"))</f>
        <v>#REF!</v>
      </c>
      <c r="C18" s="66">
        <v>16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1.25">
      <c r="A19" s="52">
        <v>13</v>
      </c>
      <c r="B19" s="51" t="e">
        <f ca="1">INDIRECT(CONCATENATE("[Draw_H_II.st.xls]Draw!","D14"))</f>
        <v>#REF!</v>
      </c>
      <c r="C19" s="66">
        <v>12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1.25">
      <c r="A20" s="52">
        <v>14</v>
      </c>
      <c r="B20" s="51" t="e">
        <f ca="1">INDIRECT(CONCATENATE("[Draw_H_II.st.xls]Draw!","D15"))</f>
        <v>#REF!</v>
      </c>
      <c r="C20" s="66">
        <v>27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1.25">
      <c r="A21" s="52">
        <v>15</v>
      </c>
      <c r="B21" s="51" t="e">
        <f ca="1">INDIRECT(CONCATENATE("[Draw_H_II.st.xls]Draw!","D16"))</f>
        <v>#REF!</v>
      </c>
      <c r="C21" s="66">
        <v>18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1.25">
      <c r="A22" s="52">
        <v>16</v>
      </c>
      <c r="B22" s="51" t="e">
        <f ca="1">INDIRECT(CONCATENATE("[Draw_H_II.st.xls]Draw!","D17"))</f>
        <v>#REF!</v>
      </c>
      <c r="C22" s="66">
        <v>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1.25">
      <c r="A23" s="52">
        <v>17</v>
      </c>
      <c r="B23" s="51" t="e">
        <f ca="1">INDIRECT(CONCATENATE("[Draw_H_II.st.xls]Draw!","D18"))</f>
        <v>#REF!</v>
      </c>
      <c r="C23" s="66">
        <v>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1.25">
      <c r="A24" s="52">
        <v>18</v>
      </c>
      <c r="B24" s="51" t="e">
        <f ca="1">INDIRECT(CONCATENATE("[Draw_H_II.st.xls]Draw!","D19"))</f>
        <v>#REF!</v>
      </c>
      <c r="C24" s="66">
        <v>19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1.25">
      <c r="A25" s="52">
        <v>19</v>
      </c>
      <c r="B25" s="51" t="e">
        <f ca="1">INDIRECT(CONCATENATE("[Draw_H_II.st.xls]Draw!","D20"))</f>
        <v>#REF!</v>
      </c>
      <c r="C25" s="66">
        <v>30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1.25">
      <c r="A26" s="52">
        <v>20</v>
      </c>
      <c r="B26" s="51" t="e">
        <f ca="1">INDIRECT(CONCATENATE("[Draw_H_II.st.xls]Draw!","D21"))</f>
        <v>#REF!</v>
      </c>
      <c r="C26" s="66">
        <v>13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1.25">
      <c r="A27" s="52">
        <v>21</v>
      </c>
      <c r="B27" s="51" t="e">
        <f ca="1">INDIRECT(CONCATENATE("[Draw_H_II.st.xls]Draw!","D22"))</f>
        <v>#REF!</v>
      </c>
      <c r="C27" s="66">
        <v>14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1.25">
      <c r="A28" s="52">
        <v>22</v>
      </c>
      <c r="B28" s="51" t="e">
        <f ca="1">INDIRECT(CONCATENATE("[Draw_H_II.st.xls]Draw!","D23"))</f>
        <v>#REF!</v>
      </c>
      <c r="C28" s="66">
        <v>25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1.25">
      <c r="A29" s="52">
        <v>23</v>
      </c>
      <c r="B29" s="51" t="e">
        <f ca="1">INDIRECT(CONCATENATE("[Draw_H_II.st.xls]Draw!","D24"))</f>
        <v>#REF!</v>
      </c>
      <c r="C29" s="66">
        <v>32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1.25">
      <c r="A30" s="52">
        <v>24</v>
      </c>
      <c r="B30" s="51" t="e">
        <f ca="1">INDIRECT(CONCATENATE("[Draw_H_II.st.xls]Draw!","D25"))</f>
        <v>#REF!</v>
      </c>
      <c r="C30" s="66">
        <v>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1.25">
      <c r="A31" s="52">
        <v>25</v>
      </c>
      <c r="B31" s="51" t="e">
        <f ca="1">INDIRECT(CONCATENATE("[Draw_H_II.st.xls]Draw!","D26"))</f>
        <v>#REF!</v>
      </c>
      <c r="C31" s="66">
        <v>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1.25">
      <c r="A32" s="52">
        <v>26</v>
      </c>
      <c r="B32" s="51" t="e">
        <f ca="1">INDIRECT(CONCATENATE("[Draw_H_II.st.xls]Draw!","D27"))</f>
        <v>#REF!</v>
      </c>
      <c r="C32" s="66">
        <v>29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1.25">
      <c r="A33" s="52">
        <v>27</v>
      </c>
      <c r="B33" s="51" t="e">
        <f ca="1">INDIRECT(CONCATENATE("[Draw_H_II.st.xls]Draw!","D28"))</f>
        <v>#REF!</v>
      </c>
      <c r="C33" s="66">
        <v>20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1.25">
      <c r="A34" s="52">
        <v>28</v>
      </c>
      <c r="B34" s="51" t="e">
        <f ca="1">INDIRECT(CONCATENATE("[Draw_H_II.st.xls]Draw!","D29"))</f>
        <v>#REF!</v>
      </c>
      <c r="C34" s="66">
        <v>11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1.25">
      <c r="A35" s="52">
        <v>29</v>
      </c>
      <c r="B35" s="51" t="e">
        <f ca="1">INDIRECT(CONCATENATE("[Draw_H_II.st.xls]Draw!","D30"))</f>
        <v>#REF!</v>
      </c>
      <c r="C35" s="66">
        <v>15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1.25">
      <c r="A36" s="52">
        <v>30</v>
      </c>
      <c r="B36" s="51" t="e">
        <f ca="1">INDIRECT(CONCATENATE("[Draw_H_II.st.xls]Draw!","D31"))</f>
        <v>#REF!</v>
      </c>
      <c r="C36" s="66">
        <v>28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1.25">
      <c r="A37" s="52">
        <v>31</v>
      </c>
      <c r="B37" s="51" t="e">
        <f ca="1">INDIRECT(CONCATENATE("[Draw_H_II.st.xls]Draw!","D32"))</f>
        <v>#REF!</v>
      </c>
      <c r="C37" s="66">
        <v>17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1.25">
      <c r="A38" s="52">
        <v>32</v>
      </c>
      <c r="B38" s="51" t="e">
        <f ca="1">INDIRECT(CONCATENATE("[Draw_H_II.st.xls]Draw!","D33"))</f>
        <v>#REF!</v>
      </c>
      <c r="C38" s="66">
        <v>2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4" ht="11.25">
      <c r="A39" s="51"/>
      <c r="B39" s="51"/>
      <c r="C39" s="51"/>
      <c r="D39" s="51"/>
    </row>
    <row r="40" spans="1:4" ht="11.25">
      <c r="A40" s="51"/>
      <c r="B40" s="51"/>
      <c r="C40" s="51"/>
      <c r="D40" s="51"/>
    </row>
    <row r="41" spans="1:4" ht="11.25">
      <c r="A41" s="51"/>
      <c r="B41" s="51"/>
      <c r="C41" s="51"/>
      <c r="D41" s="51"/>
    </row>
    <row r="42" spans="1:4" ht="11.25">
      <c r="A42" s="51"/>
      <c r="B42" s="51"/>
      <c r="C42" s="51"/>
      <c r="D42" s="51"/>
    </row>
    <row r="43" spans="1:4" ht="11.25">
      <c r="A43" s="51"/>
      <c r="B43" s="51"/>
      <c r="C43" s="51"/>
      <c r="D43" s="51"/>
    </row>
    <row r="44" spans="1:4" ht="11.25">
      <c r="A44" s="51"/>
      <c r="B44" s="51"/>
      <c r="C44" s="51"/>
      <c r="D44" s="51"/>
    </row>
    <row r="45" spans="1:4" ht="11.25">
      <c r="A45" s="51"/>
      <c r="B45" s="51"/>
      <c r="C45" s="51"/>
      <c r="D45" s="51"/>
    </row>
    <row r="46" spans="1:4" ht="11.25">
      <c r="A46" s="51"/>
      <c r="B46" s="51"/>
      <c r="C46" s="51"/>
      <c r="D46" s="51"/>
    </row>
    <row r="47" spans="1:4" ht="11.25">
      <c r="A47" s="51"/>
      <c r="B47" s="51"/>
      <c r="C47" s="51"/>
      <c r="D47" s="51"/>
    </row>
    <row r="48" spans="1:4" ht="11.25">
      <c r="A48" s="51"/>
      <c r="B48" s="51"/>
      <c r="C48" s="51"/>
      <c r="D48" s="51"/>
    </row>
    <row r="49" spans="1:4" ht="11.25">
      <c r="A49" s="51"/>
      <c r="B49" s="51"/>
      <c r="C49" s="51"/>
      <c r="D49" s="51"/>
    </row>
    <row r="50" spans="1:4" ht="11.25">
      <c r="A50" s="51"/>
      <c r="B50" s="51"/>
      <c r="C50" s="51"/>
      <c r="D50" s="51"/>
    </row>
    <row r="51" spans="1:4" ht="11.25">
      <c r="A51" s="51"/>
      <c r="B51" s="51"/>
      <c r="C51" s="51"/>
      <c r="D51" s="51"/>
    </row>
    <row r="52" spans="1:4" ht="11.25">
      <c r="A52" s="51"/>
      <c r="B52" s="51"/>
      <c r="C52" s="51"/>
      <c r="D52" s="51"/>
    </row>
    <row r="53" spans="1:4" ht="11.25">
      <c r="A53" s="51"/>
      <c r="B53" s="51"/>
      <c r="C53" s="51"/>
      <c r="D53" s="51"/>
    </row>
    <row r="54" spans="1:4" ht="11.25">
      <c r="A54" s="51"/>
      <c r="B54" s="51"/>
      <c r="C54" s="51"/>
      <c r="D54" s="51"/>
    </row>
    <row r="55" spans="1:4" ht="11.25">
      <c r="A55" s="51"/>
      <c r="B55" s="51"/>
      <c r="C55" s="51"/>
      <c r="D55" s="51"/>
    </row>
    <row r="56" spans="1:4" ht="11.25">
      <c r="A56" s="51"/>
      <c r="B56" s="51"/>
      <c r="C56" s="51"/>
      <c r="D56" s="51"/>
    </row>
    <row r="57" spans="1:4" ht="11.25">
      <c r="A57" s="51"/>
      <c r="B57" s="51"/>
      <c r="C57" s="51"/>
      <c r="D57" s="51"/>
    </row>
    <row r="58" spans="1:4" ht="11.25">
      <c r="A58" s="51"/>
      <c r="B58" s="51"/>
      <c r="C58" s="51"/>
      <c r="D58" s="51"/>
    </row>
    <row r="59" spans="1:4" ht="11.25">
      <c r="A59" s="51"/>
      <c r="B59" s="51"/>
      <c r="C59" s="51"/>
      <c r="D59" s="51"/>
    </row>
    <row r="60" spans="1:4" ht="11.25">
      <c r="A60" s="51"/>
      <c r="B60" s="51"/>
      <c r="C60" s="51"/>
      <c r="D60" s="51"/>
    </row>
    <row r="61" spans="1:4" ht="11.25">
      <c r="A61" s="51"/>
      <c r="B61" s="51"/>
      <c r="C61" s="51"/>
      <c r="D61" s="51"/>
    </row>
    <row r="62" spans="1:4" ht="11.25">
      <c r="A62" s="51"/>
      <c r="B62" s="51"/>
      <c r="C62" s="51"/>
      <c r="D62" s="51"/>
    </row>
    <row r="63" spans="1:4" ht="11.25">
      <c r="A63" s="51"/>
      <c r="B63" s="51"/>
      <c r="C63" s="51"/>
      <c r="D63" s="51"/>
    </row>
    <row r="64" spans="1:4" ht="11.25">
      <c r="A64" s="51"/>
      <c r="B64" s="51"/>
      <c r="C64" s="51"/>
      <c r="D64" s="51"/>
    </row>
    <row r="65" spans="1:4" ht="11.25">
      <c r="A65" s="51"/>
      <c r="B65" s="51"/>
      <c r="C65" s="51"/>
      <c r="D65" s="51"/>
    </row>
    <row r="66" spans="1:4" ht="11.25">
      <c r="A66" s="51"/>
      <c r="B66" s="51"/>
      <c r="C66" s="51"/>
      <c r="D66" s="51"/>
    </row>
    <row r="67" spans="1:4" ht="11.25">
      <c r="A67" s="51"/>
      <c r="B67" s="51"/>
      <c r="C67" s="51"/>
      <c r="D67" s="51"/>
    </row>
    <row r="68" spans="1:4" ht="11.25">
      <c r="A68" s="51"/>
      <c r="B68" s="51"/>
      <c r="C68" s="51"/>
      <c r="D68" s="51"/>
    </row>
    <row r="69" spans="1:4" ht="11.25">
      <c r="A69" s="51"/>
      <c r="B69" s="51"/>
      <c r="C69" s="51"/>
      <c r="D69" s="51"/>
    </row>
    <row r="70" spans="1:4" ht="11.25">
      <c r="A70" s="51"/>
      <c r="B70" s="51"/>
      <c r="C70" s="51"/>
      <c r="D70" s="51"/>
    </row>
    <row r="71" spans="1:4" ht="11.25">
      <c r="A71" s="51"/>
      <c r="B71" s="51"/>
      <c r="C71" s="51"/>
      <c r="D71" s="51"/>
    </row>
    <row r="72" spans="1:4" ht="11.25">
      <c r="A72" s="51"/>
      <c r="B72" s="51"/>
      <c r="C72" s="51"/>
      <c r="D72" s="51"/>
    </row>
    <row r="73" spans="1:4" ht="11.25">
      <c r="A73" s="51"/>
      <c r="B73" s="51"/>
      <c r="C73" s="51"/>
      <c r="D73" s="51"/>
    </row>
    <row r="74" spans="1:4" ht="11.25">
      <c r="A74" s="51"/>
      <c r="B74" s="51"/>
      <c r="C74" s="51"/>
      <c r="D74" s="51"/>
    </row>
    <row r="75" spans="1:4" ht="11.25">
      <c r="A75" s="51"/>
      <c r="B75" s="51"/>
      <c r="C75" s="51"/>
      <c r="D75" s="51"/>
    </row>
    <row r="76" spans="1:4" ht="11.25">
      <c r="A76" s="51"/>
      <c r="B76" s="51"/>
      <c r="C76" s="51"/>
      <c r="D76" s="51"/>
    </row>
    <row r="77" spans="1:4" ht="11.25">
      <c r="A77" s="51"/>
      <c r="B77" s="51"/>
      <c r="C77" s="51"/>
      <c r="D77" s="51"/>
    </row>
    <row r="78" spans="1:4" ht="11.25">
      <c r="A78" s="51"/>
      <c r="B78" s="51"/>
      <c r="C78" s="51"/>
      <c r="D78" s="51"/>
    </row>
    <row r="79" spans="1:4" ht="11.25">
      <c r="A79" s="51"/>
      <c r="B79" s="51"/>
      <c r="C79" s="51"/>
      <c r="D79" s="51"/>
    </row>
    <row r="80" spans="1:4" ht="11.25">
      <c r="A80" s="51"/>
      <c r="B80" s="51"/>
      <c r="C80" s="51"/>
      <c r="D80" s="51"/>
    </row>
    <row r="81" spans="1:4" ht="11.25">
      <c r="A81" s="51"/>
      <c r="B81" s="51"/>
      <c r="C81" s="51"/>
      <c r="D81" s="51"/>
    </row>
    <row r="82" spans="1:4" ht="11.25">
      <c r="A82" s="51"/>
      <c r="B82" s="51"/>
      <c r="C82" s="51"/>
      <c r="D82" s="51"/>
    </row>
    <row r="83" spans="1:4" ht="11.25">
      <c r="A83" s="51"/>
      <c r="B83" s="51"/>
      <c r="C83" s="51"/>
      <c r="D83" s="51"/>
    </row>
    <row r="84" spans="1:4" ht="11.25">
      <c r="A84" s="51"/>
      <c r="B84" s="51"/>
      <c r="C84" s="51"/>
      <c r="D84" s="51"/>
    </row>
    <row r="85" spans="1:4" ht="11.25">
      <c r="A85" s="51"/>
      <c r="B85" s="51"/>
      <c r="C85" s="51"/>
      <c r="D85" s="51"/>
    </row>
    <row r="86" spans="1:4" ht="11.25">
      <c r="A86" s="51"/>
      <c r="B86" s="51"/>
      <c r="C86" s="51"/>
      <c r="D86" s="51"/>
    </row>
    <row r="87" spans="1:4" ht="11.25">
      <c r="A87" s="51"/>
      <c r="B87" s="51"/>
      <c r="C87" s="51"/>
      <c r="D87" s="51"/>
    </row>
    <row r="88" spans="1:4" ht="11.25">
      <c r="A88" s="51"/>
      <c r="B88" s="51"/>
      <c r="C88" s="51"/>
      <c r="D88" s="51"/>
    </row>
    <row r="89" spans="1:4" ht="11.25">
      <c r="A89" s="51"/>
      <c r="B89" s="51"/>
      <c r="C89" s="51"/>
      <c r="D89" s="51"/>
    </row>
    <row r="90" spans="1:4" ht="11.25">
      <c r="A90" s="51"/>
      <c r="B90" s="51"/>
      <c r="C90" s="51"/>
      <c r="D90" s="51"/>
    </row>
    <row r="91" spans="1:4" ht="11.25">
      <c r="A91" s="51"/>
      <c r="B91" s="51"/>
      <c r="C91" s="51"/>
      <c r="D91" s="51"/>
    </row>
    <row r="92" spans="1:4" ht="11.25">
      <c r="A92" s="51"/>
      <c r="B92" s="51"/>
      <c r="C92" s="51"/>
      <c r="D92" s="51"/>
    </row>
    <row r="93" spans="1:4" ht="11.25">
      <c r="A93" s="51"/>
      <c r="B93" s="51"/>
      <c r="C93" s="51"/>
      <c r="D93" s="51"/>
    </row>
    <row r="94" spans="1:4" ht="11.25">
      <c r="A94" s="51"/>
      <c r="B94" s="51"/>
      <c r="C94" s="51"/>
      <c r="D94" s="51"/>
    </row>
    <row r="95" spans="1:4" ht="11.25">
      <c r="A95" s="51"/>
      <c r="B95" s="51"/>
      <c r="C95" s="51"/>
      <c r="D95" s="51"/>
    </row>
    <row r="96" spans="1:4" ht="11.25">
      <c r="A96" s="51"/>
      <c r="B96" s="51"/>
      <c r="C96" s="51"/>
      <c r="D96" s="51"/>
    </row>
    <row r="97" spans="1:4" ht="11.25">
      <c r="A97" s="51"/>
      <c r="B97" s="51"/>
      <c r="C97" s="51"/>
      <c r="D97" s="51"/>
    </row>
    <row r="98" spans="1:4" ht="11.25">
      <c r="A98" s="51"/>
      <c r="B98" s="51"/>
      <c r="C98" s="51"/>
      <c r="D98" s="51"/>
    </row>
    <row r="99" spans="1:4" ht="11.25">
      <c r="A99" s="51"/>
      <c r="B99" s="51"/>
      <c r="C99" s="51"/>
      <c r="D99" s="51"/>
    </row>
    <row r="100" spans="1:4" ht="11.25">
      <c r="A100" s="51"/>
      <c r="B100" s="51"/>
      <c r="C100" s="51"/>
      <c r="D100" s="51"/>
    </row>
    <row r="101" spans="1:4" ht="11.25">
      <c r="A101" s="51"/>
      <c r="B101" s="51"/>
      <c r="C101" s="51"/>
      <c r="D101" s="51"/>
    </row>
    <row r="102" spans="1:4" ht="11.25">
      <c r="A102" s="51"/>
      <c r="B102" s="51"/>
      <c r="C102" s="51"/>
      <c r="D102" s="51"/>
    </row>
    <row r="103" spans="1:4" ht="11.25">
      <c r="A103" s="51"/>
      <c r="B103" s="51"/>
      <c r="C103" s="51"/>
      <c r="D103" s="51"/>
    </row>
    <row r="104" spans="1:4" ht="11.25">
      <c r="A104" s="51"/>
      <c r="B104" s="51"/>
      <c r="C104" s="51"/>
      <c r="D104" s="51"/>
    </row>
    <row r="105" spans="1:4" ht="11.25">
      <c r="A105" s="51"/>
      <c r="B105" s="51"/>
      <c r="C105" s="51"/>
      <c r="D105" s="51"/>
    </row>
    <row r="106" spans="1:4" ht="11.25">
      <c r="A106" s="51"/>
      <c r="B106" s="51"/>
      <c r="C106" s="51"/>
      <c r="D106" s="51"/>
    </row>
    <row r="107" spans="1:4" ht="11.25">
      <c r="A107" s="51"/>
      <c r="B107" s="51"/>
      <c r="C107" s="51"/>
      <c r="D107" s="51"/>
    </row>
    <row r="108" spans="1:4" ht="11.25">
      <c r="A108" s="51"/>
      <c r="B108" s="51"/>
      <c r="C108" s="51"/>
      <c r="D108" s="51"/>
    </row>
    <row r="109" spans="1:4" ht="11.25">
      <c r="A109" s="51"/>
      <c r="B109" s="51"/>
      <c r="C109" s="51"/>
      <c r="D109" s="51"/>
    </row>
    <row r="110" spans="1:4" ht="11.25">
      <c r="A110" s="51"/>
      <c r="B110" s="51"/>
      <c r="C110" s="51"/>
      <c r="D110" s="51"/>
    </row>
    <row r="111" spans="1:4" ht="11.25">
      <c r="A111" s="51"/>
      <c r="B111" s="51"/>
      <c r="C111" s="51"/>
      <c r="D111" s="51"/>
    </row>
    <row r="112" spans="1:4" ht="11.25">
      <c r="A112" s="51"/>
      <c r="B112" s="51"/>
      <c r="C112" s="51"/>
      <c r="D112" s="51"/>
    </row>
    <row r="113" spans="1:4" ht="11.25">
      <c r="A113" s="51"/>
      <c r="B113" s="51"/>
      <c r="C113" s="51"/>
      <c r="D113" s="51"/>
    </row>
    <row r="114" spans="1:4" ht="11.25">
      <c r="A114" s="51"/>
      <c r="B114" s="51"/>
      <c r="C114" s="51"/>
      <c r="D114" s="51"/>
    </row>
    <row r="115" spans="1:4" ht="11.25">
      <c r="A115" s="51"/>
      <c r="B115" s="51"/>
      <c r="C115" s="51"/>
      <c r="D115" s="51"/>
    </row>
    <row r="116" spans="1:4" ht="11.25">
      <c r="A116" s="51"/>
      <c r="B116" s="51"/>
      <c r="C116" s="51"/>
      <c r="D116" s="51"/>
    </row>
    <row r="117" spans="1:4" ht="11.25">
      <c r="A117" s="51"/>
      <c r="B117" s="51"/>
      <c r="C117" s="51"/>
      <c r="D117" s="51"/>
    </row>
    <row r="118" spans="1:4" ht="11.25">
      <c r="A118" s="51"/>
      <c r="B118" s="51"/>
      <c r="C118" s="51"/>
      <c r="D118" s="51"/>
    </row>
    <row r="119" spans="1:4" ht="11.25">
      <c r="A119" s="51"/>
      <c r="B119" s="51"/>
      <c r="C119" s="51"/>
      <c r="D119" s="51"/>
    </row>
    <row r="120" spans="1:4" ht="11.25">
      <c r="A120" s="51"/>
      <c r="B120" s="51"/>
      <c r="C120" s="51"/>
      <c r="D120" s="51"/>
    </row>
    <row r="121" spans="1:4" ht="11.25">
      <c r="A121" s="51"/>
      <c r="B121" s="51"/>
      <c r="C121" s="51"/>
      <c r="D121" s="51"/>
    </row>
    <row r="122" spans="1:4" ht="11.25">
      <c r="A122" s="51"/>
      <c r="B122" s="51"/>
      <c r="C122" s="51"/>
      <c r="D122" s="51"/>
    </row>
    <row r="123" spans="1:4" ht="11.25">
      <c r="A123" s="51"/>
      <c r="B123" s="51"/>
      <c r="C123" s="51"/>
      <c r="D123" s="51"/>
    </row>
    <row r="124" spans="1:4" ht="11.25">
      <c r="A124" s="51"/>
      <c r="B124" s="51"/>
      <c r="C124" s="51"/>
      <c r="D124" s="51"/>
    </row>
    <row r="125" spans="1:4" ht="11.25">
      <c r="A125" s="51"/>
      <c r="B125" s="51"/>
      <c r="C125" s="51"/>
      <c r="D125" s="51"/>
    </row>
    <row r="126" spans="1:4" ht="11.25">
      <c r="A126" s="51"/>
      <c r="B126" s="51"/>
      <c r="C126" s="51"/>
      <c r="D126" s="51"/>
    </row>
    <row r="127" spans="1:4" ht="11.25">
      <c r="A127" s="51"/>
      <c r="B127" s="51"/>
      <c r="C127" s="51"/>
      <c r="D127" s="51"/>
    </row>
    <row r="128" spans="1:4" ht="11.25">
      <c r="A128" s="51"/>
      <c r="B128" s="51"/>
      <c r="C128" s="51"/>
      <c r="D128" s="51"/>
    </row>
    <row r="129" spans="1:4" ht="11.25">
      <c r="A129" s="51"/>
      <c r="B129" s="51"/>
      <c r="C129" s="51"/>
      <c r="D129" s="51"/>
    </row>
    <row r="130" spans="1:4" ht="11.25">
      <c r="A130" s="51"/>
      <c r="B130" s="51"/>
      <c r="C130" s="51"/>
      <c r="D130" s="51"/>
    </row>
    <row r="131" spans="1:4" ht="11.25">
      <c r="A131" s="51"/>
      <c r="B131" s="51"/>
      <c r="C131" s="51"/>
      <c r="D131" s="51"/>
    </row>
    <row r="132" spans="1:4" ht="11.25">
      <c r="A132" s="51"/>
      <c r="B132" s="51"/>
      <c r="C132" s="51"/>
      <c r="D132" s="51"/>
    </row>
    <row r="133" spans="1:4" ht="11.25">
      <c r="A133" s="51"/>
      <c r="B133" s="51"/>
      <c r="C133" s="51"/>
      <c r="D133" s="51"/>
    </row>
    <row r="134" spans="1:4" ht="11.25">
      <c r="A134" s="51"/>
      <c r="B134" s="51"/>
      <c r="C134" s="51"/>
      <c r="D134" s="51"/>
    </row>
    <row r="135" spans="1:4" ht="11.25">
      <c r="A135" s="51"/>
      <c r="B135" s="51"/>
      <c r="C135" s="51"/>
      <c r="D135" s="51"/>
    </row>
    <row r="136" spans="1:4" ht="11.25">
      <c r="A136" s="51"/>
      <c r="B136" s="51"/>
      <c r="C136" s="51"/>
      <c r="D136" s="51"/>
    </row>
    <row r="137" spans="1:4" ht="11.25">
      <c r="A137" s="51"/>
      <c r="B137" s="51"/>
      <c r="C137" s="51"/>
      <c r="D137" s="51"/>
    </row>
    <row r="138" spans="1:4" ht="11.25">
      <c r="A138" s="51"/>
      <c r="B138" s="51"/>
      <c r="C138" s="51"/>
      <c r="D138" s="51"/>
    </row>
    <row r="139" spans="1:4" ht="11.25">
      <c r="A139" s="51"/>
      <c r="B139" s="51"/>
      <c r="C139" s="51"/>
      <c r="D139" s="51"/>
    </row>
    <row r="140" spans="1:4" ht="11.25">
      <c r="A140" s="51"/>
      <c r="B140" s="51"/>
      <c r="C140" s="51"/>
      <c r="D140" s="51"/>
    </row>
    <row r="141" spans="1:4" ht="11.25">
      <c r="A141" s="51"/>
      <c r="B141" s="51"/>
      <c r="C141" s="51"/>
      <c r="D141" s="51"/>
    </row>
    <row r="142" spans="1:4" ht="11.25">
      <c r="A142" s="51"/>
      <c r="B142" s="51"/>
      <c r="C142" s="51"/>
      <c r="D142" s="51"/>
    </row>
    <row r="143" spans="1:4" ht="11.25">
      <c r="A143" s="51"/>
      <c r="B143" s="51"/>
      <c r="C143" s="51"/>
      <c r="D143" s="51"/>
    </row>
    <row r="144" spans="1:4" ht="11.25">
      <c r="A144" s="51"/>
      <c r="B144" s="51"/>
      <c r="C144" s="51"/>
      <c r="D144" s="51"/>
    </row>
    <row r="145" spans="1:4" ht="11.25">
      <c r="A145" s="51"/>
      <c r="B145" s="51"/>
      <c r="C145" s="51"/>
      <c r="D145" s="51"/>
    </row>
    <row r="146" spans="1:4" ht="11.25">
      <c r="A146" s="51"/>
      <c r="B146" s="51"/>
      <c r="C146" s="51"/>
      <c r="D146" s="51"/>
    </row>
    <row r="147" spans="1:4" ht="11.25">
      <c r="A147" s="51"/>
      <c r="B147" s="51"/>
      <c r="C147" s="51"/>
      <c r="D147" s="51"/>
    </row>
    <row r="148" spans="1:4" ht="11.25">
      <c r="A148" s="51"/>
      <c r="B148" s="51"/>
      <c r="C148" s="51"/>
      <c r="D148" s="51"/>
    </row>
    <row r="149" spans="1:4" ht="11.25">
      <c r="A149" s="51"/>
      <c r="B149" s="51"/>
      <c r="C149" s="51"/>
      <c r="D149" s="51"/>
    </row>
    <row r="150" spans="1:4" ht="11.25">
      <c r="A150" s="51"/>
      <c r="B150" s="51"/>
      <c r="C150" s="51"/>
      <c r="D150" s="51"/>
    </row>
    <row r="151" spans="1:4" ht="11.25">
      <c r="A151" s="51"/>
      <c r="B151" s="51"/>
      <c r="C151" s="51"/>
      <c r="D151" s="51"/>
    </row>
    <row r="152" spans="1:4" ht="11.25">
      <c r="A152" s="51"/>
      <c r="B152" s="51"/>
      <c r="C152" s="51"/>
      <c r="D152" s="51"/>
    </row>
    <row r="153" spans="1:4" ht="11.25">
      <c r="A153" s="51"/>
      <c r="B153" s="51"/>
      <c r="C153" s="51"/>
      <c r="D153" s="51"/>
    </row>
    <row r="154" spans="1:4" ht="11.25">
      <c r="A154" s="51"/>
      <c r="B154" s="51"/>
      <c r="C154" s="51"/>
      <c r="D154" s="51"/>
    </row>
    <row r="155" spans="1:4" ht="11.25">
      <c r="A155" s="51"/>
      <c r="B155" s="51"/>
      <c r="C155" s="51"/>
      <c r="D155" s="51"/>
    </row>
    <row r="156" spans="1:4" ht="11.25">
      <c r="A156" s="51"/>
      <c r="B156" s="51"/>
      <c r="C156" s="51"/>
      <c r="D156" s="51"/>
    </row>
    <row r="157" spans="1:4" ht="11.25">
      <c r="A157" s="51"/>
      <c r="B157" s="51"/>
      <c r="C157" s="51"/>
      <c r="D157" s="51"/>
    </row>
    <row r="158" spans="1:4" ht="11.25">
      <c r="A158" s="51"/>
      <c r="B158" s="51"/>
      <c r="C158" s="51"/>
      <c r="D158" s="51"/>
    </row>
    <row r="159" spans="1:4" ht="11.25">
      <c r="A159" s="51"/>
      <c r="B159" s="51"/>
      <c r="C159" s="51"/>
      <c r="D159" s="51"/>
    </row>
    <row r="160" spans="1:4" ht="11.25">
      <c r="A160" s="51"/>
      <c r="B160" s="51"/>
      <c r="C160" s="51"/>
      <c r="D160" s="51"/>
    </row>
    <row r="161" spans="1:4" ht="11.25">
      <c r="A161" s="51"/>
      <c r="B161" s="51"/>
      <c r="C161" s="51"/>
      <c r="D161" s="51"/>
    </row>
    <row r="162" spans="1:4" ht="11.25">
      <c r="A162" s="51"/>
      <c r="B162" s="51"/>
      <c r="C162" s="51"/>
      <c r="D162" s="51"/>
    </row>
    <row r="163" spans="1:4" ht="11.25">
      <c r="A163" s="51"/>
      <c r="B163" s="51"/>
      <c r="C163" s="51"/>
      <c r="D163" s="51"/>
    </row>
    <row r="164" spans="1:4" ht="11.25">
      <c r="A164" s="51"/>
      <c r="B164" s="51"/>
      <c r="C164" s="51"/>
      <c r="D164" s="51"/>
    </row>
    <row r="165" spans="1:4" ht="11.25">
      <c r="A165" s="51"/>
      <c r="B165" s="51"/>
      <c r="C165" s="51"/>
      <c r="D165" s="51"/>
    </row>
    <row r="166" spans="1:4" ht="11.25">
      <c r="A166" s="51"/>
      <c r="B166" s="51"/>
      <c r="C166" s="51"/>
      <c r="D166" s="51"/>
    </row>
    <row r="167" spans="1:4" ht="11.25">
      <c r="A167" s="51"/>
      <c r="B167" s="51"/>
      <c r="C167" s="51"/>
      <c r="D167" s="51"/>
    </row>
    <row r="168" spans="1:4" ht="11.25">
      <c r="A168" s="51"/>
      <c r="B168" s="51"/>
      <c r="C168" s="51"/>
      <c r="D168" s="51"/>
    </row>
    <row r="169" spans="1:4" ht="11.25">
      <c r="A169" s="51"/>
      <c r="B169" s="51"/>
      <c r="C169" s="51"/>
      <c r="D169" s="51"/>
    </row>
    <row r="170" spans="1:4" ht="11.25">
      <c r="A170" s="51"/>
      <c r="B170" s="51"/>
      <c r="C170" s="51"/>
      <c r="D170" s="51"/>
    </row>
    <row r="171" spans="1:4" ht="11.25">
      <c r="A171" s="51"/>
      <c r="B171" s="51"/>
      <c r="C171" s="51"/>
      <c r="D171" s="51"/>
    </row>
    <row r="172" spans="1:4" ht="11.25">
      <c r="A172" s="51"/>
      <c r="B172" s="51"/>
      <c r="C172" s="51"/>
      <c r="D172" s="51"/>
    </row>
    <row r="173" spans="1:4" ht="11.25">
      <c r="A173" s="51"/>
      <c r="B173" s="51"/>
      <c r="C173" s="51"/>
      <c r="D173" s="51"/>
    </row>
    <row r="174" spans="1:4" ht="11.25">
      <c r="A174" s="51"/>
      <c r="B174" s="51"/>
      <c r="C174" s="51"/>
      <c r="D174" s="51"/>
    </row>
    <row r="175" spans="1:4" ht="11.25">
      <c r="A175" s="51"/>
      <c r="B175" s="51"/>
      <c r="C175" s="51"/>
      <c r="D175" s="51"/>
    </row>
    <row r="176" spans="1:4" ht="11.25">
      <c r="A176" s="51"/>
      <c r="B176" s="51"/>
      <c r="C176" s="51"/>
      <c r="D176" s="51"/>
    </row>
    <row r="177" spans="1:4" ht="11.25">
      <c r="A177" s="51"/>
      <c r="B177" s="51"/>
      <c r="C177" s="51"/>
      <c r="D177" s="51"/>
    </row>
    <row r="178" spans="1:4" ht="11.25">
      <c r="A178" s="51"/>
      <c r="B178" s="51"/>
      <c r="C178" s="51"/>
      <c r="D178" s="51"/>
    </row>
    <row r="179" spans="1:4" ht="11.25">
      <c r="A179" s="51"/>
      <c r="B179" s="51"/>
      <c r="C179" s="51"/>
      <c r="D179" s="51"/>
    </row>
    <row r="180" spans="1:4" ht="11.25">
      <c r="A180" s="51"/>
      <c r="B180" s="51"/>
      <c r="C180" s="51"/>
      <c r="D180" s="51"/>
    </row>
    <row r="181" spans="1:4" ht="11.25">
      <c r="A181" s="51"/>
      <c r="B181" s="51"/>
      <c r="C181" s="51"/>
      <c r="D181" s="51"/>
    </row>
    <row r="182" spans="1:4" ht="11.25">
      <c r="A182" s="51"/>
      <c r="B182" s="51"/>
      <c r="C182" s="51"/>
      <c r="D182" s="51"/>
    </row>
    <row r="183" spans="1:4" ht="11.25">
      <c r="A183" s="51"/>
      <c r="B183" s="51"/>
      <c r="C183" s="51"/>
      <c r="D183" s="51"/>
    </row>
    <row r="184" spans="1:4" ht="11.25">
      <c r="A184" s="51"/>
      <c r="B184" s="51"/>
      <c r="C184" s="51"/>
      <c r="D184" s="51"/>
    </row>
    <row r="185" spans="1:4" ht="11.25">
      <c r="A185" s="51"/>
      <c r="B185" s="51"/>
      <c r="C185" s="51"/>
      <c r="D185" s="51"/>
    </row>
    <row r="186" spans="1:4" ht="11.25">
      <c r="A186" s="51"/>
      <c r="B186" s="51"/>
      <c r="C186" s="51"/>
      <c r="D186" s="51"/>
    </row>
    <row r="187" spans="1:4" ht="11.25">
      <c r="A187" s="51"/>
      <c r="B187" s="51"/>
      <c r="C187" s="51"/>
      <c r="D187" s="51"/>
    </row>
    <row r="188" spans="1:4" ht="11.25">
      <c r="A188" s="51"/>
      <c r="B188" s="51"/>
      <c r="C188" s="51"/>
      <c r="D188" s="51"/>
    </row>
    <row r="189" spans="1:4" ht="11.25">
      <c r="A189" s="51"/>
      <c r="B189" s="51"/>
      <c r="C189" s="51"/>
      <c r="D189" s="51"/>
    </row>
    <row r="190" spans="1:4" ht="11.25">
      <c r="A190" s="51"/>
      <c r="B190" s="51"/>
      <c r="C190" s="51"/>
      <c r="D190" s="51"/>
    </row>
    <row r="191" spans="1:4" ht="11.25">
      <c r="A191" s="51"/>
      <c r="B191" s="51"/>
      <c r="C191" s="51"/>
      <c r="D191" s="51"/>
    </row>
    <row r="192" spans="1:4" ht="11.25">
      <c r="A192" s="51"/>
      <c r="B192" s="51"/>
      <c r="C192" s="51"/>
      <c r="D192" s="51"/>
    </row>
    <row r="193" spans="1:4" ht="11.25">
      <c r="A193" s="51"/>
      <c r="B193" s="51"/>
      <c r="C193" s="51"/>
      <c r="D193" s="51"/>
    </row>
    <row r="194" spans="1:4" ht="11.25">
      <c r="A194" s="51"/>
      <c r="B194" s="51"/>
      <c r="C194" s="51"/>
      <c r="D194" s="51"/>
    </row>
    <row r="195" spans="1:4" ht="11.25">
      <c r="A195" s="51"/>
      <c r="B195" s="51"/>
      <c r="C195" s="51"/>
      <c r="D195" s="51"/>
    </row>
    <row r="196" spans="1:4" ht="11.25">
      <c r="A196" s="51"/>
      <c r="B196" s="51"/>
      <c r="C196" s="51"/>
      <c r="D196" s="51"/>
    </row>
    <row r="197" spans="1:4" ht="11.25">
      <c r="A197" s="51"/>
      <c r="B197" s="51"/>
      <c r="C197" s="51"/>
      <c r="D197" s="51"/>
    </row>
    <row r="198" spans="1:4" ht="11.25">
      <c r="A198" s="51"/>
      <c r="B198" s="51"/>
      <c r="C198" s="51"/>
      <c r="D198" s="51"/>
    </row>
    <row r="199" spans="1:4" ht="11.25">
      <c r="A199" s="51"/>
      <c r="B199" s="51"/>
      <c r="C199" s="51"/>
      <c r="D199" s="51"/>
    </row>
    <row r="200" spans="1:4" ht="11.25">
      <c r="A200" s="51"/>
      <c r="B200" s="51"/>
      <c r="C200" s="51"/>
      <c r="D200" s="51"/>
    </row>
    <row r="201" spans="1:4" ht="11.25">
      <c r="A201" s="51"/>
      <c r="B201" s="51"/>
      <c r="C201" s="51"/>
      <c r="D201" s="51"/>
    </row>
    <row r="202" spans="1:4" ht="11.25">
      <c r="A202" s="51"/>
      <c r="B202" s="51"/>
      <c r="C202" s="51"/>
      <c r="D202" s="51"/>
    </row>
    <row r="203" spans="1:4" ht="11.25">
      <c r="A203" s="51"/>
      <c r="B203" s="51"/>
      <c r="C203" s="51"/>
      <c r="D203" s="51"/>
    </row>
    <row r="204" spans="1:4" ht="11.25">
      <c r="A204" s="51"/>
      <c r="B204" s="51"/>
      <c r="C204" s="51"/>
      <c r="D204" s="51"/>
    </row>
    <row r="205" spans="1:4" ht="11.25">
      <c r="A205" s="51"/>
      <c r="B205" s="51"/>
      <c r="C205" s="51"/>
      <c r="D205" s="51"/>
    </row>
    <row r="206" spans="1:4" ht="11.25">
      <c r="A206" s="51"/>
      <c r="B206" s="51"/>
      <c r="C206" s="51"/>
      <c r="D206" s="51"/>
    </row>
    <row r="207" spans="1:4" ht="11.25">
      <c r="A207" s="51"/>
      <c r="B207" s="51"/>
      <c r="C207" s="51"/>
      <c r="D207" s="51"/>
    </row>
    <row r="208" spans="1:4" ht="11.25">
      <c r="A208" s="51"/>
      <c r="B208" s="51"/>
      <c r="C208" s="51"/>
      <c r="D208" s="51"/>
    </row>
    <row r="209" spans="1:4" ht="11.25">
      <c r="A209" s="51"/>
      <c r="B209" s="51"/>
      <c r="C209" s="51"/>
      <c r="D209" s="51"/>
    </row>
    <row r="210" spans="1:4" ht="11.25">
      <c r="A210" s="51"/>
      <c r="B210" s="51"/>
      <c r="C210" s="51"/>
      <c r="D210" s="51"/>
    </row>
    <row r="211" spans="1:4" ht="11.25">
      <c r="A211" s="51"/>
      <c r="B211" s="51"/>
      <c r="C211" s="51"/>
      <c r="D211" s="51"/>
    </row>
    <row r="212" spans="1:4" ht="11.25">
      <c r="A212" s="51"/>
      <c r="B212" s="51"/>
      <c r="C212" s="51"/>
      <c r="D212" s="51"/>
    </row>
    <row r="213" spans="1:4" ht="11.25">
      <c r="A213" s="51"/>
      <c r="B213" s="51"/>
      <c r="C213" s="51"/>
      <c r="D213" s="51"/>
    </row>
    <row r="214" spans="1:4" ht="11.25">
      <c r="A214" s="51"/>
      <c r="B214" s="51"/>
      <c r="C214" s="51"/>
      <c r="D214" s="51"/>
    </row>
    <row r="215" spans="1:4" ht="11.25">
      <c r="A215" s="51"/>
      <c r="B215" s="51"/>
      <c r="C215" s="51"/>
      <c r="D215" s="51"/>
    </row>
    <row r="216" spans="1:4" ht="11.25">
      <c r="A216" s="51"/>
      <c r="B216" s="51"/>
      <c r="C216" s="51"/>
      <c r="D216" s="51"/>
    </row>
    <row r="217" spans="1:4" ht="11.25">
      <c r="A217" s="51"/>
      <c r="B217" s="51"/>
      <c r="C217" s="51"/>
      <c r="D217" s="51"/>
    </row>
    <row r="218" spans="1:4" ht="11.25">
      <c r="A218" s="51"/>
      <c r="B218" s="51"/>
      <c r="C218" s="51"/>
      <c r="D218" s="51"/>
    </row>
    <row r="219" spans="1:4" ht="11.25">
      <c r="A219" s="51"/>
      <c r="B219" s="51"/>
      <c r="C219" s="51"/>
      <c r="D219" s="51"/>
    </row>
    <row r="220" spans="1:4" ht="11.25">
      <c r="A220" s="51"/>
      <c r="B220" s="51"/>
      <c r="C220" s="51"/>
      <c r="D220" s="51"/>
    </row>
    <row r="221" spans="1:4" ht="11.25">
      <c r="A221" s="51"/>
      <c r="B221" s="51"/>
      <c r="C221" s="51"/>
      <c r="D221" s="51"/>
    </row>
    <row r="222" spans="1:4" ht="11.25">
      <c r="A222" s="51"/>
      <c r="B222" s="51"/>
      <c r="C222" s="51"/>
      <c r="D222" s="51"/>
    </row>
    <row r="223" spans="1:4" ht="11.25">
      <c r="A223" s="51"/>
      <c r="B223" s="51"/>
      <c r="C223" s="51"/>
      <c r="D223" s="51"/>
    </row>
    <row r="224" spans="1:4" ht="11.25">
      <c r="A224" s="51"/>
      <c r="B224" s="51"/>
      <c r="C224" s="51"/>
      <c r="D224" s="51"/>
    </row>
    <row r="225" spans="1:4" ht="11.25">
      <c r="A225" s="51"/>
      <c r="B225" s="51"/>
      <c r="C225" s="51"/>
      <c r="D225" s="51"/>
    </row>
    <row r="226" spans="1:4" ht="11.25">
      <c r="A226" s="51"/>
      <c r="B226" s="51"/>
      <c r="C226" s="51"/>
      <c r="D226" s="51"/>
    </row>
    <row r="227" spans="1:4" ht="11.25">
      <c r="A227" s="51"/>
      <c r="B227" s="51"/>
      <c r="C227" s="51"/>
      <c r="D227" s="51"/>
    </row>
    <row r="228" spans="1:4" ht="11.25">
      <c r="A228" s="51"/>
      <c r="B228" s="51"/>
      <c r="C228" s="51"/>
      <c r="D228" s="51"/>
    </row>
    <row r="229" spans="1:4" ht="11.25">
      <c r="A229" s="51"/>
      <c r="B229" s="51"/>
      <c r="C229" s="51"/>
      <c r="D229" s="51"/>
    </row>
    <row r="230" spans="1:4" ht="11.25">
      <c r="A230" s="51"/>
      <c r="B230" s="51"/>
      <c r="C230" s="51"/>
      <c r="D230" s="51"/>
    </row>
    <row r="231" spans="1:4" ht="11.25">
      <c r="A231" s="51"/>
      <c r="B231" s="51"/>
      <c r="C231" s="51"/>
      <c r="D231" s="51"/>
    </row>
    <row r="232" spans="1:4" ht="11.25">
      <c r="A232" s="51"/>
      <c r="B232" s="51"/>
      <c r="C232" s="51"/>
      <c r="D232" s="51"/>
    </row>
    <row r="233" spans="1:4" ht="11.25">
      <c r="A233" s="51"/>
      <c r="B233" s="51"/>
      <c r="C233" s="51"/>
      <c r="D233" s="51"/>
    </row>
    <row r="234" spans="1:4" ht="11.25">
      <c r="A234" s="51"/>
      <c r="B234" s="51"/>
      <c r="C234" s="51"/>
      <c r="D234" s="51"/>
    </row>
    <row r="235" spans="1:4" ht="11.25">
      <c r="A235" s="51"/>
      <c r="B235" s="51"/>
      <c r="C235" s="51"/>
      <c r="D235" s="51"/>
    </row>
    <row r="236" spans="1:4" ht="11.25">
      <c r="A236" s="51"/>
      <c r="B236" s="51"/>
      <c r="C236" s="51"/>
      <c r="D236" s="51"/>
    </row>
    <row r="237" spans="1:4" ht="11.25">
      <c r="A237" s="51"/>
      <c r="B237" s="51"/>
      <c r="C237" s="51"/>
      <c r="D237" s="51"/>
    </row>
    <row r="238" spans="1:4" ht="11.25">
      <c r="A238" s="51"/>
      <c r="B238" s="51"/>
      <c r="C238" s="51"/>
      <c r="D238" s="51"/>
    </row>
    <row r="239" spans="1:4" ht="11.25">
      <c r="A239" s="51"/>
      <c r="B239" s="51"/>
      <c r="C239" s="51"/>
      <c r="D239" s="51"/>
    </row>
    <row r="240" spans="1:4" ht="11.25">
      <c r="A240" s="51"/>
      <c r="B240" s="51"/>
      <c r="C240" s="51"/>
      <c r="D240" s="51"/>
    </row>
    <row r="241" spans="1:4" ht="11.25">
      <c r="A241" s="51"/>
      <c r="B241" s="51"/>
      <c r="C241" s="51"/>
      <c r="D241" s="51"/>
    </row>
    <row r="242" spans="1:4" ht="11.25">
      <c r="A242" s="51"/>
      <c r="B242" s="51"/>
      <c r="C242" s="51"/>
      <c r="D242" s="51"/>
    </row>
    <row r="243" spans="1:4" ht="11.25">
      <c r="A243" s="51"/>
      <c r="B243" s="51"/>
      <c r="C243" s="51"/>
      <c r="D243" s="51"/>
    </row>
    <row r="244" spans="1:4" ht="11.25">
      <c r="A244" s="51"/>
      <c r="B244" s="51"/>
      <c r="C244" s="51"/>
      <c r="D244" s="51"/>
    </row>
    <row r="245" spans="1:4" ht="11.25">
      <c r="A245" s="51"/>
      <c r="B245" s="51"/>
      <c r="C245" s="51"/>
      <c r="D245" s="51"/>
    </row>
    <row r="246" spans="1:4" ht="11.25">
      <c r="A246" s="51"/>
      <c r="B246" s="51"/>
      <c r="C246" s="51"/>
      <c r="D246" s="51"/>
    </row>
    <row r="247" spans="1:4" ht="11.25">
      <c r="A247" s="51"/>
      <c r="B247" s="51"/>
      <c r="C247" s="51"/>
      <c r="D247" s="51"/>
    </row>
    <row r="248" spans="1:4" ht="11.25">
      <c r="A248" s="51"/>
      <c r="B248" s="51"/>
      <c r="C248" s="51"/>
      <c r="D248" s="51"/>
    </row>
    <row r="249" spans="1:4" ht="11.25">
      <c r="A249" s="51"/>
      <c r="B249" s="51"/>
      <c r="C249" s="51"/>
      <c r="D249" s="51"/>
    </row>
    <row r="250" spans="1:4" ht="11.25">
      <c r="A250" s="51"/>
      <c r="B250" s="51"/>
      <c r="C250" s="51"/>
      <c r="D250" s="51"/>
    </row>
    <row r="251" spans="1:4" ht="11.25">
      <c r="A251" s="51"/>
      <c r="B251" s="51"/>
      <c r="C251" s="51"/>
      <c r="D251" s="51"/>
    </row>
    <row r="252" spans="1:4" ht="11.25">
      <c r="A252" s="51"/>
      <c r="B252" s="51"/>
      <c r="C252" s="51"/>
      <c r="D252" s="51"/>
    </row>
    <row r="253" spans="1:4" ht="11.25">
      <c r="A253" s="51"/>
      <c r="B253" s="51"/>
      <c r="C253" s="51"/>
      <c r="D253" s="51"/>
    </row>
    <row r="254" spans="1:4" ht="11.25">
      <c r="A254" s="51"/>
      <c r="B254" s="51"/>
      <c r="C254" s="51"/>
      <c r="D254" s="51"/>
    </row>
    <row r="255" spans="1:4" ht="11.25">
      <c r="A255" s="51"/>
      <c r="B255" s="51"/>
      <c r="C255" s="51"/>
      <c r="D255" s="51"/>
    </row>
    <row r="256" spans="1:4" ht="11.25">
      <c r="A256" s="51"/>
      <c r="B256" s="51"/>
      <c r="C256" s="51"/>
      <c r="D256" s="51"/>
    </row>
    <row r="257" spans="1:4" ht="11.25">
      <c r="A257" s="51"/>
      <c r="B257" s="51"/>
      <c r="C257" s="51"/>
      <c r="D257" s="51"/>
    </row>
    <row r="258" spans="1:4" ht="11.25">
      <c r="A258" s="51"/>
      <c r="B258" s="51"/>
      <c r="C258" s="51"/>
      <c r="D258" s="51"/>
    </row>
    <row r="259" spans="1:4" ht="11.25">
      <c r="A259" s="51"/>
      <c r="B259" s="51"/>
      <c r="C259" s="51"/>
      <c r="D259" s="51"/>
    </row>
    <row r="260" spans="1:4" ht="11.25">
      <c r="A260" s="51"/>
      <c r="B260" s="51"/>
      <c r="C260" s="51"/>
      <c r="D260" s="51"/>
    </row>
    <row r="261" spans="1:4" ht="11.25">
      <c r="A261" s="51"/>
      <c r="B261" s="51"/>
      <c r="C261" s="51"/>
      <c r="D261" s="51"/>
    </row>
    <row r="262" spans="1:4" ht="11.25">
      <c r="A262" s="51"/>
      <c r="B262" s="51"/>
      <c r="C262" s="51"/>
      <c r="D262" s="51"/>
    </row>
    <row r="263" spans="1:4" ht="11.25">
      <c r="A263" s="51"/>
      <c r="B263" s="51"/>
      <c r="C263" s="51"/>
      <c r="D263" s="51"/>
    </row>
    <row r="264" spans="1:4" ht="11.25">
      <c r="A264" s="51"/>
      <c r="B264" s="51"/>
      <c r="C264" s="51"/>
      <c r="D264" s="51"/>
    </row>
    <row r="265" spans="1:4" ht="11.25">
      <c r="A265" s="51"/>
      <c r="B265" s="51"/>
      <c r="C265" s="51"/>
      <c r="D265" s="51"/>
    </row>
    <row r="266" spans="1:4" ht="11.25">
      <c r="A266" s="51"/>
      <c r="B266" s="51"/>
      <c r="C266" s="51"/>
      <c r="D266" s="51"/>
    </row>
    <row r="267" spans="1:4" ht="11.25">
      <c r="A267" s="51"/>
      <c r="B267" s="51"/>
      <c r="C267" s="51"/>
      <c r="D267" s="51"/>
    </row>
    <row r="268" spans="1:4" ht="11.25">
      <c r="A268" s="51"/>
      <c r="B268" s="51"/>
      <c r="C268" s="51"/>
      <c r="D268" s="51"/>
    </row>
    <row r="269" spans="1:4" ht="11.25">
      <c r="A269" s="51"/>
      <c r="B269" s="51"/>
      <c r="C269" s="51"/>
      <c r="D269" s="51"/>
    </row>
    <row r="270" spans="1:4" ht="11.25">
      <c r="A270" s="51"/>
      <c r="B270" s="51"/>
      <c r="C270" s="51"/>
      <c r="D270" s="51"/>
    </row>
    <row r="271" spans="1:4" ht="11.25">
      <c r="A271" s="51"/>
      <c r="B271" s="51"/>
      <c r="C271" s="51"/>
      <c r="D271" s="51"/>
    </row>
    <row r="272" spans="1:4" ht="11.25">
      <c r="A272" s="51"/>
      <c r="B272" s="51"/>
      <c r="C272" s="51"/>
      <c r="D272" s="51"/>
    </row>
    <row r="273" spans="1:4" ht="11.25">
      <c r="A273" s="51"/>
      <c r="B273" s="51"/>
      <c r="C273" s="51"/>
      <c r="D273" s="51"/>
    </row>
    <row r="274" spans="1:4" ht="11.25">
      <c r="A274" s="51"/>
      <c r="B274" s="51"/>
      <c r="C274" s="51"/>
      <c r="D274" s="51"/>
    </row>
    <row r="275" spans="1:4" ht="11.25">
      <c r="A275" s="51"/>
      <c r="B275" s="51"/>
      <c r="C275" s="51"/>
      <c r="D275" s="51"/>
    </row>
    <row r="276" spans="1:4" ht="11.25">
      <c r="A276" s="51"/>
      <c r="B276" s="51"/>
      <c r="C276" s="51"/>
      <c r="D276" s="51"/>
    </row>
    <row r="277" spans="1:4" ht="11.25">
      <c r="A277" s="51"/>
      <c r="B277" s="51"/>
      <c r="C277" s="51"/>
      <c r="D277" s="51"/>
    </row>
    <row r="278" spans="1:4" ht="11.25">
      <c r="A278" s="51"/>
      <c r="B278" s="51"/>
      <c r="C278" s="51"/>
      <c r="D278" s="51"/>
    </row>
    <row r="279" spans="1:4" ht="11.25">
      <c r="A279" s="51"/>
      <c r="B279" s="51"/>
      <c r="C279" s="51"/>
      <c r="D279" s="51"/>
    </row>
    <row r="280" spans="1:4" ht="11.25">
      <c r="A280" s="51"/>
      <c r="B280" s="51"/>
      <c r="C280" s="51"/>
      <c r="D280" s="51"/>
    </row>
    <row r="281" spans="1:4" ht="11.25">
      <c r="A281" s="51"/>
      <c r="B281" s="51"/>
      <c r="C281" s="51"/>
      <c r="D281" s="51"/>
    </row>
    <row r="282" spans="1:4" ht="11.25">
      <c r="A282" s="51"/>
      <c r="B282" s="51"/>
      <c r="C282" s="51"/>
      <c r="D282" s="51"/>
    </row>
    <row r="283" spans="1:4" ht="11.25">
      <c r="A283" s="51"/>
      <c r="B283" s="51"/>
      <c r="C283" s="51"/>
      <c r="D283" s="51"/>
    </row>
    <row r="284" spans="1:4" ht="11.25">
      <c r="A284" s="51"/>
      <c r="B284" s="51"/>
      <c r="C284" s="51"/>
      <c r="D284" s="51"/>
    </row>
    <row r="285" spans="1:4" ht="11.25">
      <c r="A285" s="51"/>
      <c r="B285" s="51"/>
      <c r="C285" s="51"/>
      <c r="D285" s="51"/>
    </row>
    <row r="286" spans="1:4" ht="11.25">
      <c r="A286" s="51"/>
      <c r="B286" s="51"/>
      <c r="C286" s="51"/>
      <c r="D286" s="51"/>
    </row>
    <row r="287" spans="1:4" ht="11.25">
      <c r="A287" s="51"/>
      <c r="B287" s="51"/>
      <c r="C287" s="51"/>
      <c r="D287" s="51"/>
    </row>
    <row r="288" spans="1:4" ht="11.25">
      <c r="A288" s="51"/>
      <c r="B288" s="51"/>
      <c r="C288" s="51"/>
      <c r="D288" s="51"/>
    </row>
    <row r="289" spans="1:4" ht="11.25">
      <c r="A289" s="51"/>
      <c r="B289" s="51"/>
      <c r="C289" s="51"/>
      <c r="D289" s="51"/>
    </row>
    <row r="290" spans="1:4" ht="11.25">
      <c r="A290" s="51"/>
      <c r="B290" s="51"/>
      <c r="C290" s="51"/>
      <c r="D290" s="51"/>
    </row>
    <row r="291" spans="1:4" ht="11.25">
      <c r="A291" s="51"/>
      <c r="B291" s="51"/>
      <c r="C291" s="51"/>
      <c r="D291" s="51"/>
    </row>
    <row r="292" spans="1:4" ht="11.25">
      <c r="A292" s="51"/>
      <c r="B292" s="51"/>
      <c r="C292" s="51"/>
      <c r="D292" s="51"/>
    </row>
    <row r="293" spans="1:4" ht="11.25">
      <c r="A293" s="51"/>
      <c r="B293" s="51"/>
      <c r="C293" s="51"/>
      <c r="D293" s="51"/>
    </row>
    <row r="294" spans="1:4" ht="11.25">
      <c r="A294" s="51"/>
      <c r="B294" s="51"/>
      <c r="C294" s="51"/>
      <c r="D294" s="51"/>
    </row>
    <row r="295" spans="1:4" ht="11.25">
      <c r="A295" s="51"/>
      <c r="B295" s="51"/>
      <c r="C295" s="51"/>
      <c r="D295" s="51"/>
    </row>
    <row r="296" spans="1:4" ht="11.25">
      <c r="A296" s="51"/>
      <c r="B296" s="51"/>
      <c r="C296" s="51"/>
      <c r="D296" s="51"/>
    </row>
    <row r="297" spans="1:4" ht="11.25">
      <c r="A297" s="51"/>
      <c r="B297" s="51"/>
      <c r="C297" s="51"/>
      <c r="D297" s="51"/>
    </row>
    <row r="298" spans="1:4" ht="11.25">
      <c r="A298" s="51"/>
      <c r="B298" s="51"/>
      <c r="C298" s="51"/>
      <c r="D298" s="51"/>
    </row>
    <row r="299" spans="1:4" ht="11.25">
      <c r="A299" s="51"/>
      <c r="B299" s="51"/>
      <c r="C299" s="51"/>
      <c r="D299" s="51"/>
    </row>
    <row r="300" spans="1:4" ht="11.25">
      <c r="A300" s="51"/>
      <c r="B300" s="51"/>
      <c r="C300" s="51"/>
      <c r="D300" s="51"/>
    </row>
    <row r="301" spans="1:4" ht="11.25">
      <c r="A301" s="51"/>
      <c r="B301" s="51"/>
      <c r="C301" s="51"/>
      <c r="D301" s="51"/>
    </row>
    <row r="302" spans="1:4" ht="11.25">
      <c r="A302" s="51"/>
      <c r="B302" s="51"/>
      <c r="C302" s="51"/>
      <c r="D302" s="5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8"/>
  <dimension ref="A1:O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52" customWidth="1"/>
    <col min="2" max="2" width="9.375" style="52" bestFit="1" customWidth="1"/>
    <col min="3" max="16384" width="9.125" style="52" customWidth="1"/>
  </cols>
  <sheetData>
    <row r="1" ht="11.25">
      <c r="A1" s="51"/>
    </row>
    <row r="2" ht="11.25">
      <c r="A2" s="66">
        <v>1</v>
      </c>
    </row>
    <row r="4" ht="6.75" customHeight="1">
      <c r="A4" s="60"/>
    </row>
    <row r="5" ht="11.25" customHeight="1">
      <c r="B5" s="52" t="s">
        <v>47</v>
      </c>
    </row>
    <row r="6" ht="11.25" customHeight="1">
      <c r="C6" s="52">
        <f>IF(B6&gt;0,B6,"")</f>
      </c>
    </row>
    <row r="7" spans="1:15" ht="11.25" customHeight="1">
      <c r="A7" s="52">
        <v>1</v>
      </c>
      <c r="B7" s="51" t="e">
        <f ca="1">INDIRECT(CONCATENATE("[Draw_H_consolation.xls]Draw!","D2"))</f>
        <v>#REF!</v>
      </c>
      <c r="C7" s="6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1.25" customHeight="1">
      <c r="A8" s="52">
        <v>2</v>
      </c>
      <c r="B8" s="51" t="e">
        <f ca="1">INDIRECT(CONCATENATE("[Draw_H_consolation.xls]Draw!","D3"))</f>
        <v>#REF!</v>
      </c>
      <c r="C8" s="6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1.25" customHeight="1">
      <c r="A9" s="52">
        <v>3</v>
      </c>
      <c r="B9" s="51" t="e">
        <f ca="1">INDIRECT(CONCATENATE("[Draw_H_consolation.xls]Draw!","D4"))</f>
        <v>#REF!</v>
      </c>
      <c r="C9" s="6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1.25" customHeight="1">
      <c r="A10" s="52">
        <v>4</v>
      </c>
      <c r="B10" s="51" t="e">
        <f ca="1">INDIRECT(CONCATENATE("[Draw_H_consolation.xls]Draw!","D5"))</f>
        <v>#REF!</v>
      </c>
      <c r="C10" s="6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1.25" customHeight="1">
      <c r="A11" s="52">
        <v>5</v>
      </c>
      <c r="B11" s="51" t="e">
        <f ca="1">INDIRECT(CONCATENATE("[Draw_H_consolation.xls]Draw!","D6"))</f>
        <v>#REF!</v>
      </c>
      <c r="C11" s="6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1.25" customHeight="1">
      <c r="A12" s="52">
        <v>6</v>
      </c>
      <c r="B12" s="51" t="e">
        <f ca="1">INDIRECT(CONCATENATE("[Draw_H_consolation.xls]Draw!","D7"))</f>
        <v>#REF!</v>
      </c>
      <c r="C12" s="6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1.25">
      <c r="A13" s="52">
        <v>7</v>
      </c>
      <c r="B13" s="51" t="e">
        <f ca="1">INDIRECT(CONCATENATE("[Draw_H_consolation.xls]Draw!","D8"))</f>
        <v>#REF!</v>
      </c>
      <c r="C13" s="6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1.25">
      <c r="A14" s="52">
        <v>8</v>
      </c>
      <c r="B14" s="51" t="e">
        <f ca="1">INDIRECT(CONCATENATE("[Draw_H_consolation.xls]Draw!","D9"))</f>
        <v>#REF!</v>
      </c>
      <c r="C14" s="6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1.25">
      <c r="A15" s="52">
        <v>9</v>
      </c>
      <c r="B15" s="51" t="e">
        <f ca="1">INDIRECT(CONCATENATE("[Draw_H_consolation.xls]Draw!","D10"))</f>
        <v>#REF!</v>
      </c>
      <c r="C15" s="6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1.25">
      <c r="A16" s="52">
        <v>10</v>
      </c>
      <c r="B16" s="51" t="e">
        <f ca="1">INDIRECT(CONCATENATE("[Draw_H_consolation.xls]Draw!","D11"))</f>
        <v>#REF!</v>
      </c>
      <c r="C16" s="6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1.25">
      <c r="A17" s="52">
        <v>11</v>
      </c>
      <c r="B17" s="51" t="e">
        <f ca="1">INDIRECT(CONCATENATE("[Draw_H_consolation.xls]Draw!","D12"))</f>
        <v>#REF!</v>
      </c>
      <c r="C17" s="6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1.25">
      <c r="A18" s="52">
        <v>12</v>
      </c>
      <c r="B18" s="51" t="e">
        <f ca="1">INDIRECT(CONCATENATE("[Draw_H_consolation.xls]Draw!","D13"))</f>
        <v>#REF!</v>
      </c>
      <c r="C18" s="6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1.25">
      <c r="A19" s="52">
        <v>13</v>
      </c>
      <c r="B19" s="51" t="e">
        <f ca="1">INDIRECT(CONCATENATE("[Draw_H_consolation.xls]Draw!","D14"))</f>
        <v>#REF!</v>
      </c>
      <c r="C19" s="6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1.25">
      <c r="A20" s="52">
        <v>14</v>
      </c>
      <c r="B20" s="51" t="e">
        <f ca="1">INDIRECT(CONCATENATE("[Draw_H_consolation.xls]Draw!","D15"))</f>
        <v>#REF!</v>
      </c>
      <c r="C20" s="66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1.25">
      <c r="A21" s="52">
        <v>15</v>
      </c>
      <c r="B21" s="51" t="e">
        <f ca="1">INDIRECT(CONCATENATE("[Draw_H_consolation.xls]Draw!","D16"))</f>
        <v>#REF!</v>
      </c>
      <c r="C21" s="6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1.25">
      <c r="A22" s="52">
        <v>16</v>
      </c>
      <c r="B22" s="51" t="e">
        <f ca="1">INDIRECT(CONCATENATE("[Draw_H_consolation.xls]Draw!","D17"))</f>
        <v>#REF!</v>
      </c>
      <c r="C22" s="6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1.25">
      <c r="A23" s="52">
        <v>17</v>
      </c>
      <c r="B23" s="51" t="e">
        <f ca="1">INDIRECT(CONCATENATE("[Draw_H_consolation.xls]Draw!","D18"))</f>
        <v>#REF!</v>
      </c>
      <c r="C23" s="6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1.25">
      <c r="A24" s="52">
        <v>18</v>
      </c>
      <c r="B24" s="51" t="e">
        <f ca="1">INDIRECT(CONCATENATE("[Draw_H_consolation.xls]Draw!","D19"))</f>
        <v>#REF!</v>
      </c>
      <c r="C24" s="66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1.25">
      <c r="A25" s="52">
        <v>19</v>
      </c>
      <c r="B25" s="51" t="e">
        <f ca="1">INDIRECT(CONCATENATE("[Draw_H_consolation.xls]Draw!","D20"))</f>
        <v>#REF!</v>
      </c>
      <c r="C25" s="6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1.25">
      <c r="A26" s="52">
        <v>20</v>
      </c>
      <c r="B26" s="51" t="e">
        <f ca="1">INDIRECT(CONCATENATE("[Draw_H_consolation.xls]Draw!","D21"))</f>
        <v>#REF!</v>
      </c>
      <c r="C26" s="6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1.25">
      <c r="A27" s="52">
        <v>21</v>
      </c>
      <c r="B27" s="51" t="e">
        <f ca="1">INDIRECT(CONCATENATE("[Draw_H_consolation.xls]Draw!","D22"))</f>
        <v>#REF!</v>
      </c>
      <c r="C27" s="6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1.25">
      <c r="A28" s="52">
        <v>22</v>
      </c>
      <c r="B28" s="51" t="e">
        <f ca="1">INDIRECT(CONCATENATE("[Draw_H_consolation.xls]Draw!","D23"))</f>
        <v>#REF!</v>
      </c>
      <c r="C28" s="6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1.25">
      <c r="A29" s="52">
        <v>23</v>
      </c>
      <c r="B29" s="51" t="e">
        <f ca="1">INDIRECT(CONCATENATE("[Draw_H_consolation.xls]Draw!","D24"))</f>
        <v>#REF!</v>
      </c>
      <c r="C29" s="6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1.25">
      <c r="A30" s="52">
        <v>24</v>
      </c>
      <c r="B30" s="51" t="e">
        <f ca="1">INDIRECT(CONCATENATE("[Draw_H_consolation.xls]Draw!","D25"))</f>
        <v>#REF!</v>
      </c>
      <c r="C30" s="6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1.25">
      <c r="A31" s="52">
        <v>25</v>
      </c>
      <c r="B31" s="51" t="e">
        <f ca="1">INDIRECT(CONCATENATE("[Draw_H_consolation.xls]Draw!","D26"))</f>
        <v>#REF!</v>
      </c>
      <c r="C31" s="6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1.25">
      <c r="A32" s="52">
        <v>26</v>
      </c>
      <c r="B32" s="51" t="e">
        <f ca="1">INDIRECT(CONCATENATE("[Draw_H_consolation.xls]Draw!","D27"))</f>
        <v>#REF!</v>
      </c>
      <c r="C32" s="6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1.25">
      <c r="A33" s="52">
        <v>27</v>
      </c>
      <c r="B33" s="51" t="e">
        <f ca="1">INDIRECT(CONCATENATE("[Draw_H_consolation.xls]Draw!","D28"))</f>
        <v>#REF!</v>
      </c>
      <c r="C33" s="6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1.25">
      <c r="A34" s="52">
        <v>28</v>
      </c>
      <c r="B34" s="51" t="e">
        <f ca="1">INDIRECT(CONCATENATE("[Draw_H_consolation.xls]Draw!","D29"))</f>
        <v>#REF!</v>
      </c>
      <c r="C34" s="6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1.25">
      <c r="A35" s="52">
        <v>29</v>
      </c>
      <c r="B35" s="51" t="e">
        <f ca="1">INDIRECT(CONCATENATE("[Draw_H_consolation.xls]Draw!","D30"))</f>
        <v>#REF!</v>
      </c>
      <c r="C35" s="6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1.25">
      <c r="A36" s="52">
        <v>30</v>
      </c>
      <c r="B36" s="51" t="e">
        <f ca="1">INDIRECT(CONCATENATE("[Draw_H_consolation.xls]Draw!","D31"))</f>
        <v>#REF!</v>
      </c>
      <c r="C36" s="6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1.25">
      <c r="A37" s="52">
        <v>31</v>
      </c>
      <c r="B37" s="51" t="e">
        <f ca="1">INDIRECT(CONCATENATE("[Draw_H_consolation.xls]Draw!","D32"))</f>
        <v>#REF!</v>
      </c>
      <c r="C37" s="66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1.25">
      <c r="A38" s="52">
        <v>32</v>
      </c>
      <c r="B38" s="51" t="e">
        <f ca="1">INDIRECT(CONCATENATE("[Draw_H_consolation.xls]Draw!","D33"))</f>
        <v>#REF!</v>
      </c>
      <c r="C38" s="6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P11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5.625" style="70" customWidth="1"/>
    <col min="2" max="2" width="5.375" style="70" customWidth="1"/>
    <col min="3" max="3" width="18.875" style="108" customWidth="1"/>
    <col min="4" max="4" width="23.375" style="108" customWidth="1"/>
    <col min="5" max="5" width="6.75390625" style="70" customWidth="1"/>
    <col min="6" max="6" width="5.625" style="69" customWidth="1"/>
    <col min="7" max="7" width="6.125" style="70" customWidth="1"/>
    <col min="8" max="8" width="5.75390625" style="70" customWidth="1"/>
    <col min="9" max="9" width="5.125" style="70" customWidth="1"/>
    <col min="10" max="10" width="13.125" style="108" customWidth="1"/>
    <col min="11" max="11" width="7.875" style="70" customWidth="1"/>
    <col min="12" max="16384" width="8.875" style="70" customWidth="1"/>
  </cols>
  <sheetData>
    <row r="1" spans="1:8" ht="18.75" customHeight="1">
      <c r="A1" s="68"/>
      <c r="B1" s="68"/>
      <c r="C1" s="311" t="s">
        <v>65</v>
      </c>
      <c r="D1" s="311"/>
      <c r="E1" s="68"/>
      <c r="G1" s="81"/>
      <c r="H1" s="80"/>
    </row>
    <row r="2" spans="1:5" ht="12.75" customHeight="1">
      <c r="A2" s="68"/>
      <c r="B2" s="68"/>
      <c r="C2" s="102"/>
      <c r="D2" s="102"/>
      <c r="E2" s="68"/>
    </row>
    <row r="3" spans="1:12" s="71" customFormat="1" ht="16.5" thickBot="1">
      <c r="A3" s="100"/>
      <c r="B3" s="100" t="s">
        <v>106</v>
      </c>
      <c r="C3" s="103" t="s">
        <v>107</v>
      </c>
      <c r="D3" s="103" t="s">
        <v>19</v>
      </c>
      <c r="E3" s="101" t="s">
        <v>2</v>
      </c>
      <c r="F3" s="71" t="str">
        <f>IF(B3="","","1")</f>
        <v>1</v>
      </c>
      <c r="G3" s="69" t="str">
        <f>E3</f>
        <v>Ž</v>
      </c>
      <c r="H3" s="69" t="str">
        <f>B3</f>
        <v>sč.</v>
      </c>
      <c r="I3" s="69">
        <f>IF(B3="","",A3)</f>
        <v>0</v>
      </c>
      <c r="J3" s="108" t="str">
        <f>C3</f>
        <v>jméno</v>
      </c>
      <c r="K3" s="69" t="str">
        <f>F3</f>
        <v>1</v>
      </c>
      <c r="L3" s="72"/>
    </row>
    <row r="4" spans="1:12" ht="16.5" thickTop="1">
      <c r="A4" s="98" t="s">
        <v>38</v>
      </c>
      <c r="B4" s="98" t="e">
        <f>IF(#REF!="","",#REF!)</f>
        <v>#REF!</v>
      </c>
      <c r="C4" s="104" t="e">
        <f>IF(#REF!="","",#REF!)</f>
        <v>#REF!</v>
      </c>
      <c r="D4" s="104" t="e">
        <f>IF(#REF!="","",#REF!)</f>
        <v>#REF!</v>
      </c>
      <c r="E4" s="98" t="e">
        <f>IF(#REF!="","",#REF!)</f>
        <v>#REF!</v>
      </c>
      <c r="F4" s="71" t="s">
        <v>192</v>
      </c>
      <c r="G4" s="69">
        <v>1</v>
      </c>
      <c r="H4" s="69">
        <v>1</v>
      </c>
      <c r="I4" s="69" t="s">
        <v>38</v>
      </c>
      <c r="J4" s="108" t="s">
        <v>72</v>
      </c>
      <c r="K4" s="69" t="s">
        <v>192</v>
      </c>
      <c r="L4" s="69"/>
    </row>
    <row r="5" spans="1:12" ht="15.75">
      <c r="A5" s="97" t="s">
        <v>39</v>
      </c>
      <c r="B5" s="97" t="e">
        <f>IF(#REF!="","",#REF!)</f>
        <v>#REF!</v>
      </c>
      <c r="C5" s="105" t="e">
        <f>IF(#REF!="","",#REF!)</f>
        <v>#REF!</v>
      </c>
      <c r="D5" s="105" t="e">
        <f>IF(#REF!="","",#REF!)</f>
        <v>#REF!</v>
      </c>
      <c r="E5" s="97" t="e">
        <f>IF(#REF!="","",#REF!)</f>
        <v>#REF!</v>
      </c>
      <c r="F5" s="71" t="s">
        <v>192</v>
      </c>
      <c r="G5" s="69">
        <v>2</v>
      </c>
      <c r="H5" s="69">
        <v>2</v>
      </c>
      <c r="I5" s="69" t="s">
        <v>39</v>
      </c>
      <c r="J5" s="108" t="s">
        <v>78</v>
      </c>
      <c r="K5" s="69" t="s">
        <v>192</v>
      </c>
      <c r="L5" s="69"/>
    </row>
    <row r="6" spans="1:12" ht="15.75">
      <c r="A6" s="97" t="s">
        <v>40</v>
      </c>
      <c r="B6" s="97" t="e">
        <f>IF(#REF!="","",#REF!)</f>
        <v>#REF!</v>
      </c>
      <c r="C6" s="105" t="e">
        <f>IF(#REF!="","",#REF!)</f>
        <v>#REF!</v>
      </c>
      <c r="D6" s="105" t="e">
        <f>IF(#REF!="","",#REF!)</f>
        <v>#REF!</v>
      </c>
      <c r="E6" s="97" t="e">
        <f>IF(#REF!="","",#REF!)</f>
        <v>#REF!</v>
      </c>
      <c r="F6" s="71" t="s">
        <v>192</v>
      </c>
      <c r="G6" s="69">
        <v>3</v>
      </c>
      <c r="H6" s="69">
        <v>3</v>
      </c>
      <c r="I6" s="69" t="s">
        <v>40</v>
      </c>
      <c r="J6" s="108" t="s">
        <v>73</v>
      </c>
      <c r="K6" s="69" t="s">
        <v>192</v>
      </c>
      <c r="L6" s="69"/>
    </row>
    <row r="7" spans="1:12" ht="15.75">
      <c r="A7" s="97" t="s">
        <v>41</v>
      </c>
      <c r="B7" s="97" t="e">
        <f>IF(#REF!="","",#REF!)</f>
        <v>#REF!</v>
      </c>
      <c r="C7" s="105" t="e">
        <f>IF(#REF!="","",#REF!)</f>
        <v>#REF!</v>
      </c>
      <c r="D7" s="105" t="e">
        <f>IF(#REF!="","",#REF!)</f>
        <v>#REF!</v>
      </c>
      <c r="E7" s="97" t="e">
        <f>IF(#REF!="","",#REF!)</f>
        <v>#REF!</v>
      </c>
      <c r="F7" s="71" t="s">
        <v>192</v>
      </c>
      <c r="G7" s="69">
        <v>4</v>
      </c>
      <c r="H7" s="69">
        <v>4</v>
      </c>
      <c r="I7" s="69" t="s">
        <v>41</v>
      </c>
      <c r="J7" s="108" t="s">
        <v>74</v>
      </c>
      <c r="K7" s="69" t="s">
        <v>192</v>
      </c>
      <c r="L7" s="69"/>
    </row>
    <row r="8" spans="1:12" s="73" customFormat="1" ht="15.75">
      <c r="A8" s="97" t="s">
        <v>44</v>
      </c>
      <c r="B8" s="97" t="e">
        <f>IF(#REF!="","",#REF!)</f>
        <v>#REF!</v>
      </c>
      <c r="C8" s="105" t="e">
        <f>IF(#REF!="","",#REF!)</f>
        <v>#REF!</v>
      </c>
      <c r="D8" s="105" t="e">
        <f>IF(#REF!="","",#REF!)</f>
        <v>#REF!</v>
      </c>
      <c r="E8" s="97" t="e">
        <f>IF(#REF!="","",#REF!)</f>
        <v>#REF!</v>
      </c>
      <c r="F8" s="71" t="s">
        <v>192</v>
      </c>
      <c r="G8" s="69">
        <v>5</v>
      </c>
      <c r="H8" s="69">
        <v>5</v>
      </c>
      <c r="I8" s="69" t="s">
        <v>44</v>
      </c>
      <c r="J8" s="108" t="s">
        <v>77</v>
      </c>
      <c r="K8" s="69" t="s">
        <v>192</v>
      </c>
      <c r="L8" s="69"/>
    </row>
    <row r="9" spans="1:12" s="73" customFormat="1" ht="15.75">
      <c r="A9" s="97" t="s">
        <v>11</v>
      </c>
      <c r="B9" s="97" t="e">
        <f>IF(#REF!="","",#REF!)</f>
        <v>#REF!</v>
      </c>
      <c r="C9" s="105" t="e">
        <f>IF(#REF!="","",#REF!)</f>
        <v>#REF!</v>
      </c>
      <c r="D9" s="105" t="e">
        <f>IF(#REF!="","",#REF!)</f>
        <v>#REF!</v>
      </c>
      <c r="E9" s="97" t="e">
        <f>IF(#REF!="","",#REF!)</f>
        <v>#REF!</v>
      </c>
      <c r="F9" s="71" t="s">
        <v>192</v>
      </c>
      <c r="G9" s="69">
        <v>6</v>
      </c>
      <c r="H9" s="69">
        <v>6</v>
      </c>
      <c r="I9" s="69" t="s">
        <v>11</v>
      </c>
      <c r="J9" s="108" t="s">
        <v>75</v>
      </c>
      <c r="K9" s="69" t="s">
        <v>192</v>
      </c>
      <c r="L9" s="69"/>
    </row>
    <row r="10" spans="1:16" s="73" customFormat="1" ht="15.75">
      <c r="A10" s="97" t="s">
        <v>42</v>
      </c>
      <c r="B10" s="97" t="e">
        <f>IF(#REF!="","",#REF!)</f>
        <v>#REF!</v>
      </c>
      <c r="C10" s="105" t="e">
        <f>IF(#REF!="","",#REF!)</f>
        <v>#REF!</v>
      </c>
      <c r="D10" s="105" t="e">
        <f>IF(#REF!="","",#REF!)</f>
        <v>#REF!</v>
      </c>
      <c r="E10" s="97" t="e">
        <f>IF(#REF!="","",#REF!)</f>
        <v>#REF!</v>
      </c>
      <c r="F10" s="71" t="s">
        <v>192</v>
      </c>
      <c r="G10" s="69">
        <v>7</v>
      </c>
      <c r="H10" s="69">
        <v>7</v>
      </c>
      <c r="I10" s="69" t="s">
        <v>42</v>
      </c>
      <c r="J10" s="108" t="s">
        <v>76</v>
      </c>
      <c r="K10" s="69" t="s">
        <v>192</v>
      </c>
      <c r="L10" s="69"/>
      <c r="M10" s="76"/>
      <c r="N10" s="76"/>
      <c r="O10" s="76"/>
      <c r="P10" s="76"/>
    </row>
    <row r="11" spans="1:16" s="73" customFormat="1" ht="15.75">
      <c r="A11" s="97" t="s">
        <v>43</v>
      </c>
      <c r="B11" s="97" t="e">
        <f>IF(#REF!="","",#REF!)</f>
        <v>#REF!</v>
      </c>
      <c r="C11" s="105" t="e">
        <f>IF(#REF!="","",#REF!)</f>
        <v>#REF!</v>
      </c>
      <c r="D11" s="105" t="e">
        <f>IF(#REF!="","",#REF!)</f>
        <v>#REF!</v>
      </c>
      <c r="E11" s="97" t="e">
        <f>IF(#REF!="","",#REF!)</f>
        <v>#REF!</v>
      </c>
      <c r="F11" s="71" t="s">
        <v>192</v>
      </c>
      <c r="G11" s="69">
        <v>9</v>
      </c>
      <c r="H11" s="69">
        <v>8</v>
      </c>
      <c r="I11" s="69" t="s">
        <v>43</v>
      </c>
      <c r="J11" s="108" t="s">
        <v>131</v>
      </c>
      <c r="K11" s="69" t="s">
        <v>192</v>
      </c>
      <c r="L11" s="69"/>
      <c r="M11" s="76"/>
      <c r="N11" s="76"/>
      <c r="O11" s="76"/>
      <c r="P11" s="76"/>
    </row>
    <row r="12" spans="1:16" s="73" customFormat="1" ht="15.75">
      <c r="A12" s="98" t="s">
        <v>56</v>
      </c>
      <c r="B12" s="97" t="e">
        <f>IF(#REF!="","",#REF!)</f>
        <v>#REF!</v>
      </c>
      <c r="C12" s="105" t="e">
        <f>IF(#REF!="","",#REF!)</f>
        <v>#REF!</v>
      </c>
      <c r="D12" s="105" t="e">
        <f>IF(#REF!="","",#REF!)</f>
        <v>#REF!</v>
      </c>
      <c r="E12" s="97" t="e">
        <f>IF(#REF!="","",#REF!)</f>
        <v>#REF!</v>
      </c>
      <c r="F12" s="71" t="s">
        <v>192</v>
      </c>
      <c r="G12" s="69">
        <v>9</v>
      </c>
      <c r="H12" s="69">
        <v>9</v>
      </c>
      <c r="I12" s="69" t="s">
        <v>56</v>
      </c>
      <c r="J12" s="108" t="s">
        <v>88</v>
      </c>
      <c r="K12" s="69" t="s">
        <v>192</v>
      </c>
      <c r="L12" s="69"/>
      <c r="M12" s="76"/>
      <c r="N12" s="76"/>
      <c r="O12" s="76"/>
      <c r="P12" s="76"/>
    </row>
    <row r="13" spans="1:16" s="73" customFormat="1" ht="15.75">
      <c r="A13" s="98" t="s">
        <v>57</v>
      </c>
      <c r="B13" s="97" t="e">
        <f>IF(#REF!="","",#REF!)</f>
        <v>#REF!</v>
      </c>
      <c r="C13" s="105" t="e">
        <f>IF(#REF!="","",#REF!)</f>
        <v>#REF!</v>
      </c>
      <c r="D13" s="105" t="e">
        <f>IF(#REF!="","",#REF!)</f>
        <v>#REF!</v>
      </c>
      <c r="E13" s="97" t="e">
        <f>IF(#REF!="","",#REF!)</f>
        <v>#REF!</v>
      </c>
      <c r="F13" s="71" t="s">
        <v>192</v>
      </c>
      <c r="G13" s="69">
        <v>9</v>
      </c>
      <c r="H13" s="69">
        <v>10</v>
      </c>
      <c r="I13" s="69" t="s">
        <v>57</v>
      </c>
      <c r="J13" s="108" t="s">
        <v>132</v>
      </c>
      <c r="K13" s="69" t="s">
        <v>192</v>
      </c>
      <c r="L13" s="69"/>
      <c r="M13" s="76"/>
      <c r="N13" s="76"/>
      <c r="O13" s="76"/>
      <c r="P13" s="76"/>
    </row>
    <row r="14" spans="1:16" s="73" customFormat="1" ht="15.75">
      <c r="A14" s="98" t="s">
        <v>58</v>
      </c>
      <c r="B14" s="97" t="e">
        <f>IF(#REF!="","",#REF!)</f>
        <v>#REF!</v>
      </c>
      <c r="C14" s="105" t="e">
        <f>IF(#REF!="","",#REF!)</f>
        <v>#REF!</v>
      </c>
      <c r="D14" s="105" t="e">
        <f>IF(#REF!="","",#REF!)</f>
        <v>#REF!</v>
      </c>
      <c r="E14" s="97" t="e">
        <f>IF(#REF!="","",#REF!)</f>
        <v>#REF!</v>
      </c>
      <c r="F14" s="71" t="s">
        <v>192</v>
      </c>
      <c r="G14" s="69">
        <v>11</v>
      </c>
      <c r="H14" s="69">
        <v>11</v>
      </c>
      <c r="I14" s="69" t="s">
        <v>58</v>
      </c>
      <c r="J14" s="108" t="s">
        <v>79</v>
      </c>
      <c r="K14" s="69" t="s">
        <v>192</v>
      </c>
      <c r="L14" s="69"/>
      <c r="M14" s="76"/>
      <c r="N14" s="76"/>
      <c r="O14" s="76"/>
      <c r="P14" s="76"/>
    </row>
    <row r="15" spans="1:16" s="73" customFormat="1" ht="15.75">
      <c r="A15" s="98" t="s">
        <v>59</v>
      </c>
      <c r="B15" s="97" t="e">
        <f>IF(#REF!="","",#REF!)</f>
        <v>#REF!</v>
      </c>
      <c r="C15" s="105" t="e">
        <f>IF(#REF!="","",#REF!)</f>
        <v>#REF!</v>
      </c>
      <c r="D15" s="105" t="e">
        <f>IF(#REF!="","",#REF!)</f>
        <v>#REF!</v>
      </c>
      <c r="E15" s="97" t="e">
        <f>IF(#REF!="","",#REF!)</f>
        <v>#REF!</v>
      </c>
      <c r="F15" s="71" t="s">
        <v>192</v>
      </c>
      <c r="G15" s="69">
        <v>12</v>
      </c>
      <c r="H15" s="69">
        <v>12</v>
      </c>
      <c r="I15" s="69" t="s">
        <v>59</v>
      </c>
      <c r="J15" s="108" t="s">
        <v>133</v>
      </c>
      <c r="K15" s="69" t="s">
        <v>192</v>
      </c>
      <c r="L15" s="69"/>
      <c r="M15" s="76"/>
      <c r="N15" s="76"/>
      <c r="O15" s="76"/>
      <c r="P15" s="76"/>
    </row>
    <row r="16" spans="1:16" s="73" customFormat="1" ht="15.75">
      <c r="A16" s="98" t="s">
        <v>60</v>
      </c>
      <c r="B16" s="97" t="e">
        <f>IF(#REF!="","",#REF!)</f>
        <v>#REF!</v>
      </c>
      <c r="C16" s="105" t="e">
        <f>IF(#REF!="","",#REF!)</f>
        <v>#REF!</v>
      </c>
      <c r="D16" s="105" t="e">
        <f>IF(#REF!="","",#REF!)</f>
        <v>#REF!</v>
      </c>
      <c r="E16" s="97" t="e">
        <f>IF(#REF!="","",#REF!)</f>
        <v>#REF!</v>
      </c>
      <c r="F16" s="71" t="s">
        <v>192</v>
      </c>
      <c r="G16" s="69">
        <v>13</v>
      </c>
      <c r="H16" s="69">
        <v>13</v>
      </c>
      <c r="I16" s="69" t="s">
        <v>60</v>
      </c>
      <c r="J16" s="108" t="s">
        <v>80</v>
      </c>
      <c r="K16" s="69" t="s">
        <v>192</v>
      </c>
      <c r="L16" s="69"/>
      <c r="M16" s="76"/>
      <c r="N16" s="76"/>
      <c r="O16" s="76"/>
      <c r="P16" s="76"/>
    </row>
    <row r="17" spans="1:16" s="73" customFormat="1" ht="15.75">
      <c r="A17" s="98" t="s">
        <v>61</v>
      </c>
      <c r="B17" s="97" t="e">
        <f>IF(#REF!="","",#REF!)</f>
        <v>#REF!</v>
      </c>
      <c r="C17" s="105" t="e">
        <f>IF(#REF!="","",#REF!)</f>
        <v>#REF!</v>
      </c>
      <c r="D17" s="105" t="e">
        <f>IF(#REF!="","",#REF!)</f>
        <v>#REF!</v>
      </c>
      <c r="E17" s="97" t="e">
        <f>IF(#REF!="","",#REF!)</f>
        <v>#REF!</v>
      </c>
      <c r="F17" s="71" t="s">
        <v>192</v>
      </c>
      <c r="G17" s="69">
        <v>14</v>
      </c>
      <c r="H17" s="69">
        <v>14</v>
      </c>
      <c r="I17" s="69" t="s">
        <v>61</v>
      </c>
      <c r="J17" s="108" t="s">
        <v>134</v>
      </c>
      <c r="K17" s="69" t="s">
        <v>192</v>
      </c>
      <c r="L17" s="69"/>
      <c r="M17" s="76"/>
      <c r="N17" s="76"/>
      <c r="O17" s="76"/>
      <c r="P17" s="76"/>
    </row>
    <row r="18" spans="1:16" s="73" customFormat="1" ht="15.75">
      <c r="A18" s="98" t="s">
        <v>62</v>
      </c>
      <c r="B18" s="97" t="e">
        <f>IF(#REF!="","",#REF!)</f>
        <v>#REF!</v>
      </c>
      <c r="C18" s="105" t="e">
        <f>IF(#REF!="","",#REF!)</f>
        <v>#REF!</v>
      </c>
      <c r="D18" s="105" t="e">
        <f>IF(#REF!="","",#REF!)</f>
        <v>#REF!</v>
      </c>
      <c r="E18" s="97" t="e">
        <f>IF(#REF!="","",#REF!)</f>
        <v>#REF!</v>
      </c>
      <c r="F18" s="71" t="s">
        <v>192</v>
      </c>
      <c r="G18" s="69">
        <v>15</v>
      </c>
      <c r="H18" s="69">
        <v>15</v>
      </c>
      <c r="I18" s="69" t="s">
        <v>62</v>
      </c>
      <c r="J18" s="108" t="s">
        <v>89</v>
      </c>
      <c r="K18" s="69" t="s">
        <v>192</v>
      </c>
      <c r="L18" s="69"/>
      <c r="M18" s="76"/>
      <c r="N18" s="76"/>
      <c r="O18" s="76"/>
      <c r="P18" s="76"/>
    </row>
    <row r="19" spans="1:16" s="73" customFormat="1" ht="16.5" thickBot="1">
      <c r="A19" s="99" t="s">
        <v>63</v>
      </c>
      <c r="B19" s="99" t="e">
        <f>IF(#REF!="","",#REF!)</f>
        <v>#REF!</v>
      </c>
      <c r="C19" s="106" t="e">
        <f>IF(#REF!="","",#REF!)</f>
        <v>#REF!</v>
      </c>
      <c r="D19" s="106" t="e">
        <f>IF(#REF!="","",#REF!)</f>
        <v>#REF!</v>
      </c>
      <c r="E19" s="99" t="e">
        <f>IF(#REF!="","",#REF!)</f>
        <v>#REF!</v>
      </c>
      <c r="F19" s="71" t="s">
        <v>192</v>
      </c>
      <c r="G19" s="69">
        <v>16.5</v>
      </c>
      <c r="H19" s="69">
        <v>16</v>
      </c>
      <c r="I19" s="69" t="s">
        <v>63</v>
      </c>
      <c r="J19" s="108" t="s">
        <v>135</v>
      </c>
      <c r="K19" s="69" t="s">
        <v>192</v>
      </c>
      <c r="L19" s="69"/>
      <c r="M19" s="76"/>
      <c r="N19" s="76"/>
      <c r="O19" s="76"/>
      <c r="P19" s="76"/>
    </row>
    <row r="20" spans="1:12" ht="15.75">
      <c r="A20" s="98" t="s">
        <v>38</v>
      </c>
      <c r="B20" s="98" t="e">
        <f>IF(#REF!="","",#REF!)</f>
        <v>#REF!</v>
      </c>
      <c r="C20" s="104" t="e">
        <f>IF(#REF!="","",#REF!)</f>
        <v>#REF!</v>
      </c>
      <c r="D20" s="104" t="e">
        <f>IF(#REF!="","",#REF!)</f>
        <v>#REF!</v>
      </c>
      <c r="E20" s="98" t="e">
        <f>IF(#REF!="","",#REF!)</f>
        <v>#REF!</v>
      </c>
      <c r="F20" s="71" t="s">
        <v>192</v>
      </c>
      <c r="G20" s="69">
        <v>20</v>
      </c>
      <c r="H20" s="69">
        <v>20</v>
      </c>
      <c r="I20" s="69" t="s">
        <v>38</v>
      </c>
      <c r="J20" s="108" t="s">
        <v>82</v>
      </c>
      <c r="K20" s="69" t="s">
        <v>192</v>
      </c>
      <c r="L20" s="69"/>
    </row>
    <row r="21" spans="1:12" ht="15.75">
      <c r="A21" s="97" t="s">
        <v>39</v>
      </c>
      <c r="B21" s="97" t="e">
        <f>IF(#REF!="","",#REF!)</f>
        <v>#REF!</v>
      </c>
      <c r="C21" s="105" t="e">
        <f>IF(#REF!="","",#REF!)</f>
        <v>#REF!</v>
      </c>
      <c r="D21" s="105" t="e">
        <f>IF(#REF!="","",#REF!)</f>
        <v>#REF!</v>
      </c>
      <c r="E21" s="97" t="e">
        <f>IF(#REF!="","",#REF!)</f>
        <v>#REF!</v>
      </c>
      <c r="F21" s="71" t="s">
        <v>192</v>
      </c>
      <c r="G21" s="69">
        <v>23</v>
      </c>
      <c r="H21" s="69">
        <v>23</v>
      </c>
      <c r="I21" s="69" t="s">
        <v>39</v>
      </c>
      <c r="J21" s="108" t="s">
        <v>139</v>
      </c>
      <c r="K21" s="69" t="s">
        <v>192</v>
      </c>
      <c r="L21" s="69"/>
    </row>
    <row r="22" spans="1:12" ht="15.75">
      <c r="A22" s="97" t="s">
        <v>40</v>
      </c>
      <c r="B22" s="97" t="e">
        <f>IF(#REF!="","",#REF!)</f>
        <v>#REF!</v>
      </c>
      <c r="C22" s="105" t="e">
        <f>IF(#REF!="","",#REF!)</f>
        <v>#REF!</v>
      </c>
      <c r="D22" s="105" t="e">
        <f>IF(#REF!="","",#REF!)</f>
        <v>#REF!</v>
      </c>
      <c r="E22" s="97" t="e">
        <f>IF(#REF!="","",#REF!)</f>
        <v>#REF!</v>
      </c>
      <c r="F22" s="71" t="s">
        <v>192</v>
      </c>
      <c r="G22" s="69">
        <v>29.5</v>
      </c>
      <c r="H22" s="69">
        <v>30</v>
      </c>
      <c r="I22" s="69" t="s">
        <v>40</v>
      </c>
      <c r="J22" s="108" t="s">
        <v>144</v>
      </c>
      <c r="K22" s="69" t="s">
        <v>192</v>
      </c>
      <c r="L22" s="69"/>
    </row>
    <row r="23" spans="1:12" ht="15.75">
      <c r="A23" s="97" t="s">
        <v>41</v>
      </c>
      <c r="B23" s="97" t="e">
        <f>IF(#REF!="","",#REF!)</f>
        <v>#REF!</v>
      </c>
      <c r="C23" s="105" t="e">
        <f>IF(#REF!="","",#REF!)</f>
        <v>#REF!</v>
      </c>
      <c r="D23" s="105" t="e">
        <f>IF(#REF!="","",#REF!)</f>
        <v>#REF!</v>
      </c>
      <c r="E23" s="97" t="e">
        <f>IF(#REF!="","",#REF!)</f>
        <v>#REF!</v>
      </c>
      <c r="F23" s="71" t="s">
        <v>192</v>
      </c>
      <c r="G23" s="69">
        <v>26.5</v>
      </c>
      <c r="H23" s="69">
        <v>27</v>
      </c>
      <c r="I23" s="69" t="s">
        <v>41</v>
      </c>
      <c r="J23" s="108" t="s">
        <v>142</v>
      </c>
      <c r="K23" s="69" t="s">
        <v>192</v>
      </c>
      <c r="L23" s="69"/>
    </row>
    <row r="24" spans="1:12" ht="15.75">
      <c r="A24" s="97" t="s">
        <v>44</v>
      </c>
      <c r="B24" s="97" t="e">
        <f>IF(#REF!="","",#REF!)</f>
        <v>#REF!</v>
      </c>
      <c r="C24" s="105" t="e">
        <f>IF(#REF!="","",#REF!)</f>
        <v>#REF!</v>
      </c>
      <c r="D24" s="105" t="e">
        <f>IF(#REF!="","",#REF!)</f>
        <v>#REF!</v>
      </c>
      <c r="E24" s="97" t="e">
        <f>IF(#REF!="","",#REF!)</f>
        <v>#REF!</v>
      </c>
      <c r="F24" s="71" t="s">
        <v>192</v>
      </c>
      <c r="G24" s="69">
        <v>28</v>
      </c>
      <c r="H24" s="69">
        <v>28</v>
      </c>
      <c r="I24" s="69" t="s">
        <v>44</v>
      </c>
      <c r="J24" s="108" t="s">
        <v>84</v>
      </c>
      <c r="K24" s="69" t="s">
        <v>192</v>
      </c>
      <c r="L24" s="69"/>
    </row>
    <row r="25" spans="1:12" ht="15.75">
      <c r="A25" s="97" t="s">
        <v>11</v>
      </c>
      <c r="B25" s="97" t="e">
        <f>IF(#REF!="","",#REF!)</f>
        <v>#REF!</v>
      </c>
      <c r="C25" s="105" t="e">
        <f>IF(#REF!="","",#REF!)</f>
        <v>#REF!</v>
      </c>
      <c r="D25" s="105" t="e">
        <f>IF(#REF!="","",#REF!)</f>
        <v>#REF!</v>
      </c>
      <c r="E25" s="97" t="e">
        <f>IF(#REF!="","",#REF!)</f>
        <v>#REF!</v>
      </c>
      <c r="F25" s="71" t="s">
        <v>192</v>
      </c>
      <c r="G25" s="69">
        <v>16.5</v>
      </c>
      <c r="H25" s="69">
        <v>17</v>
      </c>
      <c r="I25" s="69" t="s">
        <v>11</v>
      </c>
      <c r="J25" s="108" t="s">
        <v>136</v>
      </c>
      <c r="K25" s="69" t="s">
        <v>192</v>
      </c>
      <c r="L25" s="69"/>
    </row>
    <row r="26" spans="1:12" ht="15.75">
      <c r="A26" s="97" t="s">
        <v>42</v>
      </c>
      <c r="B26" s="97" t="e">
        <f>IF(#REF!="","",#REF!)</f>
        <v>#REF!</v>
      </c>
      <c r="C26" s="105" t="e">
        <f>IF(#REF!="","",#REF!)</f>
        <v>#REF!</v>
      </c>
      <c r="D26" s="105" t="e">
        <f>IF(#REF!="","",#REF!)</f>
        <v>#REF!</v>
      </c>
      <c r="E26" s="97" t="e">
        <f>IF(#REF!="","",#REF!)</f>
        <v>#REF!</v>
      </c>
      <c r="F26" s="71" t="s">
        <v>192</v>
      </c>
      <c r="G26" s="69">
        <v>23</v>
      </c>
      <c r="H26" s="69">
        <v>24</v>
      </c>
      <c r="I26" s="69" t="s">
        <v>42</v>
      </c>
      <c r="J26" s="108" t="s">
        <v>140</v>
      </c>
      <c r="K26" s="69" t="s">
        <v>192</v>
      </c>
      <c r="L26" s="69"/>
    </row>
    <row r="27" spans="1:12" ht="15.75">
      <c r="A27" s="97" t="s">
        <v>43</v>
      </c>
      <c r="B27" s="97" t="e">
        <f>IF(#REF!="","",#REF!)</f>
        <v>#REF!</v>
      </c>
      <c r="C27" s="105" t="e">
        <f>IF(#REF!="","",#REF!)</f>
        <v>#REF!</v>
      </c>
      <c r="D27" s="105" t="e">
        <f>IF(#REF!="","",#REF!)</f>
        <v>#REF!</v>
      </c>
      <c r="E27" s="97" t="e">
        <f>IF(#REF!="","",#REF!)</f>
        <v>#REF!</v>
      </c>
      <c r="F27" s="71" t="s">
        <v>192</v>
      </c>
      <c r="G27" s="69">
        <v>23</v>
      </c>
      <c r="H27" s="69">
        <v>22</v>
      </c>
      <c r="I27" s="69" t="s">
        <v>43</v>
      </c>
      <c r="J27" s="108" t="s">
        <v>138</v>
      </c>
      <c r="K27" s="69" t="s">
        <v>192</v>
      </c>
      <c r="L27" s="69"/>
    </row>
    <row r="28" spans="1:12" ht="15.75">
      <c r="A28" s="98" t="s">
        <v>56</v>
      </c>
      <c r="B28" s="97" t="e">
        <f>IF(#REF!="","",#REF!)</f>
        <v>#REF!</v>
      </c>
      <c r="C28" s="105" t="e">
        <f>IF(#REF!="","",#REF!)</f>
        <v>#REF!</v>
      </c>
      <c r="D28" s="105" t="e">
        <f>IF(#REF!="","",#REF!)</f>
        <v>#REF!</v>
      </c>
      <c r="E28" s="97" t="e">
        <f>IF(#REF!="","",#REF!)</f>
        <v>#REF!</v>
      </c>
      <c r="F28" s="71" t="s">
        <v>192</v>
      </c>
      <c r="G28" s="69">
        <v>25</v>
      </c>
      <c r="H28" s="69">
        <v>25</v>
      </c>
      <c r="I28" s="69" t="s">
        <v>56</v>
      </c>
      <c r="J28" s="108" t="s">
        <v>141</v>
      </c>
      <c r="K28" s="69" t="s">
        <v>192</v>
      </c>
      <c r="L28" s="69"/>
    </row>
    <row r="29" spans="1:12" ht="15.75">
      <c r="A29" s="98" t="s">
        <v>57</v>
      </c>
      <c r="B29" s="97" t="e">
        <f>IF(#REF!="","",#REF!)</f>
        <v>#REF!</v>
      </c>
      <c r="C29" s="105" t="e">
        <f>IF(#REF!="","",#REF!)</f>
        <v>#REF!</v>
      </c>
      <c r="D29" s="105" t="e">
        <f>IF(#REF!="","",#REF!)</f>
        <v>#REF!</v>
      </c>
      <c r="E29" s="97" t="e">
        <f>IF(#REF!="","",#REF!)</f>
        <v>#REF!</v>
      </c>
      <c r="F29" s="71" t="s">
        <v>192</v>
      </c>
      <c r="G29" s="69">
        <v>19</v>
      </c>
      <c r="H29" s="69">
        <v>19</v>
      </c>
      <c r="I29" s="69" t="s">
        <v>57</v>
      </c>
      <c r="J29" s="108" t="s">
        <v>137</v>
      </c>
      <c r="K29" s="69" t="s">
        <v>192</v>
      </c>
      <c r="L29" s="69"/>
    </row>
    <row r="30" spans="1:12" ht="15.75">
      <c r="A30" s="98" t="s">
        <v>58</v>
      </c>
      <c r="B30" s="97" t="e">
        <f>IF(#REF!="","",#REF!)</f>
        <v>#REF!</v>
      </c>
      <c r="C30" s="105" t="e">
        <f>IF(#REF!="","",#REF!)</f>
        <v>#REF!</v>
      </c>
      <c r="D30" s="105" t="e">
        <f>IF(#REF!="","",#REF!)</f>
        <v>#REF!</v>
      </c>
      <c r="E30" s="97" t="e">
        <f>IF(#REF!="","",#REF!)</f>
        <v>#REF!</v>
      </c>
      <c r="F30" s="71" t="s">
        <v>192</v>
      </c>
      <c r="G30" s="69">
        <v>18</v>
      </c>
      <c r="H30" s="69">
        <v>18</v>
      </c>
      <c r="I30" s="69" t="s">
        <v>58</v>
      </c>
      <c r="J30" s="108" t="s">
        <v>81</v>
      </c>
      <c r="K30" s="69" t="s">
        <v>192</v>
      </c>
      <c r="L30" s="69"/>
    </row>
    <row r="31" spans="1:12" ht="15.75">
      <c r="A31" s="98" t="s">
        <v>59</v>
      </c>
      <c r="B31" s="97" t="e">
        <f>IF(#REF!="","",#REF!)</f>
        <v>#REF!</v>
      </c>
      <c r="C31" s="105" t="e">
        <f>IF(#REF!="","",#REF!)</f>
        <v>#REF!</v>
      </c>
      <c r="D31" s="105" t="e">
        <f>IF(#REF!="","",#REF!)</f>
        <v>#REF!</v>
      </c>
      <c r="E31" s="97" t="e">
        <f>IF(#REF!="","",#REF!)</f>
        <v>#REF!</v>
      </c>
      <c r="F31" s="71" t="s">
        <v>192</v>
      </c>
      <c r="G31" s="69">
        <v>32.5</v>
      </c>
      <c r="H31" s="69">
        <v>32</v>
      </c>
      <c r="I31" s="69" t="s">
        <v>59</v>
      </c>
      <c r="J31" s="108" t="s">
        <v>145</v>
      </c>
      <c r="K31" s="69" t="s">
        <v>192</v>
      </c>
      <c r="L31" s="69"/>
    </row>
    <row r="32" spans="1:12" ht="15.75">
      <c r="A32" s="98" t="s">
        <v>60</v>
      </c>
      <c r="B32" s="97" t="e">
        <f>IF(#REF!="","",#REF!)</f>
        <v>#REF!</v>
      </c>
      <c r="C32" s="105" t="e">
        <f>IF(#REF!="","",#REF!)</f>
        <v>#REF!</v>
      </c>
      <c r="D32" s="105" t="e">
        <f>IF(#REF!="","",#REF!)</f>
        <v>#REF!</v>
      </c>
      <c r="E32" s="97" t="e">
        <f>IF(#REF!="","",#REF!)</f>
        <v>#REF!</v>
      </c>
      <c r="F32" s="71" t="s">
        <v>192</v>
      </c>
      <c r="G32" s="69">
        <v>26.5</v>
      </c>
      <c r="H32" s="69">
        <v>26</v>
      </c>
      <c r="I32" s="69" t="s">
        <v>60</v>
      </c>
      <c r="J32" s="108" t="s">
        <v>85</v>
      </c>
      <c r="K32" s="69" t="s">
        <v>192</v>
      </c>
      <c r="L32" s="69"/>
    </row>
    <row r="33" spans="1:12" ht="15.75">
      <c r="A33" s="98" t="s">
        <v>61</v>
      </c>
      <c r="B33" s="97" t="e">
        <f>IF(#REF!="","",#REF!)</f>
        <v>#REF!</v>
      </c>
      <c r="C33" s="105" t="e">
        <f>IF(#REF!="","",#REF!)</f>
        <v>#REF!</v>
      </c>
      <c r="D33" s="105" t="e">
        <f>IF(#REF!="","",#REF!)</f>
        <v>#REF!</v>
      </c>
      <c r="E33" s="97" t="e">
        <f>IF(#REF!="","",#REF!)</f>
        <v>#REF!</v>
      </c>
      <c r="F33" s="71" t="s">
        <v>192</v>
      </c>
      <c r="G33" s="69">
        <v>31</v>
      </c>
      <c r="H33" s="69">
        <v>31</v>
      </c>
      <c r="I33" s="69" t="s">
        <v>61</v>
      </c>
      <c r="J33" s="108" t="s">
        <v>86</v>
      </c>
      <c r="K33" s="69" t="s">
        <v>192</v>
      </c>
      <c r="L33" s="69"/>
    </row>
    <row r="34" spans="1:12" ht="15.75">
      <c r="A34" s="98" t="s">
        <v>62</v>
      </c>
      <c r="B34" s="97" t="e">
        <f>IF(#REF!="","",#REF!)</f>
        <v>#REF!</v>
      </c>
      <c r="C34" s="105" t="e">
        <f>IF(#REF!="","",#REF!)</f>
        <v>#REF!</v>
      </c>
      <c r="D34" s="105" t="e">
        <f>IF(#REF!="","",#REF!)</f>
        <v>#REF!</v>
      </c>
      <c r="E34" s="97" t="e">
        <f>IF(#REF!="","",#REF!)</f>
        <v>#REF!</v>
      </c>
      <c r="F34" s="71" t="s">
        <v>192</v>
      </c>
      <c r="G34" s="69">
        <v>21</v>
      </c>
      <c r="H34" s="69">
        <v>21</v>
      </c>
      <c r="I34" s="69" t="s">
        <v>62</v>
      </c>
      <c r="J34" s="108" t="s">
        <v>83</v>
      </c>
      <c r="K34" s="69" t="s">
        <v>192</v>
      </c>
      <c r="L34" s="69"/>
    </row>
    <row r="35" spans="1:12" ht="15.75">
      <c r="A35" s="98" t="s">
        <v>63</v>
      </c>
      <c r="B35" s="97" t="e">
        <f>IF(#REF!="","",#REF!)</f>
        <v>#REF!</v>
      </c>
      <c r="C35" s="105" t="e">
        <f>IF(#REF!="","",#REF!)</f>
        <v>#REF!</v>
      </c>
      <c r="D35" s="105" t="e">
        <f>IF(#REF!="","",#REF!)</f>
        <v>#REF!</v>
      </c>
      <c r="E35" s="97" t="e">
        <f>IF(#REF!="","",#REF!)</f>
        <v>#REF!</v>
      </c>
      <c r="F35" s="71" t="s">
        <v>192</v>
      </c>
      <c r="G35" s="69">
        <v>29.5</v>
      </c>
      <c r="H35" s="69">
        <v>29</v>
      </c>
      <c r="I35" s="69" t="s">
        <v>63</v>
      </c>
      <c r="J35" s="108" t="s">
        <v>143</v>
      </c>
      <c r="K35" s="69" t="s">
        <v>192</v>
      </c>
      <c r="L35" s="69"/>
    </row>
    <row r="36" spans="1:11" ht="12.75">
      <c r="A36" s="73"/>
      <c r="B36" s="73"/>
      <c r="C36" s="107"/>
      <c r="D36" s="107"/>
      <c r="E36" s="73"/>
      <c r="G36" s="69"/>
      <c r="H36" s="69"/>
      <c r="I36" s="69"/>
      <c r="K36" s="69"/>
    </row>
    <row r="37" spans="7:11" ht="12.75">
      <c r="G37" s="72"/>
      <c r="H37" s="72"/>
      <c r="I37" s="72"/>
      <c r="J37" s="109"/>
      <c r="K37" s="69"/>
    </row>
    <row r="38" spans="7:11" ht="12.75">
      <c r="G38" s="72"/>
      <c r="H38" s="72"/>
      <c r="I38" s="72"/>
      <c r="J38" s="109"/>
      <c r="K38" s="69"/>
    </row>
    <row r="39" spans="7:11" ht="12.75">
      <c r="G39" s="72"/>
      <c r="H39" s="72"/>
      <c r="I39" s="72"/>
      <c r="J39" s="109"/>
      <c r="K39" s="69"/>
    </row>
    <row r="40" spans="7:11" ht="12.75">
      <c r="G40" s="72"/>
      <c r="H40" s="72"/>
      <c r="I40" s="72"/>
      <c r="J40" s="109"/>
      <c r="K40" s="69"/>
    </row>
    <row r="41" spans="7:11" ht="12.75">
      <c r="G41" s="72"/>
      <c r="H41" s="72"/>
      <c r="I41" s="72"/>
      <c r="J41" s="109"/>
      <c r="K41" s="69"/>
    </row>
    <row r="42" spans="7:11" ht="12.75">
      <c r="G42" s="72"/>
      <c r="H42" s="72"/>
      <c r="I42" s="72"/>
      <c r="J42" s="109"/>
      <c r="K42" s="69"/>
    </row>
    <row r="43" spans="7:11" ht="12.75">
      <c r="G43" s="72"/>
      <c r="H43" s="72"/>
      <c r="I43" s="72"/>
      <c r="J43" s="109"/>
      <c r="K43" s="69"/>
    </row>
    <row r="44" spans="7:11" ht="12.75">
      <c r="G44" s="72"/>
      <c r="H44" s="72"/>
      <c r="I44" s="72"/>
      <c r="J44" s="109"/>
      <c r="K44" s="69"/>
    </row>
    <row r="45" spans="7:11" ht="12.75">
      <c r="G45" s="72"/>
      <c r="H45" s="72"/>
      <c r="I45" s="72"/>
      <c r="J45" s="109"/>
      <c r="K45" s="69"/>
    </row>
    <row r="46" spans="7:11" ht="12.75">
      <c r="G46" s="72"/>
      <c r="H46" s="72"/>
      <c r="I46" s="72"/>
      <c r="J46" s="109"/>
      <c r="K46" s="69"/>
    </row>
    <row r="47" spans="7:11" ht="12.75">
      <c r="G47" s="72"/>
      <c r="H47" s="72"/>
      <c r="I47" s="72"/>
      <c r="J47" s="109"/>
      <c r="K47" s="69"/>
    </row>
    <row r="48" spans="7:11" ht="12.75">
      <c r="G48" s="72"/>
      <c r="H48" s="72"/>
      <c r="I48" s="72"/>
      <c r="J48" s="109"/>
      <c r="K48" s="69"/>
    </row>
    <row r="49" spans="7:11" ht="12.75">
      <c r="G49" s="72"/>
      <c r="H49" s="72"/>
      <c r="I49" s="72"/>
      <c r="J49" s="109"/>
      <c r="K49" s="69"/>
    </row>
    <row r="50" spans="7:11" ht="12.75">
      <c r="G50" s="72"/>
      <c r="H50" s="72"/>
      <c r="I50" s="72"/>
      <c r="J50" s="109"/>
      <c r="K50" s="69"/>
    </row>
    <row r="51" spans="7:11" ht="12.75">
      <c r="G51" s="72"/>
      <c r="H51" s="72"/>
      <c r="I51" s="72"/>
      <c r="J51" s="109"/>
      <c r="K51" s="69"/>
    </row>
    <row r="52" spans="7:11" ht="12.75">
      <c r="G52" s="72"/>
      <c r="H52" s="72"/>
      <c r="I52" s="72"/>
      <c r="J52" s="109"/>
      <c r="K52" s="69"/>
    </row>
    <row r="53" spans="7:11" ht="12.75">
      <c r="G53" s="72"/>
      <c r="H53" s="72"/>
      <c r="I53" s="72"/>
      <c r="J53" s="109"/>
      <c r="K53" s="69"/>
    </row>
    <row r="54" spans="7:11" ht="12.75">
      <c r="G54" s="72"/>
      <c r="H54" s="72"/>
      <c r="I54" s="72"/>
      <c r="J54" s="109"/>
      <c r="K54" s="69"/>
    </row>
    <row r="55" spans="7:11" ht="12.75">
      <c r="G55" s="72"/>
      <c r="H55" s="72"/>
      <c r="I55" s="72"/>
      <c r="J55" s="109"/>
      <c r="K55" s="69"/>
    </row>
    <row r="56" spans="7:11" ht="12.75">
      <c r="G56" s="72"/>
      <c r="H56" s="72"/>
      <c r="I56" s="72"/>
      <c r="J56" s="109"/>
      <c r="K56" s="69"/>
    </row>
    <row r="57" spans="7:11" ht="12.75">
      <c r="G57" s="72"/>
      <c r="H57" s="72"/>
      <c r="I57" s="72"/>
      <c r="J57" s="109"/>
      <c r="K57" s="69"/>
    </row>
    <row r="58" spans="7:11" ht="12.75">
      <c r="G58" s="72"/>
      <c r="H58" s="72"/>
      <c r="I58" s="72"/>
      <c r="J58" s="109"/>
      <c r="K58" s="69"/>
    </row>
    <row r="59" spans="7:11" ht="12.75">
      <c r="G59" s="72"/>
      <c r="H59" s="72"/>
      <c r="I59" s="72"/>
      <c r="J59" s="109"/>
      <c r="K59" s="69"/>
    </row>
    <row r="60" spans="7:11" ht="12.75">
      <c r="G60" s="72"/>
      <c r="H60" s="72"/>
      <c r="I60" s="72"/>
      <c r="J60" s="109"/>
      <c r="K60" s="69"/>
    </row>
    <row r="61" spans="7:11" ht="12.75">
      <c r="G61" s="72"/>
      <c r="H61" s="72"/>
      <c r="I61" s="72"/>
      <c r="J61" s="109"/>
      <c r="K61" s="69"/>
    </row>
    <row r="62" spans="7:11" ht="12.75">
      <c r="G62" s="72"/>
      <c r="H62" s="72"/>
      <c r="I62" s="72"/>
      <c r="J62" s="109"/>
      <c r="K62" s="69"/>
    </row>
    <row r="63" spans="7:11" ht="12.75">
      <c r="G63" s="72"/>
      <c r="H63" s="72"/>
      <c r="I63" s="72"/>
      <c r="J63" s="109"/>
      <c r="K63" s="69"/>
    </row>
    <row r="64" spans="7:11" ht="12.75">
      <c r="G64" s="72"/>
      <c r="H64" s="72"/>
      <c r="I64" s="72"/>
      <c r="J64" s="109"/>
      <c r="K64" s="69"/>
    </row>
    <row r="65" spans="7:11" ht="12.75">
      <c r="G65" s="72"/>
      <c r="H65" s="72"/>
      <c r="I65" s="72"/>
      <c r="J65" s="109"/>
      <c r="K65" s="69"/>
    </row>
    <row r="66" spans="7:11" ht="12.75">
      <c r="G66" s="72"/>
      <c r="H66" s="72"/>
      <c r="I66" s="72"/>
      <c r="J66" s="109"/>
      <c r="K66" s="69"/>
    </row>
    <row r="67" spans="7:11" ht="12.75">
      <c r="G67" s="72"/>
      <c r="H67" s="72"/>
      <c r="I67" s="72"/>
      <c r="J67" s="109"/>
      <c r="K67" s="69"/>
    </row>
    <row r="68" spans="7:11" ht="12.75">
      <c r="G68" s="72"/>
      <c r="H68" s="72"/>
      <c r="I68" s="72"/>
      <c r="J68" s="109"/>
      <c r="K68" s="69"/>
    </row>
    <row r="69" spans="7:11" ht="12.75">
      <c r="G69" s="72"/>
      <c r="H69" s="72"/>
      <c r="I69" s="72"/>
      <c r="J69" s="109"/>
      <c r="K69" s="69"/>
    </row>
    <row r="70" spans="7:11" ht="12.75">
      <c r="G70" s="72"/>
      <c r="H70" s="72"/>
      <c r="I70" s="72"/>
      <c r="J70" s="109"/>
      <c r="K70" s="69"/>
    </row>
    <row r="71" spans="7:11" ht="12.75">
      <c r="G71" s="72"/>
      <c r="H71" s="72"/>
      <c r="I71" s="72"/>
      <c r="J71" s="109"/>
      <c r="K71" s="69"/>
    </row>
    <row r="72" spans="7:11" ht="12.75">
      <c r="G72" s="72"/>
      <c r="H72" s="72"/>
      <c r="I72" s="72"/>
      <c r="J72" s="109"/>
      <c r="K72" s="69"/>
    </row>
    <row r="73" spans="7:11" ht="12.75">
      <c r="G73" s="72"/>
      <c r="H73" s="72"/>
      <c r="I73" s="72"/>
      <c r="J73" s="109"/>
      <c r="K73" s="69"/>
    </row>
    <row r="74" spans="7:11" ht="12.75">
      <c r="G74" s="72"/>
      <c r="H74" s="72"/>
      <c r="I74" s="72"/>
      <c r="J74" s="109"/>
      <c r="K74" s="69"/>
    </row>
    <row r="75" spans="7:11" ht="12.75">
      <c r="G75" s="72"/>
      <c r="H75" s="72"/>
      <c r="I75" s="72"/>
      <c r="J75" s="109"/>
      <c r="K75" s="69"/>
    </row>
    <row r="76" spans="7:11" ht="12.75">
      <c r="G76" s="72"/>
      <c r="H76" s="72"/>
      <c r="I76" s="72"/>
      <c r="J76" s="109"/>
      <c r="K76" s="69"/>
    </row>
    <row r="77" spans="7:11" ht="12.75">
      <c r="G77" s="72"/>
      <c r="H77" s="72"/>
      <c r="I77" s="72"/>
      <c r="J77" s="109"/>
      <c r="K77" s="69"/>
    </row>
    <row r="78" spans="7:11" ht="12.75">
      <c r="G78" s="72"/>
      <c r="H78" s="72"/>
      <c r="I78" s="72"/>
      <c r="J78" s="109"/>
      <c r="K78" s="69"/>
    </row>
    <row r="79" spans="7:11" ht="12.75">
      <c r="G79" s="72"/>
      <c r="H79" s="72"/>
      <c r="I79" s="72"/>
      <c r="J79" s="109"/>
      <c r="K79" s="69"/>
    </row>
    <row r="80" spans="7:11" ht="12.75">
      <c r="G80" s="72"/>
      <c r="H80" s="72"/>
      <c r="I80" s="72"/>
      <c r="J80" s="109"/>
      <c r="K80" s="69"/>
    </row>
    <row r="81" spans="7:11" ht="12.75">
      <c r="G81" s="72"/>
      <c r="H81" s="72"/>
      <c r="I81" s="72"/>
      <c r="J81" s="109"/>
      <c r="K81" s="69"/>
    </row>
    <row r="82" spans="7:11" ht="12.75">
      <c r="G82" s="72"/>
      <c r="H82" s="72"/>
      <c r="I82" s="72"/>
      <c r="J82" s="109"/>
      <c r="K82" s="69"/>
    </row>
    <row r="83" spans="7:11" ht="12.75">
      <c r="G83" s="72"/>
      <c r="H83" s="72"/>
      <c r="I83" s="72"/>
      <c r="J83" s="109"/>
      <c r="K83" s="69"/>
    </row>
    <row r="84" spans="7:11" ht="12.75">
      <c r="G84" s="72"/>
      <c r="H84" s="72"/>
      <c r="I84" s="72"/>
      <c r="J84" s="109"/>
      <c r="K84" s="69"/>
    </row>
    <row r="85" spans="7:11" ht="12.75">
      <c r="G85" s="72"/>
      <c r="H85" s="72"/>
      <c r="I85" s="72"/>
      <c r="J85" s="109"/>
      <c r="K85" s="69"/>
    </row>
    <row r="86" spans="7:11" ht="12.75">
      <c r="G86" s="72"/>
      <c r="H86" s="72"/>
      <c r="I86" s="72"/>
      <c r="J86" s="109"/>
      <c r="K86" s="69"/>
    </row>
    <row r="87" spans="7:11" ht="12.75">
      <c r="G87" s="72"/>
      <c r="H87" s="72"/>
      <c r="I87" s="72"/>
      <c r="J87" s="109"/>
      <c r="K87" s="69"/>
    </row>
    <row r="88" spans="7:11" ht="12.75">
      <c r="G88" s="72"/>
      <c r="H88" s="72"/>
      <c r="I88" s="72"/>
      <c r="J88" s="109"/>
      <c r="K88" s="69"/>
    </row>
    <row r="89" spans="7:11" ht="12.75">
      <c r="G89" s="72"/>
      <c r="H89" s="72"/>
      <c r="I89" s="72"/>
      <c r="J89" s="109"/>
      <c r="K89" s="69"/>
    </row>
    <row r="90" spans="7:11" ht="12.75">
      <c r="G90" s="72"/>
      <c r="H90" s="72"/>
      <c r="I90" s="72"/>
      <c r="J90" s="109"/>
      <c r="K90" s="69"/>
    </row>
    <row r="91" spans="7:11" ht="12.75">
      <c r="G91" s="72"/>
      <c r="H91" s="72"/>
      <c r="I91" s="72"/>
      <c r="J91" s="109"/>
      <c r="K91" s="69"/>
    </row>
    <row r="92" spans="7:11" ht="12.75">
      <c r="G92" s="72"/>
      <c r="H92" s="72"/>
      <c r="I92" s="72"/>
      <c r="J92" s="109"/>
      <c r="K92" s="69"/>
    </row>
    <row r="93" spans="7:11" ht="12.75">
      <c r="G93" s="72"/>
      <c r="H93" s="72"/>
      <c r="I93" s="72"/>
      <c r="J93" s="109"/>
      <c r="K93" s="69"/>
    </row>
    <row r="94" spans="7:11" ht="12.75">
      <c r="G94" s="72"/>
      <c r="H94" s="72"/>
      <c r="I94" s="72"/>
      <c r="J94" s="109"/>
      <c r="K94" s="69"/>
    </row>
    <row r="95" spans="7:11" ht="12.75">
      <c r="G95" s="72"/>
      <c r="H95" s="72"/>
      <c r="I95" s="72"/>
      <c r="J95" s="109"/>
      <c r="K95" s="69"/>
    </row>
    <row r="96" spans="7:11" ht="12.75">
      <c r="G96" s="72"/>
      <c r="H96" s="72"/>
      <c r="I96" s="72"/>
      <c r="J96" s="109"/>
      <c r="K96" s="69"/>
    </row>
    <row r="97" spans="7:11" ht="12.75">
      <c r="G97" s="72"/>
      <c r="H97" s="72"/>
      <c r="I97" s="72"/>
      <c r="J97" s="109"/>
      <c r="K97" s="69"/>
    </row>
    <row r="98" spans="7:11" ht="12.75">
      <c r="G98" s="72"/>
      <c r="H98" s="72"/>
      <c r="I98" s="72"/>
      <c r="J98" s="109"/>
      <c r="K98" s="69"/>
    </row>
    <row r="99" spans="7:11" ht="12.75">
      <c r="G99" s="72"/>
      <c r="H99" s="72"/>
      <c r="I99" s="72"/>
      <c r="J99" s="109"/>
      <c r="K99" s="69"/>
    </row>
    <row r="100" spans="7:11" ht="12.75">
      <c r="G100" s="72"/>
      <c r="H100" s="72"/>
      <c r="I100" s="72"/>
      <c r="J100" s="109"/>
      <c r="K100" s="69"/>
    </row>
    <row r="101" spans="7:11" ht="12.75">
      <c r="G101" s="72"/>
      <c r="H101" s="72"/>
      <c r="I101" s="72"/>
      <c r="J101" s="109"/>
      <c r="K101" s="69"/>
    </row>
    <row r="102" spans="7:11" ht="12.75">
      <c r="G102" s="72"/>
      <c r="H102" s="72"/>
      <c r="I102" s="72"/>
      <c r="J102" s="109"/>
      <c r="K102" s="69"/>
    </row>
    <row r="103" spans="7:11" ht="12.75">
      <c r="G103" s="72"/>
      <c r="H103" s="72"/>
      <c r="I103" s="72"/>
      <c r="J103" s="109"/>
      <c r="K103" s="69"/>
    </row>
    <row r="104" spans="7:11" ht="12.75">
      <c r="G104" s="72"/>
      <c r="H104" s="72"/>
      <c r="I104" s="72"/>
      <c r="J104" s="109"/>
      <c r="K104" s="69"/>
    </row>
    <row r="105" spans="7:11" ht="12.75">
      <c r="G105" s="72"/>
      <c r="H105" s="72"/>
      <c r="I105" s="72"/>
      <c r="J105" s="109"/>
      <c r="K105" s="69"/>
    </row>
    <row r="106" spans="7:11" ht="12.75">
      <c r="G106" s="72"/>
      <c r="H106" s="72"/>
      <c r="I106" s="72"/>
      <c r="J106" s="109"/>
      <c r="K106" s="69"/>
    </row>
    <row r="107" spans="7:11" ht="12.75">
      <c r="G107" s="72"/>
      <c r="H107" s="72"/>
      <c r="I107" s="72"/>
      <c r="J107" s="109"/>
      <c r="K107" s="69"/>
    </row>
    <row r="108" spans="7:11" ht="12.75">
      <c r="G108" s="72"/>
      <c r="H108" s="72"/>
      <c r="I108" s="72"/>
      <c r="J108" s="109"/>
      <c r="K108" s="69"/>
    </row>
    <row r="109" spans="7:11" ht="12.75">
      <c r="G109" s="72"/>
      <c r="H109" s="72"/>
      <c r="I109" s="72"/>
      <c r="J109" s="109"/>
      <c r="K109" s="69"/>
    </row>
    <row r="110" spans="7:11" ht="12.75">
      <c r="G110" s="72"/>
      <c r="H110" s="72"/>
      <c r="I110" s="72"/>
      <c r="J110" s="109"/>
      <c r="K110" s="69"/>
    </row>
    <row r="111" spans="7:11" ht="12.75">
      <c r="G111" s="72"/>
      <c r="H111" s="72"/>
      <c r="I111" s="72"/>
      <c r="J111" s="109"/>
      <c r="K111" s="69"/>
    </row>
    <row r="112" spans="7:11" ht="12.75">
      <c r="G112" s="72"/>
      <c r="H112" s="72"/>
      <c r="I112" s="72"/>
      <c r="J112" s="109"/>
      <c r="K112" s="69"/>
    </row>
    <row r="113" spans="7:11" ht="12.75">
      <c r="G113" s="72"/>
      <c r="H113" s="72"/>
      <c r="I113" s="72"/>
      <c r="J113" s="109"/>
      <c r="K113" s="69"/>
    </row>
  </sheetData>
  <sheetProtection/>
  <mergeCells count="1">
    <mergeCell ref="C1:D1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9"/>
  <dimension ref="A1:P4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4.00390625" style="9" customWidth="1"/>
    <col min="3" max="3" width="16.75390625" style="2" customWidth="1"/>
    <col min="4" max="4" width="21.875" style="2" customWidth="1"/>
    <col min="5" max="5" width="4.375" style="3" customWidth="1"/>
    <col min="6" max="6" width="3.625" style="2" customWidth="1"/>
    <col min="7" max="7" width="9.125" style="2" customWidth="1"/>
    <col min="8" max="8" width="5.625" style="2" customWidth="1"/>
    <col min="9" max="10" width="9.125" style="2" customWidth="1"/>
    <col min="11" max="11" width="11.75390625" style="2" customWidth="1"/>
    <col min="12" max="12" width="7.125" style="2" customWidth="1"/>
    <col min="13" max="13" width="5.125" style="2" customWidth="1"/>
    <col min="14" max="16384" width="9.125" style="2" customWidth="1"/>
  </cols>
  <sheetData>
    <row r="1" spans="1:15" ht="20.25">
      <c r="A1" s="312" t="s">
        <v>45</v>
      </c>
      <c r="B1" s="312"/>
      <c r="C1" s="312"/>
      <c r="D1" s="312"/>
      <c r="E1" s="312"/>
      <c r="F1" s="75"/>
      <c r="M1" s="10"/>
      <c r="O1" s="62"/>
    </row>
    <row r="2" spans="1:13" s="1" customFormat="1" ht="16.5" customHeight="1" thickBot="1">
      <c r="A2" s="63"/>
      <c r="B2" s="64" t="s">
        <v>66</v>
      </c>
      <c r="C2" s="65" t="s">
        <v>0</v>
      </c>
      <c r="D2" s="65" t="s">
        <v>3</v>
      </c>
      <c r="E2" s="65" t="s">
        <v>2</v>
      </c>
      <c r="M2" s="2"/>
    </row>
    <row r="3" spans="8:16" ht="12" customHeight="1" thickTop="1">
      <c r="H3" s="8">
        <f>IF(F3="","",E3)</f>
      </c>
      <c r="I3" s="11">
        <f>IF(F3="","",B3)</f>
      </c>
      <c r="J3" s="8">
        <f>IF(F3="","",D3)</f>
      </c>
      <c r="K3" s="8">
        <f>IF(F3="","",C3)</f>
      </c>
      <c r="L3" s="8">
        <f>IF(F3="","",F3)</f>
      </c>
      <c r="M3" s="8"/>
      <c r="N3" s="7"/>
      <c r="O3" s="6"/>
      <c r="P3" s="6"/>
    </row>
    <row r="4" spans="1:16" ht="12.75">
      <c r="A4" s="4">
        <v>1</v>
      </c>
      <c r="B4" s="74" t="e">
        <v>#REF!</v>
      </c>
      <c r="C4" s="111" t="e">
        <v>#REF!</v>
      </c>
      <c r="D4" s="111" t="e">
        <v>#REF!</v>
      </c>
      <c r="E4" s="110" t="e">
        <v>#REF!</v>
      </c>
      <c r="F4" s="110" t="e">
        <v>#REF!</v>
      </c>
      <c r="H4" s="8">
        <v>13</v>
      </c>
      <c r="I4" s="11">
        <v>13</v>
      </c>
      <c r="J4" s="8" t="s">
        <v>92</v>
      </c>
      <c r="K4" s="8" t="s">
        <v>80</v>
      </c>
      <c r="L4" s="8">
        <v>1</v>
      </c>
      <c r="M4" s="6"/>
      <c r="N4" s="7"/>
      <c r="O4" s="62"/>
      <c r="P4" s="6"/>
    </row>
    <row r="5" spans="1:16" ht="12.75">
      <c r="A5" s="4">
        <v>2</v>
      </c>
      <c r="B5" s="74" t="e">
        <v>#REF!</v>
      </c>
      <c r="C5" s="111" t="e">
        <v>#REF!</v>
      </c>
      <c r="D5" s="111" t="e">
        <v>#REF!</v>
      </c>
      <c r="E5" s="110" t="e">
        <v>#REF!</v>
      </c>
      <c r="F5" s="110" t="e">
        <v>#REF!</v>
      </c>
      <c r="H5" s="8">
        <v>15</v>
      </c>
      <c r="I5" s="11">
        <v>15</v>
      </c>
      <c r="J5" s="8" t="s">
        <v>46</v>
      </c>
      <c r="K5" s="8" t="s">
        <v>89</v>
      </c>
      <c r="L5" s="8">
        <v>1</v>
      </c>
      <c r="M5" s="6"/>
      <c r="N5" s="7"/>
      <c r="P5" s="6"/>
    </row>
    <row r="6" spans="1:16" ht="12.75">
      <c r="A6" s="4">
        <v>3</v>
      </c>
      <c r="B6" s="74" t="e">
        <v>#REF!</v>
      </c>
      <c r="C6" s="111" t="e">
        <v>#REF!</v>
      </c>
      <c r="D6" s="111" t="e">
        <v>#REF!</v>
      </c>
      <c r="E6" s="110" t="e">
        <v>#REF!</v>
      </c>
      <c r="F6" s="110" t="e">
        <v>#REF!</v>
      </c>
      <c r="H6" s="8">
        <v>23</v>
      </c>
      <c r="I6" s="11">
        <v>23</v>
      </c>
      <c r="J6" s="8" t="s">
        <v>167</v>
      </c>
      <c r="K6" s="8" t="s">
        <v>139</v>
      </c>
      <c r="L6" s="8">
        <v>1</v>
      </c>
      <c r="M6" s="6"/>
      <c r="N6" s="7"/>
      <c r="O6" s="6"/>
      <c r="P6" s="6"/>
    </row>
    <row r="7" spans="1:16" ht="12.75">
      <c r="A7" s="4">
        <v>4</v>
      </c>
      <c r="B7" s="74" t="e">
        <v>#REF!</v>
      </c>
      <c r="C7" s="111" t="e">
        <v>#REF!</v>
      </c>
      <c r="D7" s="111" t="e">
        <v>#REF!</v>
      </c>
      <c r="E7" s="110" t="e">
        <v>#REF!</v>
      </c>
      <c r="F7" s="110" t="e">
        <v>#REF!</v>
      </c>
      <c r="H7" s="8">
        <v>23</v>
      </c>
      <c r="I7" s="11">
        <v>24</v>
      </c>
      <c r="J7" s="8" t="s">
        <v>98</v>
      </c>
      <c r="K7" s="8" t="s">
        <v>140</v>
      </c>
      <c r="L7" s="8">
        <v>1</v>
      </c>
      <c r="M7" s="6"/>
      <c r="N7" s="7"/>
      <c r="O7" s="6"/>
      <c r="P7" s="6"/>
    </row>
    <row r="8" spans="1:16" ht="12.75">
      <c r="A8" s="4">
        <v>5</v>
      </c>
      <c r="B8" s="74" t="e">
        <v>#REF!</v>
      </c>
      <c r="C8" s="111" t="e">
        <v>#REF!</v>
      </c>
      <c r="D8" s="111" t="e">
        <v>#REF!</v>
      </c>
      <c r="E8" s="110" t="e">
        <v>#REF!</v>
      </c>
      <c r="F8" s="110" t="e">
        <v>#REF!</v>
      </c>
      <c r="H8" s="8">
        <v>26.5</v>
      </c>
      <c r="I8" s="11">
        <v>27</v>
      </c>
      <c r="J8" s="8" t="s">
        <v>193</v>
      </c>
      <c r="K8" s="8" t="s">
        <v>142</v>
      </c>
      <c r="L8" s="8">
        <v>1</v>
      </c>
      <c r="M8" s="6"/>
      <c r="N8" s="7"/>
      <c r="O8" s="6"/>
      <c r="P8" s="6"/>
    </row>
    <row r="9" spans="1:16" ht="12.75">
      <c r="A9" s="4">
        <v>6</v>
      </c>
      <c r="B9" s="74" t="e">
        <v>#REF!</v>
      </c>
      <c r="C9" s="111" t="e">
        <v>#REF!</v>
      </c>
      <c r="D9" s="111" t="e">
        <v>#REF!</v>
      </c>
      <c r="E9" s="110" t="e">
        <v>#REF!</v>
      </c>
      <c r="F9" s="110" t="e">
        <v>#REF!</v>
      </c>
      <c r="H9" s="8">
        <v>31</v>
      </c>
      <c r="I9" s="11">
        <v>31</v>
      </c>
      <c r="J9" s="8" t="s">
        <v>46</v>
      </c>
      <c r="K9" s="8" t="s">
        <v>86</v>
      </c>
      <c r="L9" s="8">
        <v>1</v>
      </c>
      <c r="M9" s="6"/>
      <c r="N9" s="7"/>
      <c r="O9" s="6"/>
      <c r="P9" s="6"/>
    </row>
    <row r="10" spans="1:16" ht="12.75">
      <c r="A10" s="4">
        <v>7</v>
      </c>
      <c r="B10" s="74" t="e">
        <v>#REF!</v>
      </c>
      <c r="C10" s="111" t="e">
        <v>#REF!</v>
      </c>
      <c r="D10" s="111" t="e">
        <v>#REF!</v>
      </c>
      <c r="E10" s="110" t="e">
        <v>#REF!</v>
      </c>
      <c r="F10" s="110" t="e">
        <v>#REF!</v>
      </c>
      <c r="H10" s="8">
        <v>35.5</v>
      </c>
      <c r="I10" s="11">
        <v>34</v>
      </c>
      <c r="J10" s="8" t="s">
        <v>170</v>
      </c>
      <c r="K10" s="8" t="s">
        <v>147</v>
      </c>
      <c r="L10" s="8">
        <v>1</v>
      </c>
      <c r="M10" s="6"/>
      <c r="N10" s="7"/>
      <c r="O10" s="6"/>
      <c r="P10" s="6"/>
    </row>
    <row r="11" spans="1:16" ht="12.75">
      <c r="A11" s="4">
        <v>8</v>
      </c>
      <c r="B11" s="74" t="e">
        <v>#REF!</v>
      </c>
      <c r="C11" s="111" t="e">
        <v>#REF!</v>
      </c>
      <c r="D11" s="111" t="e">
        <v>#REF!</v>
      </c>
      <c r="E11" s="110" t="e">
        <v>#REF!</v>
      </c>
      <c r="F11" s="110" t="e">
        <v>#REF!</v>
      </c>
      <c r="H11" s="8">
        <v>35.5</v>
      </c>
      <c r="I11" s="11">
        <v>36</v>
      </c>
      <c r="J11" s="8" t="s">
        <v>164</v>
      </c>
      <c r="K11" s="8" t="s">
        <v>149</v>
      </c>
      <c r="L11" s="8">
        <v>1</v>
      </c>
      <c r="M11" s="6"/>
      <c r="N11" s="7"/>
      <c r="O11" s="6"/>
      <c r="P11" s="6"/>
    </row>
    <row r="12" spans="1:16" ht="12.75">
      <c r="A12" s="4">
        <v>9</v>
      </c>
      <c r="B12" s="74" t="e">
        <v>#REF!</v>
      </c>
      <c r="C12" s="111" t="e">
        <v>#REF!</v>
      </c>
      <c r="D12" s="111" t="e">
        <v>#REF!</v>
      </c>
      <c r="E12" s="110" t="e">
        <v>#REF!</v>
      </c>
      <c r="F12" s="110" t="e">
        <v>#REF!</v>
      </c>
      <c r="H12" s="8">
        <v>38</v>
      </c>
      <c r="I12" s="11">
        <v>38</v>
      </c>
      <c r="J12" s="8" t="s">
        <v>171</v>
      </c>
      <c r="K12" s="8" t="s">
        <v>151</v>
      </c>
      <c r="L12" s="8">
        <v>1</v>
      </c>
      <c r="M12" s="6"/>
      <c r="N12" s="7"/>
      <c r="O12" s="6"/>
      <c r="P12" s="6"/>
    </row>
    <row r="13" spans="1:16" ht="12.75">
      <c r="A13" s="4">
        <v>10</v>
      </c>
      <c r="B13" s="74" t="e">
        <v>#REF!</v>
      </c>
      <c r="C13" s="111" t="e">
        <v>#REF!</v>
      </c>
      <c r="D13" s="111" t="e">
        <v>#REF!</v>
      </c>
      <c r="E13" s="110" t="e">
        <v>#REF!</v>
      </c>
      <c r="F13" s="110" t="e">
        <v>#REF!</v>
      </c>
      <c r="H13" s="8">
        <v>39</v>
      </c>
      <c r="I13" s="11">
        <v>39</v>
      </c>
      <c r="J13" s="8" t="s">
        <v>164</v>
      </c>
      <c r="K13" s="8" t="s">
        <v>152</v>
      </c>
      <c r="L13" s="8">
        <v>1</v>
      </c>
      <c r="M13" s="6"/>
      <c r="N13" s="7"/>
      <c r="O13" s="6"/>
      <c r="P13" s="6"/>
    </row>
    <row r="14" spans="1:16" ht="12.75">
      <c r="A14" s="4">
        <v>11</v>
      </c>
      <c r="B14" s="74" t="e">
        <v>#REF!</v>
      </c>
      <c r="C14" s="111" t="e">
        <v>#REF!</v>
      </c>
      <c r="D14" s="111" t="e">
        <v>#REF!</v>
      </c>
      <c r="E14" s="110" t="e">
        <v>#REF!</v>
      </c>
      <c r="F14" s="110" t="e">
        <v>#REF!</v>
      </c>
      <c r="H14" s="8">
        <v>40.5</v>
      </c>
      <c r="I14" s="11">
        <v>40</v>
      </c>
      <c r="J14" s="8" t="s">
        <v>91</v>
      </c>
      <c r="K14" s="8" t="s">
        <v>153</v>
      </c>
      <c r="L14" s="8">
        <v>1</v>
      </c>
      <c r="M14" s="6"/>
      <c r="N14" s="7"/>
      <c r="O14" s="6"/>
      <c r="P14" s="6"/>
    </row>
    <row r="15" spans="1:16" ht="12.75">
      <c r="A15" s="4">
        <v>12</v>
      </c>
      <c r="B15" s="74" t="e">
        <v>#REF!</v>
      </c>
      <c r="C15" s="111" t="e">
        <v>#REF!</v>
      </c>
      <c r="D15" s="111" t="e">
        <v>#REF!</v>
      </c>
      <c r="E15" s="110" t="e">
        <v>#REF!</v>
      </c>
      <c r="F15" s="110" t="e">
        <v>#REF!</v>
      </c>
      <c r="H15" s="8">
        <v>500</v>
      </c>
      <c r="I15" s="11">
        <v>50</v>
      </c>
      <c r="J15" s="8" t="s">
        <v>188</v>
      </c>
      <c r="K15" s="8" t="s">
        <v>174</v>
      </c>
      <c r="L15" s="8">
        <v>1</v>
      </c>
      <c r="M15" s="6"/>
      <c r="N15" s="7"/>
      <c r="O15" s="6"/>
      <c r="P15" s="6"/>
    </row>
    <row r="16" spans="1:16" ht="12.75">
      <c r="A16" s="4">
        <v>13</v>
      </c>
      <c r="B16" s="74" t="e">
        <v>#REF!</v>
      </c>
      <c r="C16" s="111" t="e">
        <v>#REF!</v>
      </c>
      <c r="D16" s="111" t="e">
        <v>#REF!</v>
      </c>
      <c r="E16" s="110" t="e">
        <v>#REF!</v>
      </c>
      <c r="F16" s="110" t="e">
        <v>#REF!</v>
      </c>
      <c r="H16" s="8">
        <v>500</v>
      </c>
      <c r="I16" s="11">
        <v>55</v>
      </c>
      <c r="J16" s="8" t="s">
        <v>104</v>
      </c>
      <c r="K16" s="8" t="s">
        <v>179</v>
      </c>
      <c r="L16" s="8">
        <v>1</v>
      </c>
      <c r="M16" s="6"/>
      <c r="N16" s="7"/>
      <c r="O16" s="6"/>
      <c r="P16" s="6"/>
    </row>
    <row r="17" spans="1:16" ht="12.75">
      <c r="A17" s="4">
        <v>14</v>
      </c>
      <c r="B17" s="74" t="e">
        <v>#REF!</v>
      </c>
      <c r="C17" s="111" t="e">
        <v>#REF!</v>
      </c>
      <c r="D17" s="111" t="e">
        <v>#REF!</v>
      </c>
      <c r="E17" s="110" t="e">
        <v>#REF!</v>
      </c>
      <c r="F17" s="110" t="e">
        <v>#REF!</v>
      </c>
      <c r="H17" s="8">
        <v>500</v>
      </c>
      <c r="I17" s="11">
        <v>53</v>
      </c>
      <c r="J17" s="8" t="s">
        <v>188</v>
      </c>
      <c r="K17" s="8" t="s">
        <v>177</v>
      </c>
      <c r="L17" s="8">
        <v>1</v>
      </c>
      <c r="M17" s="6"/>
      <c r="N17" s="7"/>
      <c r="O17" s="6"/>
      <c r="P17" s="6"/>
    </row>
    <row r="18" spans="1:16" ht="12.75">
      <c r="A18" s="4">
        <v>15</v>
      </c>
      <c r="B18" s="74" t="e">
        <v>#REF!</v>
      </c>
      <c r="C18" s="111" t="e">
        <v>#REF!</v>
      </c>
      <c r="D18" s="111" t="e">
        <v>#REF!</v>
      </c>
      <c r="E18" s="110" t="e">
        <v>#REF!</v>
      </c>
      <c r="F18" s="110" t="e">
        <v>#REF!</v>
      </c>
      <c r="H18" s="8">
        <v>500</v>
      </c>
      <c r="I18" s="11">
        <v>57</v>
      </c>
      <c r="J18" s="8" t="s">
        <v>105</v>
      </c>
      <c r="K18" s="8" t="s">
        <v>181</v>
      </c>
      <c r="L18" s="8">
        <v>1</v>
      </c>
      <c r="M18" s="6"/>
      <c r="N18" s="7"/>
      <c r="O18" s="6"/>
      <c r="P18" s="6"/>
    </row>
    <row r="19" spans="1:16" ht="12.75">
      <c r="A19" s="4">
        <v>16</v>
      </c>
      <c r="B19" s="74" t="e">
        <v>#REF!</v>
      </c>
      <c r="C19" s="111" t="e">
        <v>#REF!</v>
      </c>
      <c r="D19" s="111" t="e">
        <v>#REF!</v>
      </c>
      <c r="E19" s="110" t="e">
        <v>#REF!</v>
      </c>
      <c r="F19" s="110" t="e">
        <v>#REF!</v>
      </c>
      <c r="H19" s="8">
        <v>500</v>
      </c>
      <c r="I19" s="11">
        <v>45</v>
      </c>
      <c r="J19" s="8" t="s">
        <v>91</v>
      </c>
      <c r="K19" s="8" t="s">
        <v>157</v>
      </c>
      <c r="L19" s="8">
        <v>1</v>
      </c>
      <c r="M19" s="6"/>
      <c r="N19" s="7"/>
      <c r="O19" s="6"/>
      <c r="P19" s="6"/>
    </row>
    <row r="20" spans="1:16" ht="12.75">
      <c r="A20" s="4">
        <v>17</v>
      </c>
      <c r="B20" s="74" t="e">
        <v>#REF!</v>
      </c>
      <c r="C20" s="111" t="e">
        <v>#REF!</v>
      </c>
      <c r="D20" s="111" t="e">
        <v>#REF!</v>
      </c>
      <c r="E20" s="110" t="e">
        <v>#REF!</v>
      </c>
      <c r="F20" s="110" t="e">
        <v>#REF!</v>
      </c>
      <c r="H20" s="8">
        <v>500</v>
      </c>
      <c r="I20" s="11">
        <v>54</v>
      </c>
      <c r="J20" s="8" t="s">
        <v>101</v>
      </c>
      <c r="K20" s="8" t="s">
        <v>178</v>
      </c>
      <c r="L20" s="8">
        <v>1</v>
      </c>
      <c r="M20" s="6"/>
      <c r="N20" s="7"/>
      <c r="O20" s="6"/>
      <c r="P20" s="6"/>
    </row>
    <row r="21" spans="1:16" ht="12.75">
      <c r="A21" s="4">
        <v>18</v>
      </c>
      <c r="B21" s="74" t="e">
        <v>#REF!</v>
      </c>
      <c r="C21" s="111" t="e">
        <v>#REF!</v>
      </c>
      <c r="D21" s="111" t="e">
        <v>#REF!</v>
      </c>
      <c r="E21" s="110" t="e">
        <v>#REF!</v>
      </c>
      <c r="F21" s="110" t="e">
        <v>#REF!</v>
      </c>
      <c r="H21" s="8">
        <v>500</v>
      </c>
      <c r="I21" s="11">
        <v>56</v>
      </c>
      <c r="J21" s="8" t="s">
        <v>90</v>
      </c>
      <c r="K21" s="8" t="s">
        <v>180</v>
      </c>
      <c r="L21" s="8">
        <v>1</v>
      </c>
      <c r="M21" s="6"/>
      <c r="N21" s="7"/>
      <c r="O21" s="6"/>
      <c r="P21" s="6"/>
    </row>
    <row r="22" spans="1:16" ht="12.75">
      <c r="A22" s="4">
        <v>19</v>
      </c>
      <c r="B22" s="74" t="e">
        <v>#REF!</v>
      </c>
      <c r="C22" s="111" t="e">
        <v>#REF!</v>
      </c>
      <c r="D22" s="111" t="e">
        <v>#REF!</v>
      </c>
      <c r="E22" s="110" t="e">
        <v>#REF!</v>
      </c>
      <c r="F22" s="110" t="e">
        <v>#REF!</v>
      </c>
      <c r="H22" s="8">
        <v>500</v>
      </c>
      <c r="I22" s="11">
        <v>51</v>
      </c>
      <c r="J22" s="8" t="s">
        <v>46</v>
      </c>
      <c r="K22" s="8" t="s">
        <v>175</v>
      </c>
      <c r="L22" s="8">
        <v>1</v>
      </c>
      <c r="M22" s="6"/>
      <c r="N22" s="7"/>
      <c r="O22" s="6"/>
      <c r="P22" s="6"/>
    </row>
    <row r="23" spans="1:16" ht="12.75">
      <c r="A23" s="4">
        <v>20</v>
      </c>
      <c r="B23" s="74" t="e">
        <v>#REF!</v>
      </c>
      <c r="C23" s="111" t="e">
        <v>#REF!</v>
      </c>
      <c r="D23" s="111" t="e">
        <v>#REF!</v>
      </c>
      <c r="E23" s="110" t="e">
        <v>#REF!</v>
      </c>
      <c r="F23" s="110" t="e">
        <v>#REF!</v>
      </c>
      <c r="H23" s="8">
        <v>500</v>
      </c>
      <c r="I23" s="11">
        <v>61</v>
      </c>
      <c r="J23" s="8" t="s">
        <v>190</v>
      </c>
      <c r="K23" s="8" t="s">
        <v>189</v>
      </c>
      <c r="L23" s="8">
        <v>1</v>
      </c>
      <c r="M23" s="6"/>
      <c r="N23" s="7"/>
      <c r="O23" s="6"/>
      <c r="P23" s="6"/>
    </row>
    <row r="24" spans="1:16" ht="12.75">
      <c r="A24" s="4">
        <v>21</v>
      </c>
      <c r="B24" s="74" t="e">
        <v>#REF!</v>
      </c>
      <c r="C24" s="111" t="e">
        <v>#REF!</v>
      </c>
      <c r="D24" s="111" t="e">
        <v>#REF!</v>
      </c>
      <c r="E24" s="110" t="e">
        <v>#REF!</v>
      </c>
      <c r="F24" s="110" t="e">
        <v>#REF!</v>
      </c>
      <c r="H24" s="8" t="s">
        <v>26</v>
      </c>
      <c r="I24" s="11" t="s">
        <v>26</v>
      </c>
      <c r="J24" s="8" t="s">
        <v>26</v>
      </c>
      <c r="K24" s="8" t="s">
        <v>26</v>
      </c>
      <c r="L24" s="8" t="s">
        <v>26</v>
      </c>
      <c r="M24" s="6"/>
      <c r="N24" s="7"/>
      <c r="O24" s="6"/>
      <c r="P24" s="6"/>
    </row>
    <row r="25" spans="1:16" ht="12.75">
      <c r="A25" s="4">
        <v>22</v>
      </c>
      <c r="B25" s="74" t="e">
        <v>#REF!</v>
      </c>
      <c r="C25" s="111" t="e">
        <v>#REF!</v>
      </c>
      <c r="D25" s="111" t="e">
        <v>#REF!</v>
      </c>
      <c r="E25" s="110" t="e">
        <v>#REF!</v>
      </c>
      <c r="F25" s="110" t="e">
        <v>#REF!</v>
      </c>
      <c r="H25" s="8" t="s">
        <v>26</v>
      </c>
      <c r="I25" s="11" t="s">
        <v>26</v>
      </c>
      <c r="J25" s="8" t="s">
        <v>26</v>
      </c>
      <c r="K25" s="8" t="s">
        <v>26</v>
      </c>
      <c r="L25" s="8" t="s">
        <v>26</v>
      </c>
      <c r="M25" s="6"/>
      <c r="N25" s="7"/>
      <c r="O25" s="6"/>
      <c r="P25" s="6"/>
    </row>
    <row r="26" spans="1:16" ht="12.75">
      <c r="A26" s="4">
        <v>23</v>
      </c>
      <c r="B26" s="74" t="e">
        <v>#REF!</v>
      </c>
      <c r="C26" s="111" t="e">
        <v>#REF!</v>
      </c>
      <c r="D26" s="111" t="e">
        <v>#REF!</v>
      </c>
      <c r="E26" s="110" t="e">
        <v>#REF!</v>
      </c>
      <c r="F26" s="110" t="e">
        <v>#REF!</v>
      </c>
      <c r="H26" s="8" t="s">
        <v>26</v>
      </c>
      <c r="I26" s="11" t="s">
        <v>26</v>
      </c>
      <c r="J26" s="8" t="s">
        <v>26</v>
      </c>
      <c r="K26" s="8" t="s">
        <v>26</v>
      </c>
      <c r="L26" s="8" t="s">
        <v>26</v>
      </c>
      <c r="M26" s="6"/>
      <c r="N26" s="7"/>
      <c r="O26" s="6"/>
      <c r="P26" s="6"/>
    </row>
    <row r="27" spans="1:16" ht="12.75">
      <c r="A27" s="4">
        <v>24</v>
      </c>
      <c r="B27" s="74" t="e">
        <v>#REF!</v>
      </c>
      <c r="C27" s="111" t="e">
        <v>#REF!</v>
      </c>
      <c r="D27" s="111" t="e">
        <v>#REF!</v>
      </c>
      <c r="E27" s="110" t="e">
        <v>#REF!</v>
      </c>
      <c r="F27" s="110" t="e">
        <v>#REF!</v>
      </c>
      <c r="H27" s="8" t="s">
        <v>26</v>
      </c>
      <c r="I27" s="11" t="s">
        <v>26</v>
      </c>
      <c r="J27" s="8" t="s">
        <v>26</v>
      </c>
      <c r="K27" s="8" t="s">
        <v>26</v>
      </c>
      <c r="L27" s="8" t="s">
        <v>26</v>
      </c>
      <c r="M27" s="6"/>
      <c r="N27" s="7"/>
      <c r="O27" s="6"/>
      <c r="P27" s="6"/>
    </row>
    <row r="28" spans="1:16" ht="12.75">
      <c r="A28" s="4">
        <v>25</v>
      </c>
      <c r="B28" s="74" t="e">
        <v>#REF!</v>
      </c>
      <c r="C28" s="111" t="e">
        <v>#REF!</v>
      </c>
      <c r="D28" s="111" t="e">
        <v>#REF!</v>
      </c>
      <c r="E28" s="110" t="e">
        <v>#REF!</v>
      </c>
      <c r="F28" s="110" t="e">
        <v>#REF!</v>
      </c>
      <c r="H28" s="8" t="s">
        <v>26</v>
      </c>
      <c r="I28" s="11" t="s">
        <v>26</v>
      </c>
      <c r="J28" s="8" t="s">
        <v>26</v>
      </c>
      <c r="K28" s="8" t="s">
        <v>26</v>
      </c>
      <c r="L28" s="8" t="s">
        <v>26</v>
      </c>
      <c r="M28" s="6"/>
      <c r="N28" s="7"/>
      <c r="O28" s="6"/>
      <c r="P28" s="6"/>
    </row>
    <row r="29" spans="1:16" ht="12.75">
      <c r="A29" s="4">
        <v>26</v>
      </c>
      <c r="B29" s="74" t="e">
        <v>#REF!</v>
      </c>
      <c r="C29" s="111" t="e">
        <v>#REF!</v>
      </c>
      <c r="D29" s="111" t="e">
        <v>#REF!</v>
      </c>
      <c r="E29" s="110" t="e">
        <v>#REF!</v>
      </c>
      <c r="F29" s="110" t="e">
        <v>#REF!</v>
      </c>
      <c r="H29" s="8" t="s">
        <v>26</v>
      </c>
      <c r="I29" s="11" t="s">
        <v>26</v>
      </c>
      <c r="J29" s="8" t="s">
        <v>26</v>
      </c>
      <c r="K29" s="8" t="s">
        <v>26</v>
      </c>
      <c r="L29" s="8" t="s">
        <v>26</v>
      </c>
      <c r="M29" s="6"/>
      <c r="N29" s="7"/>
      <c r="O29" s="6"/>
      <c r="P29" s="6"/>
    </row>
    <row r="30" spans="1:16" ht="12.75">
      <c r="A30" s="4">
        <v>27</v>
      </c>
      <c r="B30" s="74" t="e">
        <v>#REF!</v>
      </c>
      <c r="C30" s="111" t="e">
        <v>#REF!</v>
      </c>
      <c r="D30" s="111" t="e">
        <v>#REF!</v>
      </c>
      <c r="E30" s="110" t="e">
        <v>#REF!</v>
      </c>
      <c r="F30" s="110" t="e">
        <v>#REF!</v>
      </c>
      <c r="H30" s="8" t="s">
        <v>26</v>
      </c>
      <c r="I30" s="11" t="s">
        <v>26</v>
      </c>
      <c r="J30" s="8" t="s">
        <v>26</v>
      </c>
      <c r="K30" s="8" t="s">
        <v>26</v>
      </c>
      <c r="L30" s="8" t="s">
        <v>26</v>
      </c>
      <c r="M30" s="6"/>
      <c r="N30" s="7"/>
      <c r="O30" s="6"/>
      <c r="P30" s="6"/>
    </row>
    <row r="31" spans="1:16" ht="12.75">
      <c r="A31" s="4">
        <v>28</v>
      </c>
      <c r="B31" s="74" t="e">
        <v>#REF!</v>
      </c>
      <c r="C31" s="111" t="e">
        <v>#REF!</v>
      </c>
      <c r="D31" s="111" t="e">
        <v>#REF!</v>
      </c>
      <c r="E31" s="110" t="e">
        <v>#REF!</v>
      </c>
      <c r="F31" s="110" t="e">
        <v>#REF!</v>
      </c>
      <c r="H31" s="8" t="s">
        <v>26</v>
      </c>
      <c r="I31" s="11" t="s">
        <v>26</v>
      </c>
      <c r="J31" s="8" t="s">
        <v>26</v>
      </c>
      <c r="K31" s="8" t="s">
        <v>26</v>
      </c>
      <c r="L31" s="8" t="s">
        <v>26</v>
      </c>
      <c r="M31" s="6"/>
      <c r="N31" s="7"/>
      <c r="O31" s="6"/>
      <c r="P31" s="6"/>
    </row>
    <row r="32" spans="1:16" ht="12.75">
      <c r="A32" s="4">
        <v>29</v>
      </c>
      <c r="B32" s="74" t="e">
        <v>#REF!</v>
      </c>
      <c r="C32" s="111" t="e">
        <v>#REF!</v>
      </c>
      <c r="D32" s="111" t="e">
        <v>#REF!</v>
      </c>
      <c r="E32" s="110" t="e">
        <v>#REF!</v>
      </c>
      <c r="F32" s="110" t="e">
        <v>#REF!</v>
      </c>
      <c r="H32" s="8" t="s">
        <v>26</v>
      </c>
      <c r="I32" s="11" t="s">
        <v>26</v>
      </c>
      <c r="J32" s="8" t="s">
        <v>26</v>
      </c>
      <c r="K32" s="8" t="s">
        <v>26</v>
      </c>
      <c r="L32" s="8" t="s">
        <v>26</v>
      </c>
      <c r="M32" s="6"/>
      <c r="N32" s="7"/>
      <c r="O32" s="6"/>
      <c r="P32" s="6"/>
    </row>
    <row r="33" spans="1:16" ht="12.75">
      <c r="A33" s="4">
        <v>30</v>
      </c>
      <c r="B33" s="74" t="e">
        <v>#REF!</v>
      </c>
      <c r="C33" s="111" t="e">
        <v>#REF!</v>
      </c>
      <c r="D33" s="111" t="e">
        <v>#REF!</v>
      </c>
      <c r="E33" s="110" t="e">
        <v>#REF!</v>
      </c>
      <c r="F33" s="110" t="e">
        <v>#REF!</v>
      </c>
      <c r="H33" s="8" t="s">
        <v>26</v>
      </c>
      <c r="I33" s="11" t="s">
        <v>26</v>
      </c>
      <c r="J33" s="8" t="s">
        <v>26</v>
      </c>
      <c r="K33" s="8" t="s">
        <v>26</v>
      </c>
      <c r="L33" s="8" t="s">
        <v>26</v>
      </c>
      <c r="M33" s="6"/>
      <c r="N33" s="7"/>
      <c r="O33" s="6"/>
      <c r="P33" s="6"/>
    </row>
    <row r="34" spans="1:16" ht="12.75">
      <c r="A34" s="4">
        <v>31</v>
      </c>
      <c r="B34" s="74" t="e">
        <v>#REF!</v>
      </c>
      <c r="C34" s="111" t="e">
        <v>#REF!</v>
      </c>
      <c r="D34" s="111" t="e">
        <v>#REF!</v>
      </c>
      <c r="E34" s="110" t="e">
        <v>#REF!</v>
      </c>
      <c r="F34" s="110" t="e">
        <v>#REF!</v>
      </c>
      <c r="H34" s="8" t="s">
        <v>26</v>
      </c>
      <c r="I34" s="11" t="s">
        <v>26</v>
      </c>
      <c r="J34" s="8" t="s">
        <v>26</v>
      </c>
      <c r="K34" s="8" t="s">
        <v>26</v>
      </c>
      <c r="L34" s="8" t="s">
        <v>26</v>
      </c>
      <c r="M34" s="6"/>
      <c r="N34" s="7"/>
      <c r="O34" s="6"/>
      <c r="P34" s="6"/>
    </row>
    <row r="35" spans="1:16" ht="12.75">
      <c r="A35" s="4">
        <v>32</v>
      </c>
      <c r="B35" s="74" t="e">
        <v>#REF!</v>
      </c>
      <c r="C35" s="111" t="e">
        <v>#REF!</v>
      </c>
      <c r="D35" s="111" t="e">
        <v>#REF!</v>
      </c>
      <c r="E35" s="110" t="e">
        <v>#REF!</v>
      </c>
      <c r="F35" s="110" t="e">
        <v>#REF!</v>
      </c>
      <c r="H35" s="8" t="s">
        <v>26</v>
      </c>
      <c r="I35" s="11" t="s">
        <v>26</v>
      </c>
      <c r="J35" s="8" t="s">
        <v>26</v>
      </c>
      <c r="K35" s="8" t="s">
        <v>26</v>
      </c>
      <c r="L35" s="8" t="s">
        <v>26</v>
      </c>
      <c r="M35" s="6"/>
      <c r="N35" s="7"/>
      <c r="O35" s="6"/>
      <c r="P35" s="6"/>
    </row>
    <row r="36" spans="3:12" ht="12.75">
      <c r="C36" s="12"/>
      <c r="D36" s="12"/>
      <c r="E36" s="5"/>
      <c r="H36" s="8">
        <f>IF(F36="","",B36)</f>
      </c>
      <c r="I36" s="11">
        <f>IF(F36="","",D36)</f>
      </c>
      <c r="J36" s="8">
        <f>IF(F36="","",C36)</f>
      </c>
      <c r="K36" s="8"/>
      <c r="L36" s="8"/>
    </row>
    <row r="37" spans="3:5" ht="12.75">
      <c r="C37" s="12"/>
      <c r="D37" s="12"/>
      <c r="E37" s="5"/>
    </row>
    <row r="38" spans="3:5" ht="12.75">
      <c r="C38" s="12"/>
      <c r="D38" s="12"/>
      <c r="E38" s="5"/>
    </row>
    <row r="39" spans="3:5" ht="12.75">
      <c r="C39" s="12"/>
      <c r="D39" s="12"/>
      <c r="E39" s="5"/>
    </row>
    <row r="40" spans="3:5" ht="12.75">
      <c r="C40" s="12"/>
      <c r="D40" s="12"/>
      <c r="E40" s="5"/>
    </row>
    <row r="41" spans="3:5" ht="12.75">
      <c r="C41" s="12"/>
      <c r="D41" s="12"/>
      <c r="E41" s="5"/>
    </row>
    <row r="42" spans="3:5" ht="12.75">
      <c r="C42" s="12"/>
      <c r="D42" s="12"/>
      <c r="E42" s="5"/>
    </row>
    <row r="43" spans="3:5" ht="12.75">
      <c r="C43" s="12"/>
      <c r="D43" s="12"/>
      <c r="E43" s="5"/>
    </row>
    <row r="44" spans="3:5" ht="12.75">
      <c r="C44" s="12"/>
      <c r="D44" s="12"/>
      <c r="E44" s="5"/>
    </row>
    <row r="45" spans="3:5" ht="12.75">
      <c r="C45" s="12"/>
      <c r="D45" s="12"/>
      <c r="E45" s="5"/>
    </row>
    <row r="46" spans="3:5" ht="12.75">
      <c r="C46" s="12"/>
      <c r="D46" s="12"/>
      <c r="E46" s="5"/>
    </row>
    <row r="47" spans="3:5" ht="12.75">
      <c r="C47" s="12"/>
      <c r="D47" s="12"/>
      <c r="E47" s="5"/>
    </row>
    <row r="48" spans="3:5" ht="12.75">
      <c r="C48" s="12"/>
      <c r="D48" s="12"/>
      <c r="E48" s="5"/>
    </row>
    <row r="49" spans="3:5" ht="12.75">
      <c r="C49" s="12"/>
      <c r="D49" s="12"/>
      <c r="E49" s="5"/>
    </row>
    <row r="50" spans="3:5" ht="12.75">
      <c r="C50" s="12"/>
      <c r="D50" s="12"/>
      <c r="E50" s="5"/>
    </row>
    <row r="51" spans="3:5" ht="12.75">
      <c r="C51" s="12"/>
      <c r="D51" s="12"/>
      <c r="E51" s="5"/>
    </row>
    <row r="52" spans="3:5" ht="12.75">
      <c r="C52" s="12"/>
      <c r="D52" s="12"/>
      <c r="E52" s="5"/>
    </row>
    <row r="53" spans="3:5" ht="12.75">
      <c r="C53" s="12"/>
      <c r="D53" s="12"/>
      <c r="E53" s="5"/>
    </row>
    <row r="54" spans="3:5" ht="12.75">
      <c r="C54" s="12"/>
      <c r="D54" s="12"/>
      <c r="E54" s="5"/>
    </row>
    <row r="55" spans="3:5" ht="12.75">
      <c r="C55" s="12"/>
      <c r="D55" s="12"/>
      <c r="E55" s="5"/>
    </row>
    <row r="56" spans="3:5" ht="12.75">
      <c r="C56" s="12"/>
      <c r="D56" s="12"/>
      <c r="E56" s="5"/>
    </row>
    <row r="57" spans="3:5" ht="12.75">
      <c r="C57" s="12"/>
      <c r="D57" s="12"/>
      <c r="E57" s="5"/>
    </row>
    <row r="58" spans="3:5" ht="12.75">
      <c r="C58" s="12"/>
      <c r="D58" s="12"/>
      <c r="E58" s="5"/>
    </row>
    <row r="59" spans="3:5" ht="12.75">
      <c r="C59" s="12"/>
      <c r="D59" s="12"/>
      <c r="E59" s="5"/>
    </row>
    <row r="60" spans="3:5" ht="12.75">
      <c r="C60" s="12"/>
      <c r="D60" s="12"/>
      <c r="E60" s="5"/>
    </row>
    <row r="61" spans="3:5" ht="12.75">
      <c r="C61" s="12"/>
      <c r="D61" s="12"/>
      <c r="E61" s="5"/>
    </row>
    <row r="62" spans="3:5" ht="12.75">
      <c r="C62" s="12"/>
      <c r="D62" s="12"/>
      <c r="E62" s="5"/>
    </row>
    <row r="63" spans="3:5" ht="12.75">
      <c r="C63" s="12"/>
      <c r="D63" s="12"/>
      <c r="E63" s="5"/>
    </row>
    <row r="64" spans="3:5" ht="12.75">
      <c r="C64" s="12"/>
      <c r="D64" s="12"/>
      <c r="E64" s="5"/>
    </row>
    <row r="65" spans="3:5" ht="12.75">
      <c r="C65" s="12"/>
      <c r="D65" s="12"/>
      <c r="E65" s="5"/>
    </row>
    <row r="66" spans="3:5" ht="12.75">
      <c r="C66" s="12"/>
      <c r="D66" s="12"/>
      <c r="E66" s="5"/>
    </row>
    <row r="67" spans="3:5" ht="12.75">
      <c r="C67" s="12"/>
      <c r="D67" s="12"/>
      <c r="E67" s="5"/>
    </row>
    <row r="68" spans="3:5" ht="12.75">
      <c r="C68" s="12"/>
      <c r="D68" s="12"/>
      <c r="E68" s="5"/>
    </row>
    <row r="69" spans="3:5" ht="12.75">
      <c r="C69" s="12"/>
      <c r="D69" s="12"/>
      <c r="E69" s="5"/>
    </row>
    <row r="70" spans="3:5" ht="12.75">
      <c r="C70" s="12"/>
      <c r="D70" s="12"/>
      <c r="E70" s="5"/>
    </row>
    <row r="71" spans="3:5" ht="12.75">
      <c r="C71" s="12"/>
      <c r="D71" s="12"/>
      <c r="E71" s="5"/>
    </row>
    <row r="72" spans="3:5" ht="12.75">
      <c r="C72" s="12"/>
      <c r="D72" s="12"/>
      <c r="E72" s="5"/>
    </row>
    <row r="73" spans="3:5" ht="12.75">
      <c r="C73" s="12"/>
      <c r="D73" s="12"/>
      <c r="E73" s="5"/>
    </row>
    <row r="74" spans="3:5" ht="12.75">
      <c r="C74" s="12"/>
      <c r="D74" s="12"/>
      <c r="E74" s="5"/>
    </row>
    <row r="75" spans="3:5" ht="12.75">
      <c r="C75" s="12"/>
      <c r="D75" s="12"/>
      <c r="E75" s="5"/>
    </row>
    <row r="76" spans="3:5" ht="12.75">
      <c r="C76" s="12"/>
      <c r="D76" s="12"/>
      <c r="E76" s="5"/>
    </row>
    <row r="77" spans="3:5" ht="12.75">
      <c r="C77" s="12"/>
      <c r="D77" s="12"/>
      <c r="E77" s="5"/>
    </row>
    <row r="78" spans="3:5" ht="12.75">
      <c r="C78" s="12"/>
      <c r="D78" s="12"/>
      <c r="E78" s="5"/>
    </row>
    <row r="79" spans="3:5" ht="12.75">
      <c r="C79" s="12"/>
      <c r="D79" s="12"/>
      <c r="E79" s="5"/>
    </row>
    <row r="80" spans="3:5" ht="12.75">
      <c r="C80" s="12"/>
      <c r="D80" s="12"/>
      <c r="E80" s="5"/>
    </row>
    <row r="81" spans="3:5" ht="12.75">
      <c r="C81" s="12"/>
      <c r="D81" s="12"/>
      <c r="E81" s="5"/>
    </row>
    <row r="82" spans="3:5" ht="12.75">
      <c r="C82" s="12"/>
      <c r="D82" s="12"/>
      <c r="E82" s="5"/>
    </row>
    <row r="83" spans="3:5" ht="12.75">
      <c r="C83" s="12"/>
      <c r="D83" s="12"/>
      <c r="E83" s="5"/>
    </row>
    <row r="84" spans="3:5" ht="12.75">
      <c r="C84" s="12"/>
      <c r="D84" s="12"/>
      <c r="E84" s="5"/>
    </row>
    <row r="85" spans="3:5" ht="12.75">
      <c r="C85" s="12"/>
      <c r="D85" s="12"/>
      <c r="E85" s="5"/>
    </row>
    <row r="86" spans="3:5" ht="12.75">
      <c r="C86" s="12"/>
      <c r="D86" s="12"/>
      <c r="E86" s="5"/>
    </row>
    <row r="87" spans="3:5" ht="12.75">
      <c r="C87" s="12"/>
      <c r="D87" s="12"/>
      <c r="E87" s="5"/>
    </row>
    <row r="88" spans="3:5" ht="12.75">
      <c r="C88" s="12"/>
      <c r="D88" s="12"/>
      <c r="E88" s="5"/>
    </row>
    <row r="89" spans="3:5" ht="12.75">
      <c r="C89" s="12"/>
      <c r="D89" s="12"/>
      <c r="E89" s="5"/>
    </row>
    <row r="90" spans="3:5" ht="12.75">
      <c r="C90" s="12"/>
      <c r="D90" s="12"/>
      <c r="E90" s="5"/>
    </row>
    <row r="91" spans="3:5" ht="12.75">
      <c r="C91" s="12"/>
      <c r="D91" s="12"/>
      <c r="E91" s="5"/>
    </row>
    <row r="92" spans="3:5" ht="12.75">
      <c r="C92" s="12"/>
      <c r="D92" s="12"/>
      <c r="E92" s="5"/>
    </row>
    <row r="93" spans="3:5" ht="12.75">
      <c r="C93" s="12"/>
      <c r="D93" s="12"/>
      <c r="E93" s="5"/>
    </row>
    <row r="94" spans="3:5" ht="12.75">
      <c r="C94" s="12"/>
      <c r="D94" s="12"/>
      <c r="E94" s="5"/>
    </row>
    <row r="95" spans="3:5" ht="12.75">
      <c r="C95" s="12"/>
      <c r="D95" s="12"/>
      <c r="E95" s="5"/>
    </row>
    <row r="96" spans="3:5" ht="12.75">
      <c r="C96" s="12"/>
      <c r="D96" s="12"/>
      <c r="E96" s="5"/>
    </row>
    <row r="97" spans="3:5" ht="12.75">
      <c r="C97" s="12"/>
      <c r="D97" s="12"/>
      <c r="E97" s="5"/>
    </row>
    <row r="98" spans="3:5" ht="12.75">
      <c r="C98" s="12"/>
      <c r="D98" s="12"/>
      <c r="E98" s="5"/>
    </row>
    <row r="99" spans="3:5" ht="12.75">
      <c r="C99" s="12"/>
      <c r="D99" s="12"/>
      <c r="E99" s="5"/>
    </row>
    <row r="100" spans="3:5" ht="12.75">
      <c r="C100" s="12"/>
      <c r="D100" s="12"/>
      <c r="E100" s="5"/>
    </row>
    <row r="101" spans="3:5" ht="12.75">
      <c r="C101" s="12"/>
      <c r="D101" s="12"/>
      <c r="E101" s="5"/>
    </row>
    <row r="102" spans="3:5" ht="12.75">
      <c r="C102" s="12"/>
      <c r="D102" s="12"/>
      <c r="E102" s="5"/>
    </row>
    <row r="103" spans="3:5" ht="12.75">
      <c r="C103" s="12"/>
      <c r="D103" s="12"/>
      <c r="E103" s="5"/>
    </row>
    <row r="104" spans="3:5" ht="12.75">
      <c r="C104" s="12"/>
      <c r="D104" s="12"/>
      <c r="E104" s="5"/>
    </row>
    <row r="105" spans="3:5" ht="12.75">
      <c r="C105" s="12"/>
      <c r="D105" s="12"/>
      <c r="E105" s="5"/>
    </row>
    <row r="106" spans="3:5" ht="12.75">
      <c r="C106" s="12"/>
      <c r="D106" s="12"/>
      <c r="E106" s="5"/>
    </row>
    <row r="107" spans="3:5" ht="12.75">
      <c r="C107" s="12"/>
      <c r="D107" s="12"/>
      <c r="E107" s="5"/>
    </row>
    <row r="108" spans="3:5" ht="12.75">
      <c r="C108" s="12"/>
      <c r="D108" s="12"/>
      <c r="E108" s="5"/>
    </row>
    <row r="109" spans="3:5" ht="12.75">
      <c r="C109" s="12"/>
      <c r="D109" s="12"/>
      <c r="E109" s="5"/>
    </row>
    <row r="110" spans="3:5" ht="12.75">
      <c r="C110" s="12"/>
      <c r="D110" s="12"/>
      <c r="E110" s="5"/>
    </row>
    <row r="111" spans="3:5" ht="12.75">
      <c r="C111" s="12"/>
      <c r="D111" s="12"/>
      <c r="E111" s="5"/>
    </row>
    <row r="112" spans="3:5" ht="12.75">
      <c r="C112" s="12"/>
      <c r="D112" s="12"/>
      <c r="E112" s="5"/>
    </row>
    <row r="113" spans="3:5" ht="12.75">
      <c r="C113" s="12"/>
      <c r="D113" s="12"/>
      <c r="E113" s="5"/>
    </row>
    <row r="114" spans="3:5" ht="12.75">
      <c r="C114" s="12"/>
      <c r="D114" s="12"/>
      <c r="E114" s="5"/>
    </row>
    <row r="115" spans="3:5" ht="12.75">
      <c r="C115" s="12"/>
      <c r="D115" s="12"/>
      <c r="E115" s="5"/>
    </row>
    <row r="116" spans="3:5" ht="12.75">
      <c r="C116" s="12"/>
      <c r="D116" s="12"/>
      <c r="E116" s="5"/>
    </row>
    <row r="117" spans="3:5" ht="12.75">
      <c r="C117" s="12"/>
      <c r="D117" s="12"/>
      <c r="E117" s="5"/>
    </row>
    <row r="118" spans="3:5" ht="12.75">
      <c r="C118" s="12"/>
      <c r="D118" s="12"/>
      <c r="E118" s="5"/>
    </row>
    <row r="119" spans="3:5" ht="12.75">
      <c r="C119" s="12"/>
      <c r="D119" s="12"/>
      <c r="E119" s="5"/>
    </row>
    <row r="120" spans="3:5" ht="12.75">
      <c r="C120" s="12"/>
      <c r="D120" s="12"/>
      <c r="E120" s="5"/>
    </row>
    <row r="121" spans="3:5" ht="12.75">
      <c r="C121" s="12"/>
      <c r="D121" s="12"/>
      <c r="E121" s="5"/>
    </row>
    <row r="122" spans="3:5" ht="12.75">
      <c r="C122" s="12"/>
      <c r="D122" s="12"/>
      <c r="E122" s="5"/>
    </row>
    <row r="123" spans="3:5" ht="12.75">
      <c r="C123" s="12"/>
      <c r="D123" s="12"/>
      <c r="E123" s="5"/>
    </row>
    <row r="124" spans="3:5" ht="12.75">
      <c r="C124" s="12"/>
      <c r="D124" s="12"/>
      <c r="E124" s="5"/>
    </row>
    <row r="125" spans="3:5" ht="12.75">
      <c r="C125" s="12"/>
      <c r="D125" s="12"/>
      <c r="E125" s="5"/>
    </row>
    <row r="126" spans="3:5" ht="12.75">
      <c r="C126" s="12"/>
      <c r="D126" s="12"/>
      <c r="E126" s="5"/>
    </row>
    <row r="127" spans="3:5" ht="12.75">
      <c r="C127" s="12"/>
      <c r="D127" s="12"/>
      <c r="E127" s="5"/>
    </row>
    <row r="128" spans="3:5" ht="12.75">
      <c r="C128" s="12"/>
      <c r="D128" s="12"/>
      <c r="E128" s="5"/>
    </row>
    <row r="129" spans="3:5" ht="12.75">
      <c r="C129" s="12"/>
      <c r="D129" s="12"/>
      <c r="E129" s="5"/>
    </row>
    <row r="130" spans="3:5" ht="12.75">
      <c r="C130" s="12"/>
      <c r="D130" s="12"/>
      <c r="E130" s="5"/>
    </row>
    <row r="131" spans="3:5" ht="12.75">
      <c r="C131" s="12"/>
      <c r="D131" s="12"/>
      <c r="E131" s="5"/>
    </row>
    <row r="132" spans="3:5" ht="12.75">
      <c r="C132" s="12"/>
      <c r="D132" s="12"/>
      <c r="E132" s="5"/>
    </row>
    <row r="133" spans="3:5" ht="12.75">
      <c r="C133" s="12"/>
      <c r="D133" s="12"/>
      <c r="E133" s="5"/>
    </row>
    <row r="134" spans="3:5" ht="12.75">
      <c r="C134" s="12"/>
      <c r="D134" s="12"/>
      <c r="E134" s="5"/>
    </row>
    <row r="135" spans="3:5" ht="12.75">
      <c r="C135" s="12"/>
      <c r="D135" s="12"/>
      <c r="E135" s="5"/>
    </row>
    <row r="136" spans="3:5" ht="12.75">
      <c r="C136" s="12"/>
      <c r="D136" s="12"/>
      <c r="E136" s="5"/>
    </row>
    <row r="137" spans="3:5" ht="12.75">
      <c r="C137" s="12"/>
      <c r="D137" s="12"/>
      <c r="E137" s="5"/>
    </row>
    <row r="138" spans="3:5" ht="12.75">
      <c r="C138" s="12"/>
      <c r="D138" s="12"/>
      <c r="E138" s="5"/>
    </row>
    <row r="139" spans="3:5" ht="12.75">
      <c r="C139" s="12"/>
      <c r="D139" s="12"/>
      <c r="E139" s="5"/>
    </row>
    <row r="140" spans="3:5" ht="12.75">
      <c r="C140" s="12"/>
      <c r="D140" s="12"/>
      <c r="E140" s="5"/>
    </row>
    <row r="141" spans="3:5" ht="12.75">
      <c r="C141" s="12"/>
      <c r="D141" s="12"/>
      <c r="E141" s="5"/>
    </row>
    <row r="142" spans="3:5" ht="12.75">
      <c r="C142" s="12"/>
      <c r="D142" s="12"/>
      <c r="E142" s="5"/>
    </row>
    <row r="143" spans="3:5" ht="12.75">
      <c r="C143" s="12"/>
      <c r="D143" s="12"/>
      <c r="E143" s="5"/>
    </row>
    <row r="144" spans="3:5" ht="12.75">
      <c r="C144" s="12"/>
      <c r="D144" s="12"/>
      <c r="E144" s="5"/>
    </row>
    <row r="145" spans="3:5" ht="12.75">
      <c r="C145" s="12"/>
      <c r="D145" s="12"/>
      <c r="E145" s="5"/>
    </row>
    <row r="146" spans="3:5" ht="12.75">
      <c r="C146" s="12"/>
      <c r="D146" s="12"/>
      <c r="E146" s="5"/>
    </row>
    <row r="147" spans="3:5" ht="12.75">
      <c r="C147" s="12"/>
      <c r="D147" s="12"/>
      <c r="E147" s="5"/>
    </row>
    <row r="148" spans="3:5" ht="12.75">
      <c r="C148" s="12"/>
      <c r="D148" s="12"/>
      <c r="E148" s="5"/>
    </row>
    <row r="149" spans="3:5" ht="12.75">
      <c r="C149" s="12"/>
      <c r="D149" s="12"/>
      <c r="E149" s="5"/>
    </row>
    <row r="150" spans="3:5" ht="12.75">
      <c r="C150" s="12"/>
      <c r="D150" s="12"/>
      <c r="E150" s="5"/>
    </row>
    <row r="151" spans="3:5" ht="12.75">
      <c r="C151" s="12"/>
      <c r="D151" s="12"/>
      <c r="E151" s="5"/>
    </row>
    <row r="152" spans="3:5" ht="12.75">
      <c r="C152" s="12"/>
      <c r="D152" s="12"/>
      <c r="E152" s="5"/>
    </row>
    <row r="153" spans="3:5" ht="12.75">
      <c r="C153" s="12"/>
      <c r="D153" s="12"/>
      <c r="E153" s="5"/>
    </row>
    <row r="154" spans="3:5" ht="12.75">
      <c r="C154" s="12"/>
      <c r="D154" s="12"/>
      <c r="E154" s="5"/>
    </row>
    <row r="155" spans="3:5" ht="12.75">
      <c r="C155" s="12"/>
      <c r="D155" s="12"/>
      <c r="E155" s="5"/>
    </row>
    <row r="156" spans="3:5" ht="12.75">
      <c r="C156" s="12"/>
      <c r="D156" s="12"/>
      <c r="E156" s="5"/>
    </row>
    <row r="157" spans="3:5" ht="12.75">
      <c r="C157" s="12"/>
      <c r="D157" s="12"/>
      <c r="E157" s="5"/>
    </row>
    <row r="158" spans="3:5" ht="12.75">
      <c r="C158" s="12"/>
      <c r="D158" s="12"/>
      <c r="E158" s="5"/>
    </row>
    <row r="159" spans="3:5" ht="12.75">
      <c r="C159" s="12"/>
      <c r="D159" s="12"/>
      <c r="E159" s="5"/>
    </row>
    <row r="160" spans="3:5" ht="12.75">
      <c r="C160" s="12"/>
      <c r="D160" s="12"/>
      <c r="E160" s="5"/>
    </row>
    <row r="161" spans="3:5" ht="12.75">
      <c r="C161" s="12"/>
      <c r="D161" s="12"/>
      <c r="E161" s="5"/>
    </row>
    <row r="162" spans="3:5" ht="12.75">
      <c r="C162" s="12"/>
      <c r="D162" s="12"/>
      <c r="E162" s="5"/>
    </row>
    <row r="163" spans="3:5" ht="12.75">
      <c r="C163" s="12"/>
      <c r="D163" s="12"/>
      <c r="E163" s="5"/>
    </row>
    <row r="164" spans="3:5" ht="12.75">
      <c r="C164" s="12"/>
      <c r="D164" s="12"/>
      <c r="E164" s="5"/>
    </row>
    <row r="165" spans="3:5" ht="12.75">
      <c r="C165" s="12"/>
      <c r="D165" s="12"/>
      <c r="E165" s="5"/>
    </row>
    <row r="166" spans="3:5" ht="12.75">
      <c r="C166" s="12"/>
      <c r="D166" s="12"/>
      <c r="E166" s="5"/>
    </row>
    <row r="167" spans="3:5" ht="12.75">
      <c r="C167" s="12"/>
      <c r="D167" s="12"/>
      <c r="E167" s="5"/>
    </row>
    <row r="168" spans="3:5" ht="12.75">
      <c r="C168" s="12"/>
      <c r="D168" s="12"/>
      <c r="E168" s="5"/>
    </row>
    <row r="169" spans="3:5" ht="12.75">
      <c r="C169" s="12"/>
      <c r="D169" s="12"/>
      <c r="E169" s="5"/>
    </row>
    <row r="170" spans="3:5" ht="12.75">
      <c r="C170" s="12"/>
      <c r="D170" s="12"/>
      <c r="E170" s="5"/>
    </row>
    <row r="171" spans="3:5" ht="12.75">
      <c r="C171" s="12"/>
      <c r="D171" s="12"/>
      <c r="E171" s="5"/>
    </row>
    <row r="172" spans="3:5" ht="12.75">
      <c r="C172" s="12"/>
      <c r="D172" s="12"/>
      <c r="E172" s="5"/>
    </row>
    <row r="173" spans="3:5" ht="12.75">
      <c r="C173" s="12"/>
      <c r="D173" s="12"/>
      <c r="E173" s="5"/>
    </row>
    <row r="174" spans="3:5" ht="12.75">
      <c r="C174" s="12"/>
      <c r="D174" s="12"/>
      <c r="E174" s="5"/>
    </row>
    <row r="175" spans="3:5" ht="12.75">
      <c r="C175" s="12"/>
      <c r="D175" s="12"/>
      <c r="E175" s="5"/>
    </row>
    <row r="176" spans="3:5" ht="12.75">
      <c r="C176" s="12"/>
      <c r="D176" s="12"/>
      <c r="E176" s="5"/>
    </row>
    <row r="177" spans="3:5" ht="12.75">
      <c r="C177" s="12"/>
      <c r="D177" s="12"/>
      <c r="E177" s="5"/>
    </row>
    <row r="178" spans="3:5" ht="12.75">
      <c r="C178" s="12"/>
      <c r="D178" s="12"/>
      <c r="E178" s="5"/>
    </row>
    <row r="179" spans="3:5" ht="12.75">
      <c r="C179" s="12"/>
      <c r="D179" s="12"/>
      <c r="E179" s="5"/>
    </row>
    <row r="180" spans="3:5" ht="12.75">
      <c r="C180" s="12"/>
      <c r="D180" s="12"/>
      <c r="E180" s="5"/>
    </row>
    <row r="181" spans="3:5" ht="12.75">
      <c r="C181" s="12"/>
      <c r="D181" s="12"/>
      <c r="E181" s="5"/>
    </row>
    <row r="182" spans="3:5" ht="12.75">
      <c r="C182" s="12"/>
      <c r="D182" s="12"/>
      <c r="E182" s="5"/>
    </row>
    <row r="183" spans="3:5" ht="12.75">
      <c r="C183" s="12"/>
      <c r="D183" s="12"/>
      <c r="E183" s="5"/>
    </row>
    <row r="184" spans="3:5" ht="12.75">
      <c r="C184" s="12"/>
      <c r="D184" s="12"/>
      <c r="E184" s="5"/>
    </row>
    <row r="185" spans="3:5" ht="12.75">
      <c r="C185" s="12"/>
      <c r="D185" s="12"/>
      <c r="E185" s="5"/>
    </row>
    <row r="186" spans="3:5" ht="12.75">
      <c r="C186" s="12"/>
      <c r="D186" s="12"/>
      <c r="E186" s="5"/>
    </row>
    <row r="187" spans="3:5" ht="12.75">
      <c r="C187" s="12"/>
      <c r="D187" s="12"/>
      <c r="E187" s="5"/>
    </row>
    <row r="188" spans="3:5" ht="12.75">
      <c r="C188" s="12"/>
      <c r="D188" s="12"/>
      <c r="E188" s="5"/>
    </row>
    <row r="189" spans="3:5" ht="12.75">
      <c r="C189" s="12"/>
      <c r="D189" s="12"/>
      <c r="E189" s="5"/>
    </row>
    <row r="190" spans="3:5" ht="12.75">
      <c r="C190" s="12"/>
      <c r="D190" s="12"/>
      <c r="E190" s="5"/>
    </row>
    <row r="191" spans="3:5" ht="12.75">
      <c r="C191" s="12"/>
      <c r="D191" s="12"/>
      <c r="E191" s="5"/>
    </row>
    <row r="192" spans="3:5" ht="12.75">
      <c r="C192" s="12"/>
      <c r="D192" s="12"/>
      <c r="E192" s="5"/>
    </row>
    <row r="193" spans="3:5" ht="12.75">
      <c r="C193" s="12"/>
      <c r="D193" s="12"/>
      <c r="E193" s="5"/>
    </row>
    <row r="194" spans="3:5" ht="12.75">
      <c r="C194" s="12"/>
      <c r="D194" s="12"/>
      <c r="E194" s="5"/>
    </row>
    <row r="195" spans="3:5" ht="12.75">
      <c r="C195" s="12"/>
      <c r="D195" s="12"/>
      <c r="E195" s="5"/>
    </row>
    <row r="196" spans="3:5" ht="12.75">
      <c r="C196" s="12"/>
      <c r="D196" s="12"/>
      <c r="E196" s="5"/>
    </row>
    <row r="197" spans="3:5" ht="12.75">
      <c r="C197" s="12"/>
      <c r="D197" s="12"/>
      <c r="E197" s="5"/>
    </row>
    <row r="198" spans="3:5" ht="12.75">
      <c r="C198" s="12"/>
      <c r="D198" s="12"/>
      <c r="E198" s="5"/>
    </row>
    <row r="199" spans="3:5" ht="12.75">
      <c r="C199" s="12"/>
      <c r="D199" s="12"/>
      <c r="E199" s="5"/>
    </row>
    <row r="200" spans="3:5" ht="12.75">
      <c r="C200" s="12"/>
      <c r="D200" s="12"/>
      <c r="E200" s="5"/>
    </row>
    <row r="201" spans="3:5" ht="12.75">
      <c r="C201" s="12"/>
      <c r="D201" s="12"/>
      <c r="E201" s="5"/>
    </row>
    <row r="202" spans="3:5" ht="12.75">
      <c r="C202" s="12"/>
      <c r="D202" s="12"/>
      <c r="E202" s="5"/>
    </row>
    <row r="203" spans="3:5" ht="12.75">
      <c r="C203" s="12"/>
      <c r="D203" s="12"/>
      <c r="E203" s="5"/>
    </row>
    <row r="204" spans="3:5" ht="12.75">
      <c r="C204" s="12"/>
      <c r="D204" s="12"/>
      <c r="E204" s="5"/>
    </row>
    <row r="205" spans="3:5" ht="12.75">
      <c r="C205" s="12"/>
      <c r="D205" s="12"/>
      <c r="E205" s="5"/>
    </row>
    <row r="206" spans="3:5" ht="12.75">
      <c r="C206" s="12"/>
      <c r="D206" s="12"/>
      <c r="E206" s="5"/>
    </row>
    <row r="207" spans="3:5" ht="12.75">
      <c r="C207" s="12"/>
      <c r="D207" s="12"/>
      <c r="E207" s="5"/>
    </row>
    <row r="208" spans="3:5" ht="12.75">
      <c r="C208" s="12"/>
      <c r="D208" s="12"/>
      <c r="E208" s="5"/>
    </row>
    <row r="209" spans="3:5" ht="12.75">
      <c r="C209" s="12"/>
      <c r="D209" s="12"/>
      <c r="E209" s="5"/>
    </row>
    <row r="210" spans="3:5" ht="12.75">
      <c r="C210" s="12"/>
      <c r="D210" s="12"/>
      <c r="E210" s="5"/>
    </row>
    <row r="211" spans="3:5" ht="12.75">
      <c r="C211" s="12"/>
      <c r="D211" s="12"/>
      <c r="E211" s="5"/>
    </row>
    <row r="212" spans="3:5" ht="12.75">
      <c r="C212" s="12"/>
      <c r="D212" s="12"/>
      <c r="E212" s="5"/>
    </row>
    <row r="213" spans="3:5" ht="12.75">
      <c r="C213" s="12"/>
      <c r="D213" s="12"/>
      <c r="E213" s="5"/>
    </row>
    <row r="214" spans="3:5" ht="12.75">
      <c r="C214" s="12"/>
      <c r="D214" s="12"/>
      <c r="E214" s="5"/>
    </row>
    <row r="215" spans="3:5" ht="12.75">
      <c r="C215" s="12"/>
      <c r="D215" s="12"/>
      <c r="E215" s="5"/>
    </row>
    <row r="216" spans="3:5" ht="12.75">
      <c r="C216" s="12"/>
      <c r="D216" s="12"/>
      <c r="E216" s="5"/>
    </row>
    <row r="217" spans="3:5" ht="12.75">
      <c r="C217" s="12"/>
      <c r="D217" s="12"/>
      <c r="E217" s="5"/>
    </row>
    <row r="218" spans="3:5" ht="12.75">
      <c r="C218" s="12"/>
      <c r="D218" s="12"/>
      <c r="E218" s="5"/>
    </row>
    <row r="219" spans="3:5" ht="12.75">
      <c r="C219" s="12"/>
      <c r="D219" s="12"/>
      <c r="E219" s="5"/>
    </row>
    <row r="220" spans="3:5" ht="12.75">
      <c r="C220" s="12"/>
      <c r="D220" s="12"/>
      <c r="E220" s="5"/>
    </row>
    <row r="221" spans="3:5" ht="12.75">
      <c r="C221" s="12"/>
      <c r="D221" s="12"/>
      <c r="E221" s="5"/>
    </row>
    <row r="222" spans="3:5" ht="12.75">
      <c r="C222" s="12"/>
      <c r="D222" s="12"/>
      <c r="E222" s="5"/>
    </row>
    <row r="223" spans="3:5" ht="12.75">
      <c r="C223" s="12"/>
      <c r="D223" s="12"/>
      <c r="E223" s="5"/>
    </row>
    <row r="224" spans="3:5" ht="12.75">
      <c r="C224" s="12"/>
      <c r="D224" s="12"/>
      <c r="E224" s="5"/>
    </row>
    <row r="225" spans="3:5" ht="12.75">
      <c r="C225" s="12"/>
      <c r="D225" s="12"/>
      <c r="E225" s="5"/>
    </row>
    <row r="226" spans="3:5" ht="12.75">
      <c r="C226" s="12"/>
      <c r="D226" s="12"/>
      <c r="E226" s="5"/>
    </row>
    <row r="227" spans="3:5" ht="12.75">
      <c r="C227" s="12"/>
      <c r="D227" s="12"/>
      <c r="E227" s="5"/>
    </row>
    <row r="228" spans="3:5" ht="12.75">
      <c r="C228" s="12"/>
      <c r="D228" s="12"/>
      <c r="E228" s="5"/>
    </row>
    <row r="229" spans="3:5" ht="12.75">
      <c r="C229" s="12"/>
      <c r="D229" s="12"/>
      <c r="E229" s="5"/>
    </row>
    <row r="230" spans="3:5" ht="12.75">
      <c r="C230" s="12"/>
      <c r="D230" s="12"/>
      <c r="E230" s="5"/>
    </row>
    <row r="231" spans="3:5" ht="12.75">
      <c r="C231" s="12"/>
      <c r="D231" s="12"/>
      <c r="E231" s="5"/>
    </row>
    <row r="232" spans="3:5" ht="12.75">
      <c r="C232" s="12"/>
      <c r="D232" s="12"/>
      <c r="E232" s="5"/>
    </row>
    <row r="233" spans="3:5" ht="12.75">
      <c r="C233" s="12"/>
      <c r="D233" s="12"/>
      <c r="E233" s="5"/>
    </row>
    <row r="234" spans="3:5" ht="12.75">
      <c r="C234" s="12"/>
      <c r="D234" s="12"/>
      <c r="E234" s="5"/>
    </row>
    <row r="235" spans="3:5" ht="12.75">
      <c r="C235" s="12"/>
      <c r="D235" s="12"/>
      <c r="E235" s="5"/>
    </row>
    <row r="236" spans="3:5" ht="12.75">
      <c r="C236" s="12"/>
      <c r="D236" s="12"/>
      <c r="E236" s="5"/>
    </row>
    <row r="237" spans="3:5" ht="12.75">
      <c r="C237" s="12"/>
      <c r="D237" s="12"/>
      <c r="E237" s="5"/>
    </row>
    <row r="238" spans="3:5" ht="12.75">
      <c r="C238" s="12"/>
      <c r="D238" s="12"/>
      <c r="E238" s="5"/>
    </row>
    <row r="239" spans="3:5" ht="12.75">
      <c r="C239" s="12"/>
      <c r="D239" s="12"/>
      <c r="E239" s="5"/>
    </row>
    <row r="240" spans="3:5" ht="12.75">
      <c r="C240" s="12"/>
      <c r="D240" s="12"/>
      <c r="E240" s="5"/>
    </row>
    <row r="241" spans="3:5" ht="12.75">
      <c r="C241" s="12"/>
      <c r="D241" s="12"/>
      <c r="E241" s="5"/>
    </row>
    <row r="242" spans="3:5" ht="12.75">
      <c r="C242" s="12"/>
      <c r="D242" s="12"/>
      <c r="E242" s="5"/>
    </row>
    <row r="243" spans="3:5" ht="12.75">
      <c r="C243" s="12"/>
      <c r="D243" s="12"/>
      <c r="E243" s="5"/>
    </row>
    <row r="244" spans="3:5" ht="12.75">
      <c r="C244" s="12"/>
      <c r="D244" s="12"/>
      <c r="E244" s="5"/>
    </row>
    <row r="245" spans="3:5" ht="12.75">
      <c r="C245" s="12"/>
      <c r="D245" s="12"/>
      <c r="E245" s="5"/>
    </row>
    <row r="246" spans="3:5" ht="12.75">
      <c r="C246" s="12"/>
      <c r="D246" s="12"/>
      <c r="E246" s="5"/>
    </row>
    <row r="247" spans="3:5" ht="12.75">
      <c r="C247" s="12"/>
      <c r="D247" s="12"/>
      <c r="E247" s="5"/>
    </row>
    <row r="248" spans="3:5" ht="12.75">
      <c r="C248" s="12"/>
      <c r="D248" s="12"/>
      <c r="E248" s="5"/>
    </row>
    <row r="249" spans="3:5" ht="12.75">
      <c r="C249" s="12"/>
      <c r="D249" s="12"/>
      <c r="E249" s="5"/>
    </row>
    <row r="250" spans="3:5" ht="12.75">
      <c r="C250" s="12"/>
      <c r="D250" s="12"/>
      <c r="E250" s="5"/>
    </row>
    <row r="251" spans="3:5" ht="12.75">
      <c r="C251" s="12"/>
      <c r="D251" s="12"/>
      <c r="E251" s="5"/>
    </row>
    <row r="252" spans="3:5" ht="12.75">
      <c r="C252" s="12"/>
      <c r="D252" s="12"/>
      <c r="E252" s="5"/>
    </row>
    <row r="253" spans="3:5" ht="12.75">
      <c r="C253" s="12"/>
      <c r="D253" s="12"/>
      <c r="E253" s="5"/>
    </row>
    <row r="254" spans="3:5" ht="12.75">
      <c r="C254" s="12"/>
      <c r="D254" s="12"/>
      <c r="E254" s="5"/>
    </row>
    <row r="255" spans="3:5" ht="12.75">
      <c r="C255" s="12"/>
      <c r="D255" s="12"/>
      <c r="E255" s="5"/>
    </row>
    <row r="256" spans="3:5" ht="12.75">
      <c r="C256" s="12"/>
      <c r="D256" s="12"/>
      <c r="E256" s="5"/>
    </row>
    <row r="257" spans="3:5" ht="12.75">
      <c r="C257" s="12"/>
      <c r="D257" s="12"/>
      <c r="E257" s="5"/>
    </row>
    <row r="258" spans="3:5" ht="12.75">
      <c r="C258" s="12"/>
      <c r="D258" s="12"/>
      <c r="E258" s="5"/>
    </row>
    <row r="259" spans="3:5" ht="12.75">
      <c r="C259" s="12"/>
      <c r="D259" s="12"/>
      <c r="E259" s="5"/>
    </row>
    <row r="260" spans="3:5" ht="12.75">
      <c r="C260" s="12"/>
      <c r="D260" s="12"/>
      <c r="E260" s="5"/>
    </row>
    <row r="261" spans="3:5" ht="12.75">
      <c r="C261" s="12"/>
      <c r="D261" s="12"/>
      <c r="E261" s="5"/>
    </row>
    <row r="262" spans="3:5" ht="12.75">
      <c r="C262" s="12"/>
      <c r="D262" s="12"/>
      <c r="E262" s="5"/>
    </row>
    <row r="263" spans="3:5" ht="12.75">
      <c r="C263" s="12"/>
      <c r="D263" s="12"/>
      <c r="E263" s="5"/>
    </row>
    <row r="264" spans="3:5" ht="12.75">
      <c r="C264" s="12"/>
      <c r="D264" s="12"/>
      <c r="E264" s="5"/>
    </row>
    <row r="265" spans="3:5" ht="12.75">
      <c r="C265" s="12"/>
      <c r="D265" s="12"/>
      <c r="E265" s="5"/>
    </row>
    <row r="266" spans="3:5" ht="12.75">
      <c r="C266" s="12"/>
      <c r="D266" s="12"/>
      <c r="E266" s="5"/>
    </row>
    <row r="267" spans="3:5" ht="12.75">
      <c r="C267" s="12"/>
      <c r="D267" s="12"/>
      <c r="E267" s="5"/>
    </row>
    <row r="268" spans="3:5" ht="12.75">
      <c r="C268" s="12"/>
      <c r="D268" s="12"/>
      <c r="E268" s="5"/>
    </row>
    <row r="269" spans="3:5" ht="12.75">
      <c r="C269" s="12"/>
      <c r="D269" s="12"/>
      <c r="E269" s="5"/>
    </row>
    <row r="270" spans="3:5" ht="12.75">
      <c r="C270" s="12"/>
      <c r="D270" s="12"/>
      <c r="E270" s="5"/>
    </row>
    <row r="271" spans="3:5" ht="12.75">
      <c r="C271" s="12"/>
      <c r="D271" s="12"/>
      <c r="E271" s="5"/>
    </row>
    <row r="272" spans="3:5" ht="12.75">
      <c r="C272" s="12"/>
      <c r="D272" s="12"/>
      <c r="E272" s="5"/>
    </row>
    <row r="273" spans="3:5" ht="12.75">
      <c r="C273" s="12"/>
      <c r="D273" s="12"/>
      <c r="E273" s="5"/>
    </row>
    <row r="274" spans="3:5" ht="12.75">
      <c r="C274" s="12"/>
      <c r="D274" s="12"/>
      <c r="E274" s="5"/>
    </row>
    <row r="275" spans="3:5" ht="12.75">
      <c r="C275" s="12"/>
      <c r="D275" s="12"/>
      <c r="E275" s="5"/>
    </row>
    <row r="276" spans="3:5" ht="12.75">
      <c r="C276" s="12"/>
      <c r="D276" s="12"/>
      <c r="E276" s="5"/>
    </row>
    <row r="277" spans="3:5" ht="12.75">
      <c r="C277" s="12"/>
      <c r="D277" s="12"/>
      <c r="E277" s="5"/>
    </row>
    <row r="278" spans="3:5" ht="12.75">
      <c r="C278" s="12"/>
      <c r="D278" s="12"/>
      <c r="E278" s="5"/>
    </row>
    <row r="279" spans="3:5" ht="12.75">
      <c r="C279" s="12"/>
      <c r="D279" s="12"/>
      <c r="E279" s="5"/>
    </row>
    <row r="280" spans="3:5" ht="12.75">
      <c r="C280" s="12"/>
      <c r="D280" s="12"/>
      <c r="E280" s="5"/>
    </row>
    <row r="281" spans="3:5" ht="12.75">
      <c r="C281" s="12"/>
      <c r="D281" s="12"/>
      <c r="E281" s="5"/>
    </row>
    <row r="282" spans="3:5" ht="12.75">
      <c r="C282" s="12"/>
      <c r="D282" s="12"/>
      <c r="E282" s="5"/>
    </row>
    <row r="283" spans="3:5" ht="12.75">
      <c r="C283" s="12"/>
      <c r="D283" s="12"/>
      <c r="E283" s="5"/>
    </row>
    <row r="284" spans="3:5" ht="12.75">
      <c r="C284" s="12"/>
      <c r="D284" s="12"/>
      <c r="E284" s="5"/>
    </row>
    <row r="285" spans="3:5" ht="12.75">
      <c r="C285" s="12"/>
      <c r="D285" s="12"/>
      <c r="E285" s="5"/>
    </row>
    <row r="286" spans="3:5" ht="12.75">
      <c r="C286" s="12"/>
      <c r="D286" s="12"/>
      <c r="E286" s="5"/>
    </row>
    <row r="287" spans="3:5" ht="12.75">
      <c r="C287" s="12"/>
      <c r="D287" s="12"/>
      <c r="E287" s="5"/>
    </row>
    <row r="288" spans="3:5" ht="12.75">
      <c r="C288" s="12"/>
      <c r="D288" s="12"/>
      <c r="E288" s="5"/>
    </row>
    <row r="289" spans="3:5" ht="12.75">
      <c r="C289" s="12"/>
      <c r="D289" s="12"/>
      <c r="E289" s="5"/>
    </row>
    <row r="290" spans="3:5" ht="12.75">
      <c r="C290" s="12"/>
      <c r="D290" s="12"/>
      <c r="E290" s="5"/>
    </row>
    <row r="291" spans="3:5" ht="12.75">
      <c r="C291" s="12"/>
      <c r="D291" s="12"/>
      <c r="E291" s="5"/>
    </row>
    <row r="292" spans="3:5" ht="12.75">
      <c r="C292" s="12"/>
      <c r="D292" s="12"/>
      <c r="E292" s="5"/>
    </row>
    <row r="293" spans="3:5" ht="12.75">
      <c r="C293" s="12"/>
      <c r="D293" s="12"/>
      <c r="E293" s="5"/>
    </row>
    <row r="294" spans="3:5" ht="12.75">
      <c r="C294" s="12"/>
      <c r="D294" s="12"/>
      <c r="E294" s="5"/>
    </row>
    <row r="295" spans="3:5" ht="12.75">
      <c r="C295" s="12"/>
      <c r="D295" s="12"/>
      <c r="E295" s="5"/>
    </row>
    <row r="296" spans="3:5" ht="12.75">
      <c r="C296" s="12"/>
      <c r="D296" s="12"/>
      <c r="E296" s="5"/>
    </row>
    <row r="297" spans="3:5" ht="12.75">
      <c r="C297" s="12"/>
      <c r="D297" s="12"/>
      <c r="E297" s="5"/>
    </row>
    <row r="298" spans="3:5" ht="12.75">
      <c r="C298" s="12"/>
      <c r="D298" s="12"/>
      <c r="E298" s="5"/>
    </row>
    <row r="299" spans="3:5" ht="12.75">
      <c r="C299" s="12"/>
      <c r="D299" s="12"/>
      <c r="E299" s="5"/>
    </row>
    <row r="300" spans="3:5" ht="12.75">
      <c r="C300" s="12"/>
      <c r="D300" s="12"/>
      <c r="E300" s="5"/>
    </row>
    <row r="301" spans="3:5" ht="12.75">
      <c r="C301" s="12"/>
      <c r="D301" s="12"/>
      <c r="E301" s="5"/>
    </row>
    <row r="302" spans="3:5" ht="12.75">
      <c r="C302" s="12"/>
      <c r="D302" s="12"/>
      <c r="E302" s="5"/>
    </row>
    <row r="303" spans="3:5" ht="12.75">
      <c r="C303" s="12"/>
      <c r="D303" s="12"/>
      <c r="E303" s="5"/>
    </row>
    <row r="304" spans="3:5" ht="12.75">
      <c r="C304" s="12"/>
      <c r="D304" s="12"/>
      <c r="E304" s="5"/>
    </row>
    <row r="305" spans="3:5" ht="12.75">
      <c r="C305" s="12"/>
      <c r="D305" s="12"/>
      <c r="E305" s="5"/>
    </row>
    <row r="306" spans="3:5" ht="12.75">
      <c r="C306" s="12"/>
      <c r="D306" s="12"/>
      <c r="E306" s="5"/>
    </row>
    <row r="307" spans="3:5" ht="12.75">
      <c r="C307" s="12"/>
      <c r="D307" s="12"/>
      <c r="E307" s="5"/>
    </row>
    <row r="308" spans="3:5" ht="12.75">
      <c r="C308" s="12"/>
      <c r="D308" s="12"/>
      <c r="E308" s="5"/>
    </row>
    <row r="309" spans="3:5" ht="12.75">
      <c r="C309" s="12"/>
      <c r="D309" s="12"/>
      <c r="E309" s="5"/>
    </row>
    <row r="310" spans="3:5" ht="12.75">
      <c r="C310" s="12"/>
      <c r="D310" s="12"/>
      <c r="E310" s="5"/>
    </row>
    <row r="311" spans="3:5" ht="12.75">
      <c r="C311" s="12"/>
      <c r="D311" s="12"/>
      <c r="E311" s="5"/>
    </row>
    <row r="312" spans="3:5" ht="12.75">
      <c r="C312" s="12"/>
      <c r="D312" s="12"/>
      <c r="E312" s="5"/>
    </row>
    <row r="313" spans="3:5" ht="12.75">
      <c r="C313" s="12"/>
      <c r="D313" s="12"/>
      <c r="E313" s="5"/>
    </row>
    <row r="314" spans="3:5" ht="12.75">
      <c r="C314" s="12"/>
      <c r="D314" s="12"/>
      <c r="E314" s="5"/>
    </row>
    <row r="315" spans="3:5" ht="12.75">
      <c r="C315" s="12"/>
      <c r="D315" s="12"/>
      <c r="E315" s="5"/>
    </row>
    <row r="316" spans="3:5" ht="12.75">
      <c r="C316" s="12"/>
      <c r="D316" s="12"/>
      <c r="E316" s="5"/>
    </row>
    <row r="317" spans="3:5" ht="12.75">
      <c r="C317" s="12"/>
      <c r="D317" s="12"/>
      <c r="E317" s="5"/>
    </row>
    <row r="318" spans="3:5" ht="12.75">
      <c r="C318" s="12"/>
      <c r="D318" s="12"/>
      <c r="E318" s="5"/>
    </row>
    <row r="319" spans="3:5" ht="12.75">
      <c r="C319" s="12"/>
      <c r="D319" s="12"/>
      <c r="E319" s="5"/>
    </row>
    <row r="320" spans="3:5" ht="12.75">
      <c r="C320" s="12"/>
      <c r="D320" s="12"/>
      <c r="E320" s="5"/>
    </row>
    <row r="321" spans="3:5" ht="12.75">
      <c r="C321" s="12"/>
      <c r="D321" s="12"/>
      <c r="E321" s="5"/>
    </row>
    <row r="322" spans="3:5" ht="12.75">
      <c r="C322" s="12"/>
      <c r="D322" s="12"/>
      <c r="E322" s="5"/>
    </row>
    <row r="323" spans="3:5" ht="12.75">
      <c r="C323" s="12"/>
      <c r="D323" s="12"/>
      <c r="E323" s="5"/>
    </row>
    <row r="324" spans="3:5" ht="12.75">
      <c r="C324" s="12"/>
      <c r="D324" s="12"/>
      <c r="E324" s="5"/>
    </row>
    <row r="325" spans="3:5" ht="12.75">
      <c r="C325" s="12"/>
      <c r="D325" s="12"/>
      <c r="E325" s="5"/>
    </row>
    <row r="326" spans="3:5" ht="12.75">
      <c r="C326" s="12"/>
      <c r="D326" s="12"/>
      <c r="E326" s="5"/>
    </row>
    <row r="327" spans="3:5" ht="12.75">
      <c r="C327" s="12"/>
      <c r="D327" s="12"/>
      <c r="E327" s="5"/>
    </row>
    <row r="328" spans="3:5" ht="12.75">
      <c r="C328" s="12"/>
      <c r="D328" s="12"/>
      <c r="E328" s="5"/>
    </row>
    <row r="329" spans="3:5" ht="12.75">
      <c r="C329" s="12"/>
      <c r="D329" s="12"/>
      <c r="E329" s="5"/>
    </row>
    <row r="330" spans="3:5" ht="12.75">
      <c r="C330" s="12"/>
      <c r="D330" s="12"/>
      <c r="E330" s="5"/>
    </row>
    <row r="331" spans="3:5" ht="12.75">
      <c r="C331" s="12"/>
      <c r="D331" s="12"/>
      <c r="E331" s="5"/>
    </row>
    <row r="332" spans="3:5" ht="12.75">
      <c r="C332" s="12"/>
      <c r="D332" s="12"/>
      <c r="E332" s="5"/>
    </row>
    <row r="333" spans="3:5" ht="12.75">
      <c r="C333" s="12"/>
      <c r="D333" s="12"/>
      <c r="E333" s="5"/>
    </row>
    <row r="334" spans="3:5" ht="12.75">
      <c r="C334" s="12"/>
      <c r="D334" s="12"/>
      <c r="E334" s="5"/>
    </row>
    <row r="335" spans="3:5" ht="12.75">
      <c r="C335" s="12"/>
      <c r="D335" s="12"/>
      <c r="E335" s="5"/>
    </row>
    <row r="336" spans="3:5" ht="12.75">
      <c r="C336" s="12"/>
      <c r="D336" s="12"/>
      <c r="E336" s="5"/>
    </row>
    <row r="337" spans="3:5" ht="12.75">
      <c r="C337" s="12"/>
      <c r="D337" s="12"/>
      <c r="E337" s="5"/>
    </row>
    <row r="338" spans="3:5" ht="12.75">
      <c r="C338" s="12"/>
      <c r="D338" s="12"/>
      <c r="E338" s="5"/>
    </row>
    <row r="339" spans="3:5" ht="12.75">
      <c r="C339" s="12"/>
      <c r="D339" s="12"/>
      <c r="E339" s="5"/>
    </row>
    <row r="340" spans="3:5" ht="12.75">
      <c r="C340" s="12"/>
      <c r="D340" s="12"/>
      <c r="E340" s="5"/>
    </row>
    <row r="341" spans="3:5" ht="12.75">
      <c r="C341" s="12"/>
      <c r="D341" s="12"/>
      <c r="E341" s="5"/>
    </row>
    <row r="342" spans="3:5" ht="12.75">
      <c r="C342" s="12"/>
      <c r="D342" s="12"/>
      <c r="E342" s="5"/>
    </row>
    <row r="343" spans="3:5" ht="12.75">
      <c r="C343" s="12"/>
      <c r="D343" s="12"/>
      <c r="E343" s="5"/>
    </row>
    <row r="344" spans="3:5" ht="12.75">
      <c r="C344" s="12"/>
      <c r="D344" s="12"/>
      <c r="E344" s="5"/>
    </row>
    <row r="345" spans="3:5" ht="12.75">
      <c r="C345" s="12"/>
      <c r="D345" s="12"/>
      <c r="E345" s="5"/>
    </row>
    <row r="346" spans="3:5" ht="12.75">
      <c r="C346" s="12"/>
      <c r="D346" s="12"/>
      <c r="E346" s="5"/>
    </row>
    <row r="347" spans="3:5" ht="12.75">
      <c r="C347" s="12"/>
      <c r="D347" s="12"/>
      <c r="E347" s="5"/>
    </row>
    <row r="348" spans="3:5" ht="12.75">
      <c r="C348" s="12"/>
      <c r="D348" s="12"/>
      <c r="E348" s="5"/>
    </row>
    <row r="349" spans="3:5" ht="12.75">
      <c r="C349" s="12"/>
      <c r="D349" s="12"/>
      <c r="E349" s="5"/>
    </row>
    <row r="350" spans="3:5" ht="12.75">
      <c r="C350" s="12"/>
      <c r="D350" s="12"/>
      <c r="E350" s="5"/>
    </row>
    <row r="351" spans="3:5" ht="12.75">
      <c r="C351" s="12"/>
      <c r="D351" s="12"/>
      <c r="E351" s="5"/>
    </row>
    <row r="352" spans="3:5" ht="12.75">
      <c r="C352" s="12"/>
      <c r="D352" s="12"/>
      <c r="E352" s="5"/>
    </row>
    <row r="353" spans="3:5" ht="12.75">
      <c r="C353" s="12"/>
      <c r="D353" s="12"/>
      <c r="E353" s="5"/>
    </row>
    <row r="354" spans="3:5" ht="12.75">
      <c r="C354" s="12"/>
      <c r="D354" s="12"/>
      <c r="E354" s="5"/>
    </row>
    <row r="355" spans="3:5" ht="12.75">
      <c r="C355" s="12"/>
      <c r="D355" s="12"/>
      <c r="E355" s="5"/>
    </row>
    <row r="356" spans="3:5" ht="12.75">
      <c r="C356" s="12"/>
      <c r="D356" s="12"/>
      <c r="E356" s="5"/>
    </row>
    <row r="357" spans="3:5" ht="12.75">
      <c r="C357" s="12"/>
      <c r="D357" s="12"/>
      <c r="E357" s="5"/>
    </row>
    <row r="358" spans="3:5" ht="12.75">
      <c r="C358" s="12"/>
      <c r="D358" s="12"/>
      <c r="E358" s="5"/>
    </row>
    <row r="359" spans="3:5" ht="12.75">
      <c r="C359" s="12"/>
      <c r="D359" s="12"/>
      <c r="E359" s="5"/>
    </row>
    <row r="360" spans="3:5" ht="12.75">
      <c r="C360" s="12"/>
      <c r="D360" s="12"/>
      <c r="E360" s="5"/>
    </row>
    <row r="361" spans="3:5" ht="12.75">
      <c r="C361" s="12"/>
      <c r="D361" s="12"/>
      <c r="E361" s="5"/>
    </row>
    <row r="362" spans="3:5" ht="12.75">
      <c r="C362" s="12"/>
      <c r="D362" s="12"/>
      <c r="E362" s="5"/>
    </row>
    <row r="363" spans="3:5" ht="12.75">
      <c r="C363" s="12"/>
      <c r="D363" s="12"/>
      <c r="E363" s="5"/>
    </row>
    <row r="364" spans="3:5" ht="12.75">
      <c r="C364" s="12"/>
      <c r="D364" s="12"/>
      <c r="E364" s="5"/>
    </row>
    <row r="365" spans="3:5" ht="12.75">
      <c r="C365" s="12"/>
      <c r="D365" s="12"/>
      <c r="E365" s="5"/>
    </row>
    <row r="366" spans="3:5" ht="12.75">
      <c r="C366" s="12"/>
      <c r="D366" s="12"/>
      <c r="E366" s="5"/>
    </row>
    <row r="367" spans="3:5" ht="12.75">
      <c r="C367" s="12"/>
      <c r="D367" s="12"/>
      <c r="E367" s="5"/>
    </row>
    <row r="368" spans="3:5" ht="12.75">
      <c r="C368" s="12"/>
      <c r="D368" s="12"/>
      <c r="E368" s="5"/>
    </row>
    <row r="369" spans="3:5" ht="12.75">
      <c r="C369" s="12"/>
      <c r="D369" s="12"/>
      <c r="E369" s="5"/>
    </row>
    <row r="370" spans="3:5" ht="12.75">
      <c r="C370" s="12"/>
      <c r="D370" s="12"/>
      <c r="E370" s="5"/>
    </row>
    <row r="371" spans="3:5" ht="12.75">
      <c r="C371" s="12"/>
      <c r="D371" s="12"/>
      <c r="E371" s="5"/>
    </row>
    <row r="372" spans="3:5" ht="12.75">
      <c r="C372" s="12"/>
      <c r="D372" s="12"/>
      <c r="E372" s="5"/>
    </row>
    <row r="373" spans="3:5" ht="12.75">
      <c r="C373" s="12"/>
      <c r="D373" s="12"/>
      <c r="E373" s="5"/>
    </row>
    <row r="374" spans="3:5" ht="12.75">
      <c r="C374" s="12"/>
      <c r="D374" s="12"/>
      <c r="E374" s="5"/>
    </row>
    <row r="375" spans="3:5" ht="12.75">
      <c r="C375" s="12"/>
      <c r="D375" s="12"/>
      <c r="E375" s="5"/>
    </row>
    <row r="376" spans="3:5" ht="12.75">
      <c r="C376" s="12"/>
      <c r="D376" s="12"/>
      <c r="E376" s="5"/>
    </row>
    <row r="377" spans="3:5" ht="12.75">
      <c r="C377" s="12"/>
      <c r="D377" s="12"/>
      <c r="E377" s="5"/>
    </row>
    <row r="378" spans="3:5" ht="12.75">
      <c r="C378" s="12"/>
      <c r="D378" s="12"/>
      <c r="E378" s="5"/>
    </row>
    <row r="379" spans="3:5" ht="12.75">
      <c r="C379" s="12"/>
      <c r="D379" s="12"/>
      <c r="E379" s="5"/>
    </row>
    <row r="380" spans="3:5" ht="12.75">
      <c r="C380" s="12"/>
      <c r="D380" s="12"/>
      <c r="E380" s="5"/>
    </row>
    <row r="381" spans="3:5" ht="12.75">
      <c r="C381" s="12"/>
      <c r="D381" s="12"/>
      <c r="E381" s="5"/>
    </row>
    <row r="382" spans="3:5" ht="12.75">
      <c r="C382" s="12"/>
      <c r="D382" s="12"/>
      <c r="E382" s="5"/>
    </row>
    <row r="383" spans="3:5" ht="12.75">
      <c r="C383" s="12"/>
      <c r="D383" s="12"/>
      <c r="E383" s="5"/>
    </row>
    <row r="384" spans="3:5" ht="12.75">
      <c r="C384" s="12"/>
      <c r="D384" s="12"/>
      <c r="E384" s="5"/>
    </row>
    <row r="385" spans="3:5" ht="12.75">
      <c r="C385" s="12"/>
      <c r="D385" s="12"/>
      <c r="E385" s="5"/>
    </row>
    <row r="386" spans="3:5" ht="12.75">
      <c r="C386" s="12"/>
      <c r="D386" s="12"/>
      <c r="E386" s="5"/>
    </row>
    <row r="387" spans="3:5" ht="12.75">
      <c r="C387" s="12"/>
      <c r="D387" s="12"/>
      <c r="E387" s="5"/>
    </row>
    <row r="388" spans="3:5" ht="12.75">
      <c r="C388" s="12"/>
      <c r="D388" s="12"/>
      <c r="E388" s="5"/>
    </row>
    <row r="389" spans="3:5" ht="12.75">
      <c r="C389" s="12"/>
      <c r="D389" s="12"/>
      <c r="E389" s="5"/>
    </row>
    <row r="390" spans="3:5" ht="12.75">
      <c r="C390" s="12"/>
      <c r="D390" s="12"/>
      <c r="E390" s="5"/>
    </row>
    <row r="391" spans="3:5" ht="12.75">
      <c r="C391" s="12"/>
      <c r="D391" s="12"/>
      <c r="E391" s="5"/>
    </row>
    <row r="392" spans="3:5" ht="12.75">
      <c r="C392" s="12"/>
      <c r="D392" s="12"/>
      <c r="E392" s="5"/>
    </row>
    <row r="393" spans="3:5" ht="12.75">
      <c r="C393" s="12"/>
      <c r="D393" s="12"/>
      <c r="E393" s="5"/>
    </row>
    <row r="394" spans="3:5" ht="12.75">
      <c r="C394" s="12"/>
      <c r="D394" s="12"/>
      <c r="E394" s="5"/>
    </row>
    <row r="395" spans="3:5" ht="12.75">
      <c r="C395" s="12"/>
      <c r="D395" s="12"/>
      <c r="E395" s="5"/>
    </row>
    <row r="396" spans="3:5" ht="12.75">
      <c r="C396" s="12"/>
      <c r="D396" s="12"/>
      <c r="E396" s="5"/>
    </row>
    <row r="397" spans="3:5" ht="12.75">
      <c r="C397" s="12"/>
      <c r="D397" s="12"/>
      <c r="E397" s="5"/>
    </row>
    <row r="398" spans="3:5" ht="12.75">
      <c r="C398" s="12"/>
      <c r="D398" s="12"/>
      <c r="E398" s="5"/>
    </row>
    <row r="399" spans="3:5" ht="12.75">
      <c r="C399" s="12"/>
      <c r="D399" s="12"/>
      <c r="E399" s="5"/>
    </row>
    <row r="400" spans="3:5" ht="12.75">
      <c r="C400" s="12"/>
      <c r="D400" s="12"/>
      <c r="E400" s="5"/>
    </row>
    <row r="401" spans="3:5" ht="12.75">
      <c r="C401" s="12"/>
      <c r="D401" s="12"/>
      <c r="E401" s="5"/>
    </row>
    <row r="402" spans="3:5" ht="12.75">
      <c r="C402" s="12"/>
      <c r="D402" s="12"/>
      <c r="E402" s="5"/>
    </row>
    <row r="403" spans="3:5" ht="12.75">
      <c r="C403" s="12"/>
      <c r="D403" s="12"/>
      <c r="E403" s="5"/>
    </row>
    <row r="404" spans="3:5" ht="12.75">
      <c r="C404" s="12"/>
      <c r="D404" s="12"/>
      <c r="E404" s="5"/>
    </row>
    <row r="405" spans="3:5" ht="12.75">
      <c r="C405" s="12"/>
      <c r="D405" s="12"/>
      <c r="E405" s="5"/>
    </row>
    <row r="406" spans="3:5" ht="12.75">
      <c r="C406" s="12"/>
      <c r="D406" s="12"/>
      <c r="E406" s="5"/>
    </row>
    <row r="407" spans="3:5" ht="12.75">
      <c r="C407" s="12"/>
      <c r="D407" s="12"/>
      <c r="E407" s="5"/>
    </row>
    <row r="408" spans="3:5" ht="12.75">
      <c r="C408" s="12"/>
      <c r="D408" s="12"/>
      <c r="E408" s="5"/>
    </row>
    <row r="409" spans="3:5" ht="12.75">
      <c r="C409" s="12"/>
      <c r="D409" s="12"/>
      <c r="E409" s="5"/>
    </row>
    <row r="410" spans="3:5" ht="12.75">
      <c r="C410" s="12"/>
      <c r="D410" s="12"/>
      <c r="E410" s="5"/>
    </row>
    <row r="411" spans="3:5" ht="12.75">
      <c r="C411" s="12"/>
      <c r="D411" s="12"/>
      <c r="E411" s="5"/>
    </row>
    <row r="412" spans="3:5" ht="12.75">
      <c r="C412" s="12"/>
      <c r="D412" s="12"/>
      <c r="E412" s="5"/>
    </row>
    <row r="413" spans="3:5" ht="12.75">
      <c r="C413" s="12"/>
      <c r="D413" s="12"/>
      <c r="E413" s="5"/>
    </row>
    <row r="414" spans="3:5" ht="12.75">
      <c r="C414" s="12"/>
      <c r="D414" s="12"/>
      <c r="E414" s="5"/>
    </row>
    <row r="415" spans="3:5" ht="12.75">
      <c r="C415" s="12"/>
      <c r="D415" s="12"/>
      <c r="E415" s="5"/>
    </row>
    <row r="416" spans="3:5" ht="12.75">
      <c r="C416" s="12"/>
      <c r="D416" s="12"/>
      <c r="E416" s="5"/>
    </row>
    <row r="417" spans="3:5" ht="12.75">
      <c r="C417" s="12"/>
      <c r="D417" s="12"/>
      <c r="E417" s="5"/>
    </row>
    <row r="418" spans="3:5" ht="12.75">
      <c r="C418" s="12"/>
      <c r="D418" s="12"/>
      <c r="E418" s="5"/>
    </row>
    <row r="419" spans="3:5" ht="12.75">
      <c r="C419" s="12"/>
      <c r="D419" s="12"/>
      <c r="E419" s="5"/>
    </row>
    <row r="420" spans="3:5" ht="12.75">
      <c r="C420" s="12"/>
      <c r="D420" s="12"/>
      <c r="E420" s="5"/>
    </row>
    <row r="421" spans="3:5" ht="12.75">
      <c r="C421" s="12"/>
      <c r="D421" s="12"/>
      <c r="E421" s="5"/>
    </row>
    <row r="422" spans="3:5" ht="12.75">
      <c r="C422" s="12"/>
      <c r="D422" s="12"/>
      <c r="E422" s="5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V36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4.375" style="112" customWidth="1"/>
    <col min="2" max="2" width="4.00390625" style="113" customWidth="1"/>
    <col min="3" max="3" width="4.875" style="113" customWidth="1"/>
    <col min="4" max="4" width="1.12109375" style="114" customWidth="1"/>
    <col min="5" max="6" width="16.75390625" style="12" customWidth="1"/>
    <col min="7" max="7" width="4.375" style="5" customWidth="1"/>
    <col min="8" max="8" width="1.12109375" style="5" customWidth="1"/>
    <col min="9" max="10" width="16.75390625" style="12" customWidth="1"/>
    <col min="11" max="11" width="5.375" style="5" customWidth="1"/>
    <col min="12" max="13" width="7.25390625" style="5" customWidth="1"/>
    <col min="14" max="14" width="6.00390625" style="12" customWidth="1"/>
    <col min="15" max="15" width="9.125" style="13" customWidth="1"/>
    <col min="16" max="16" width="9.125" style="12" customWidth="1"/>
    <col min="17" max="17" width="13.75390625" style="12" customWidth="1"/>
    <col min="18" max="19" width="13.75390625" style="12" hidden="1" customWidth="1"/>
    <col min="20" max="20" width="7.125" style="13" customWidth="1"/>
    <col min="21" max="16384" width="9.125" style="12" customWidth="1"/>
  </cols>
  <sheetData>
    <row r="1" spans="1:13" ht="24" customHeight="1">
      <c r="A1" s="313" t="s">
        <v>64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131"/>
    </row>
    <row r="2" ht="15" customHeight="1"/>
    <row r="3" spans="1:12" s="114" customFormat="1" ht="15" customHeight="1">
      <c r="A3" s="112"/>
      <c r="B3" s="115" t="s">
        <v>68</v>
      </c>
      <c r="C3" s="115" t="s">
        <v>69</v>
      </c>
      <c r="E3" s="114" t="s">
        <v>0</v>
      </c>
      <c r="F3" s="114" t="s">
        <v>3</v>
      </c>
      <c r="G3" s="114" t="s">
        <v>2</v>
      </c>
      <c r="I3" s="114" t="s">
        <v>0</v>
      </c>
      <c r="J3" s="114" t="s">
        <v>3</v>
      </c>
      <c r="K3" s="114" t="s">
        <v>2</v>
      </c>
      <c r="L3" s="114" t="s">
        <v>4</v>
      </c>
    </row>
    <row r="4" spans="1:20" ht="15" customHeight="1" thickBot="1">
      <c r="A4" s="116"/>
      <c r="B4" s="117"/>
      <c r="C4" s="117"/>
      <c r="D4" s="118"/>
      <c r="E4" s="55"/>
      <c r="F4" s="55"/>
      <c r="G4" s="119"/>
      <c r="H4" s="119"/>
      <c r="I4" s="55"/>
      <c r="J4" s="55"/>
      <c r="K4" s="119"/>
      <c r="L4" s="119"/>
      <c r="O4" s="129">
        <f>IF(L4&gt;0,CONCATENATE(B4,"-",C4),"")</f>
      </c>
      <c r="P4" s="120">
        <f>IF(L4&gt;0,F4,"")</f>
      </c>
      <c r="Q4" s="120">
        <f>IF(L4&gt;0,CONCATENATE(E4,"-",I4),"")</f>
      </c>
      <c r="R4" s="120"/>
      <c r="S4" s="120"/>
      <c r="T4" s="129">
        <f>IF(L4&gt;0,L4,"")</f>
      </c>
    </row>
    <row r="5" spans="1:22" ht="15" customHeight="1">
      <c r="A5" s="121">
        <v>1</v>
      </c>
      <c r="B5" s="122" t="e">
        <f>IF(#REF!="","",#REF!)</f>
        <v>#REF!</v>
      </c>
      <c r="C5" s="122" t="e">
        <f>IF(#REF!="","",#REF!)</f>
        <v>#REF!</v>
      </c>
      <c r="D5" s="122" t="e">
        <v>#REF!</v>
      </c>
      <c r="E5" s="127" t="e">
        <f>IF(#REF!="","",#REF!)</f>
        <v>#REF!</v>
      </c>
      <c r="F5" s="127" t="e">
        <f>IF(#REF!="","",#REF!)</f>
        <v>#REF!</v>
      </c>
      <c r="G5" s="122" t="e">
        <f>IF(#REF!="","",#REF!)</f>
        <v>#REF!</v>
      </c>
      <c r="H5" s="122" t="e">
        <v>#REF!</v>
      </c>
      <c r="I5" s="127" t="e">
        <f>IF(#REF!="","",#REF!)</f>
        <v>#REF!</v>
      </c>
      <c r="J5" s="127" t="e">
        <f>IF(#REF!="","",#REF!)</f>
        <v>#REF!</v>
      </c>
      <c r="K5" s="122" t="e">
        <f>IF(#REF!="","",#REF!)</f>
        <v>#REF!</v>
      </c>
      <c r="L5" s="122" t="e">
        <f>IF(#REF!="","",#REF!)</f>
        <v>#REF!</v>
      </c>
      <c r="M5" s="110"/>
      <c r="N5" s="123">
        <v>1</v>
      </c>
      <c r="O5" s="110" t="s">
        <v>206</v>
      </c>
      <c r="P5" s="123" t="s">
        <v>46</v>
      </c>
      <c r="Q5" s="123" t="s">
        <v>207</v>
      </c>
      <c r="R5" s="123"/>
      <c r="S5" s="123"/>
      <c r="T5" s="110">
        <v>3</v>
      </c>
      <c r="V5" s="123"/>
    </row>
    <row r="6" spans="1:22" ht="15" customHeight="1">
      <c r="A6" s="124">
        <v>2</v>
      </c>
      <c r="B6" s="125" t="e">
        <f>IF(#REF!="","",#REF!)</f>
        <v>#REF!</v>
      </c>
      <c r="C6" s="125" t="e">
        <f>IF(#REF!="","",#REF!)</f>
        <v>#REF!</v>
      </c>
      <c r="D6" s="125" t="e">
        <v>#REF!</v>
      </c>
      <c r="E6" s="128" t="e">
        <f>IF(#REF!="","",#REF!)</f>
        <v>#REF!</v>
      </c>
      <c r="F6" s="128" t="e">
        <f>IF(#REF!="","",#REF!)</f>
        <v>#REF!</v>
      </c>
      <c r="G6" s="125" t="e">
        <f>IF(#REF!="","",#REF!)</f>
        <v>#REF!</v>
      </c>
      <c r="H6" s="125" t="e">
        <v>#REF!</v>
      </c>
      <c r="I6" s="128" t="e">
        <f>IF(#REF!="","",#REF!)</f>
        <v>#REF!</v>
      </c>
      <c r="J6" s="128" t="e">
        <f>IF(#REF!="","",#REF!)</f>
        <v>#REF!</v>
      </c>
      <c r="K6" s="125" t="e">
        <f>IF(#REF!="","",#REF!)</f>
        <v>#REF!</v>
      </c>
      <c r="L6" s="125" t="e">
        <f>IF(#REF!="","",#REF!)</f>
        <v>#REF!</v>
      </c>
      <c r="M6" s="110"/>
      <c r="N6" s="123">
        <v>2</v>
      </c>
      <c r="O6" s="110" t="s">
        <v>208</v>
      </c>
      <c r="P6" s="123" t="s">
        <v>91</v>
      </c>
      <c r="Q6" s="123" t="s">
        <v>209</v>
      </c>
      <c r="R6" s="123"/>
      <c r="S6" s="123"/>
      <c r="T6" s="110">
        <v>7</v>
      </c>
      <c r="V6" s="123"/>
    </row>
    <row r="7" spans="1:22" ht="15" customHeight="1">
      <c r="A7" s="124">
        <v>3</v>
      </c>
      <c r="B7" s="125" t="e">
        <f>IF(#REF!="","",#REF!)</f>
        <v>#REF!</v>
      </c>
      <c r="C7" s="125" t="e">
        <f>IF(#REF!="","",#REF!)</f>
        <v>#REF!</v>
      </c>
      <c r="D7" s="125" t="e">
        <v>#REF!</v>
      </c>
      <c r="E7" s="128" t="e">
        <f>IF(#REF!="","",#REF!)</f>
        <v>#REF!</v>
      </c>
      <c r="F7" s="128" t="e">
        <f>IF(#REF!="","",#REF!)</f>
        <v>#REF!</v>
      </c>
      <c r="G7" s="125" t="e">
        <f>IF(#REF!="","",#REF!)</f>
        <v>#REF!</v>
      </c>
      <c r="H7" s="125" t="e">
        <v>#REF!</v>
      </c>
      <c r="I7" s="128" t="e">
        <f>IF(#REF!="","",#REF!)</f>
        <v>#REF!</v>
      </c>
      <c r="J7" s="128" t="e">
        <f>IF(#REF!="","",#REF!)</f>
        <v>#REF!</v>
      </c>
      <c r="K7" s="125" t="e">
        <f>IF(#REF!="","",#REF!)</f>
        <v>#REF!</v>
      </c>
      <c r="L7" s="125" t="e">
        <f>IF(#REF!="","",#REF!)</f>
        <v>#REF!</v>
      </c>
      <c r="M7" s="110"/>
      <c r="N7" s="123">
        <v>3</v>
      </c>
      <c r="O7" s="110" t="s">
        <v>210</v>
      </c>
      <c r="P7" s="123" t="s">
        <v>96</v>
      </c>
      <c r="Q7" s="123" t="s">
        <v>211</v>
      </c>
      <c r="R7" s="123"/>
      <c r="S7" s="123"/>
      <c r="T7" s="110">
        <v>11</v>
      </c>
      <c r="V7" s="123"/>
    </row>
    <row r="8" spans="1:22" ht="15" customHeight="1">
      <c r="A8" s="124">
        <v>4</v>
      </c>
      <c r="B8" s="125" t="e">
        <f>IF(#REF!="","",#REF!)</f>
        <v>#REF!</v>
      </c>
      <c r="C8" s="125" t="e">
        <f>IF(#REF!="","",#REF!)</f>
        <v>#REF!</v>
      </c>
      <c r="D8" s="125" t="e">
        <v>#REF!</v>
      </c>
      <c r="E8" s="128" t="e">
        <f>IF(#REF!="","",#REF!)</f>
        <v>#REF!</v>
      </c>
      <c r="F8" s="128" t="e">
        <f>IF(#REF!="","",#REF!)</f>
        <v>#REF!</v>
      </c>
      <c r="G8" s="125" t="e">
        <f>IF(#REF!="","",#REF!)</f>
        <v>#REF!</v>
      </c>
      <c r="H8" s="125" t="e">
        <v>#REF!</v>
      </c>
      <c r="I8" s="128" t="e">
        <f>IF(#REF!="","",#REF!)</f>
        <v>#REF!</v>
      </c>
      <c r="J8" s="128" t="e">
        <f>IF(#REF!="","",#REF!)</f>
        <v>#REF!</v>
      </c>
      <c r="K8" s="125" t="e">
        <f>IF(#REF!="","",#REF!)</f>
        <v>#REF!</v>
      </c>
      <c r="L8" s="125" t="e">
        <f>IF(#REF!="","",#REF!)</f>
        <v>#REF!</v>
      </c>
      <c r="M8" s="110"/>
      <c r="N8" s="123">
        <v>3</v>
      </c>
      <c r="O8" s="110" t="s">
        <v>212</v>
      </c>
      <c r="P8" s="123" t="s">
        <v>94</v>
      </c>
      <c r="Q8" s="123" t="s">
        <v>213</v>
      </c>
      <c r="R8" s="123"/>
      <c r="S8" s="123"/>
      <c r="T8" s="110">
        <v>16</v>
      </c>
      <c r="V8" s="123"/>
    </row>
    <row r="9" spans="1:22" ht="15" customHeight="1">
      <c r="A9" s="124">
        <v>5</v>
      </c>
      <c r="B9" s="125" t="e">
        <f>IF(#REF!="","",#REF!)</f>
        <v>#REF!</v>
      </c>
      <c r="C9" s="125" t="e">
        <f>IF(#REF!="","",#REF!)</f>
        <v>#REF!</v>
      </c>
      <c r="D9" s="125" t="e">
        <v>#REF!</v>
      </c>
      <c r="E9" s="128" t="e">
        <f>IF(#REF!="","",#REF!)</f>
        <v>#REF!</v>
      </c>
      <c r="F9" s="128" t="e">
        <f>IF(#REF!="","",#REF!)</f>
        <v>#REF!</v>
      </c>
      <c r="G9" s="125" t="e">
        <f>IF(#REF!="","",#REF!)</f>
        <v>#REF!</v>
      </c>
      <c r="H9" s="125" t="e">
        <v>#REF!</v>
      </c>
      <c r="I9" s="128" t="e">
        <f>IF(#REF!="","",#REF!)</f>
        <v>#REF!</v>
      </c>
      <c r="J9" s="128" t="e">
        <f>IF(#REF!="","",#REF!)</f>
        <v>#REF!</v>
      </c>
      <c r="K9" s="125" t="e">
        <f>IF(#REF!="","",#REF!)</f>
        <v>#REF!</v>
      </c>
      <c r="L9" s="125" t="e">
        <f>IF(#REF!="","",#REF!)</f>
        <v>#REF!</v>
      </c>
      <c r="M9" s="110"/>
      <c r="N9" s="123">
        <v>5</v>
      </c>
      <c r="O9" s="110" t="s">
        <v>214</v>
      </c>
      <c r="P9" s="123" t="s">
        <v>104</v>
      </c>
      <c r="Q9" s="123" t="s">
        <v>215</v>
      </c>
      <c r="R9" s="123"/>
      <c r="S9" s="123"/>
      <c r="T9" s="110">
        <v>18</v>
      </c>
      <c r="V9" s="123"/>
    </row>
    <row r="10" spans="1:22" ht="15" customHeight="1">
      <c r="A10" s="124">
        <v>6</v>
      </c>
      <c r="B10" s="125" t="e">
        <f>IF(#REF!="","",#REF!)</f>
        <v>#REF!</v>
      </c>
      <c r="C10" s="125" t="e">
        <f>IF(#REF!="","",#REF!)</f>
        <v>#REF!</v>
      </c>
      <c r="D10" s="125" t="e">
        <v>#REF!</v>
      </c>
      <c r="E10" s="128" t="e">
        <f>IF(#REF!="","",#REF!)</f>
        <v>#REF!</v>
      </c>
      <c r="F10" s="128" t="e">
        <f>IF(#REF!="","",#REF!)</f>
        <v>#REF!</v>
      </c>
      <c r="G10" s="125" t="e">
        <f>IF(#REF!="","",#REF!)</f>
        <v>#REF!</v>
      </c>
      <c r="H10" s="125" t="e">
        <v>#REF!</v>
      </c>
      <c r="I10" s="128" t="e">
        <f>IF(#REF!="","",#REF!)</f>
        <v>#REF!</v>
      </c>
      <c r="J10" s="128" t="e">
        <f>IF(#REF!="","",#REF!)</f>
        <v>#REF!</v>
      </c>
      <c r="K10" s="125" t="e">
        <f>IF(#REF!="","",#REF!)</f>
        <v>#REF!</v>
      </c>
      <c r="L10" s="125" t="e">
        <f>IF(#REF!="","",#REF!)</f>
        <v>#REF!</v>
      </c>
      <c r="M10" s="110"/>
      <c r="N10" s="123">
        <v>5</v>
      </c>
      <c r="O10" s="110" t="s">
        <v>216</v>
      </c>
      <c r="P10" s="123" t="s">
        <v>98</v>
      </c>
      <c r="Q10" s="123" t="s">
        <v>217</v>
      </c>
      <c r="R10" s="123"/>
      <c r="S10" s="123"/>
      <c r="T10" s="110">
        <v>23</v>
      </c>
      <c r="V10" s="123"/>
    </row>
    <row r="11" spans="1:22" ht="15" customHeight="1">
      <c r="A11" s="124">
        <v>7</v>
      </c>
      <c r="B11" s="125" t="e">
        <f>IF(#REF!="","",#REF!)</f>
        <v>#REF!</v>
      </c>
      <c r="C11" s="125" t="e">
        <f>IF(#REF!="","",#REF!)</f>
        <v>#REF!</v>
      </c>
      <c r="D11" s="125" t="e">
        <v>#REF!</v>
      </c>
      <c r="E11" s="128" t="e">
        <f>IF(#REF!="","",#REF!)</f>
        <v>#REF!</v>
      </c>
      <c r="F11" s="128" t="e">
        <f>IF(#REF!="","",#REF!)</f>
        <v>#REF!</v>
      </c>
      <c r="G11" s="125" t="e">
        <f>IF(#REF!="","",#REF!)</f>
        <v>#REF!</v>
      </c>
      <c r="H11" s="125" t="e">
        <v>#REF!</v>
      </c>
      <c r="I11" s="128" t="e">
        <f>IF(#REF!="","",#REF!)</f>
        <v>#REF!</v>
      </c>
      <c r="J11" s="128" t="e">
        <f>IF(#REF!="","",#REF!)</f>
        <v>#REF!</v>
      </c>
      <c r="K11" s="125" t="e">
        <f>IF(#REF!="","",#REF!)</f>
        <v>#REF!</v>
      </c>
      <c r="L11" s="125" t="e">
        <f>IF(#REF!="","",#REF!)</f>
        <v>#REF!</v>
      </c>
      <c r="M11" s="110"/>
      <c r="N11" s="123">
        <v>5</v>
      </c>
      <c r="O11" s="110" t="s">
        <v>109</v>
      </c>
      <c r="P11" s="123" t="s">
        <v>92</v>
      </c>
      <c r="Q11" s="123" t="s">
        <v>191</v>
      </c>
      <c r="R11" s="123"/>
      <c r="S11" s="123"/>
      <c r="T11" s="110">
        <v>27</v>
      </c>
      <c r="V11" s="123"/>
    </row>
    <row r="12" spans="1:22" ht="15" customHeight="1">
      <c r="A12" s="124">
        <v>8</v>
      </c>
      <c r="B12" s="125" t="e">
        <f>IF(#REF!="","",#REF!)</f>
        <v>#REF!</v>
      </c>
      <c r="C12" s="125" t="e">
        <f>IF(#REF!="","",#REF!)</f>
        <v>#REF!</v>
      </c>
      <c r="D12" s="125" t="e">
        <v>#REF!</v>
      </c>
      <c r="E12" s="128" t="e">
        <f>IF(#REF!="","",#REF!)</f>
        <v>#REF!</v>
      </c>
      <c r="F12" s="128" t="e">
        <f>IF(#REF!="","",#REF!)</f>
        <v>#REF!</v>
      </c>
      <c r="G12" s="125" t="e">
        <f>IF(#REF!="","",#REF!)</f>
        <v>#REF!</v>
      </c>
      <c r="H12" s="125" t="e">
        <v>#REF!</v>
      </c>
      <c r="I12" s="128" t="e">
        <f>IF(#REF!="","",#REF!)</f>
        <v>#REF!</v>
      </c>
      <c r="J12" s="128" t="e">
        <f>IF(#REF!="","",#REF!)</f>
        <v>#REF!</v>
      </c>
      <c r="K12" s="125" t="e">
        <f>IF(#REF!="","",#REF!)</f>
        <v>#REF!</v>
      </c>
      <c r="L12" s="125" t="e">
        <f>IF(#REF!="","",#REF!)</f>
        <v>#REF!</v>
      </c>
      <c r="M12" s="110"/>
      <c r="N12" s="123">
        <v>5</v>
      </c>
      <c r="O12" s="110" t="s">
        <v>218</v>
      </c>
      <c r="P12" s="123" t="s">
        <v>46</v>
      </c>
      <c r="Q12" s="123" t="s">
        <v>219</v>
      </c>
      <c r="R12" s="123"/>
      <c r="S12" s="123"/>
      <c r="T12" s="110">
        <v>31.5</v>
      </c>
      <c r="V12" s="123"/>
    </row>
    <row r="13" spans="1:22" ht="15" customHeight="1">
      <c r="A13" s="124">
        <v>9</v>
      </c>
      <c r="B13" s="125" t="e">
        <f>IF(#REF!="","",#REF!)</f>
        <v>#REF!</v>
      </c>
      <c r="C13" s="125" t="e">
        <f>IF(#REF!="","",#REF!)</f>
        <v>#REF!</v>
      </c>
      <c r="D13" s="125" t="e">
        <v>#REF!</v>
      </c>
      <c r="E13" s="128" t="e">
        <f>IF(#REF!="","",#REF!)</f>
        <v>#REF!</v>
      </c>
      <c r="F13" s="128" t="e">
        <f>IF(#REF!="","",#REF!)</f>
        <v>#REF!</v>
      </c>
      <c r="G13" s="125" t="e">
        <f>IF(#REF!="","",#REF!)</f>
        <v>#REF!</v>
      </c>
      <c r="H13" s="125" t="e">
        <v>#REF!</v>
      </c>
      <c r="I13" s="128" t="e">
        <f>IF(#REF!="","",#REF!)</f>
        <v>#REF!</v>
      </c>
      <c r="J13" s="128" t="e">
        <f>IF(#REF!="","",#REF!)</f>
        <v>#REF!</v>
      </c>
      <c r="K13" s="125" t="e">
        <f>IF(#REF!="","",#REF!)</f>
        <v>#REF!</v>
      </c>
      <c r="L13" s="125" t="e">
        <f>IF(#REF!="","",#REF!)</f>
        <v>#REF!</v>
      </c>
      <c r="M13" s="110"/>
      <c r="N13" s="123">
        <v>9</v>
      </c>
      <c r="O13" s="110" t="s">
        <v>220</v>
      </c>
      <c r="P13" s="123" t="s">
        <v>162</v>
      </c>
      <c r="Q13" s="123" t="s">
        <v>221</v>
      </c>
      <c r="R13" s="123"/>
      <c r="S13" s="123"/>
      <c r="T13" s="110">
        <v>34.5</v>
      </c>
      <c r="V13" s="123"/>
    </row>
    <row r="14" spans="1:22" ht="15" customHeight="1">
      <c r="A14" s="124">
        <v>10</v>
      </c>
      <c r="B14" s="125" t="e">
        <f>IF(#REF!="","",#REF!)</f>
        <v>#REF!</v>
      </c>
      <c r="C14" s="125" t="e">
        <f>IF(#REF!="","",#REF!)</f>
        <v>#REF!</v>
      </c>
      <c r="D14" s="125" t="e">
        <v>#REF!</v>
      </c>
      <c r="E14" s="128" t="e">
        <f>IF(#REF!="","",#REF!)</f>
        <v>#REF!</v>
      </c>
      <c r="F14" s="128" t="e">
        <f>IF(#REF!="","",#REF!)</f>
        <v>#REF!</v>
      </c>
      <c r="G14" s="125" t="e">
        <f>IF(#REF!="","",#REF!)</f>
        <v>#REF!</v>
      </c>
      <c r="H14" s="125" t="e">
        <v>#REF!</v>
      </c>
      <c r="I14" s="128" t="e">
        <f>IF(#REF!="","",#REF!)</f>
        <v>#REF!</v>
      </c>
      <c r="J14" s="128" t="e">
        <f>IF(#REF!="","",#REF!)</f>
        <v>#REF!</v>
      </c>
      <c r="K14" s="125" t="e">
        <f>IF(#REF!="","",#REF!)</f>
        <v>#REF!</v>
      </c>
      <c r="L14" s="125" t="e">
        <f>IF(#REF!="","",#REF!)</f>
        <v>#REF!</v>
      </c>
      <c r="M14" s="110"/>
      <c r="N14" s="123">
        <v>9</v>
      </c>
      <c r="O14" s="110" t="s">
        <v>222</v>
      </c>
      <c r="P14" s="123" t="s">
        <v>166</v>
      </c>
      <c r="Q14" s="123" t="s">
        <v>223</v>
      </c>
      <c r="R14" s="123"/>
      <c r="S14" s="123"/>
      <c r="T14" s="110">
        <v>39</v>
      </c>
      <c r="V14" s="123"/>
    </row>
    <row r="15" spans="1:22" ht="15" customHeight="1">
      <c r="A15" s="124">
        <v>11</v>
      </c>
      <c r="B15" s="125" t="e">
        <f>IF(#REF!="","",#REF!)</f>
        <v>#REF!</v>
      </c>
      <c r="C15" s="125" t="e">
        <f>IF(#REF!="","",#REF!)</f>
        <v>#REF!</v>
      </c>
      <c r="D15" s="125" t="e">
        <v>#REF!</v>
      </c>
      <c r="E15" s="128" t="e">
        <f>IF(#REF!="","",#REF!)</f>
        <v>#REF!</v>
      </c>
      <c r="F15" s="128" t="e">
        <f>IF(#REF!="","",#REF!)</f>
        <v>#REF!</v>
      </c>
      <c r="G15" s="125" t="e">
        <f>IF(#REF!="","",#REF!)</f>
        <v>#REF!</v>
      </c>
      <c r="H15" s="125" t="e">
        <v>#REF!</v>
      </c>
      <c r="I15" s="128" t="e">
        <f>IF(#REF!="","",#REF!)</f>
        <v>#REF!</v>
      </c>
      <c r="J15" s="128" t="e">
        <f>IF(#REF!="","",#REF!)</f>
        <v>#REF!</v>
      </c>
      <c r="K15" s="125" t="e">
        <f>IF(#REF!="","",#REF!)</f>
        <v>#REF!</v>
      </c>
      <c r="L15" s="125" t="e">
        <f>IF(#REF!="","",#REF!)</f>
        <v>#REF!</v>
      </c>
      <c r="M15" s="110"/>
      <c r="N15" s="123">
        <v>9</v>
      </c>
      <c r="O15" s="110" t="s">
        <v>224</v>
      </c>
      <c r="P15" s="123" t="s">
        <v>101</v>
      </c>
      <c r="Q15" s="123" t="s">
        <v>225</v>
      </c>
      <c r="R15" s="123"/>
      <c r="S15" s="123"/>
      <c r="T15" s="110">
        <v>44</v>
      </c>
      <c r="U15" s="123"/>
      <c r="V15" s="123"/>
    </row>
    <row r="16" spans="1:22" ht="15" customHeight="1">
      <c r="A16" s="124">
        <v>12</v>
      </c>
      <c r="B16" s="125" t="e">
        <f>IF(#REF!="","",#REF!)</f>
        <v>#REF!</v>
      </c>
      <c r="C16" s="125" t="e">
        <f>IF(#REF!="","",#REF!)</f>
        <v>#REF!</v>
      </c>
      <c r="D16" s="125" t="e">
        <v>#REF!</v>
      </c>
      <c r="E16" s="128" t="e">
        <f>IF(#REF!="","",#REF!)</f>
        <v>#REF!</v>
      </c>
      <c r="F16" s="128" t="e">
        <f>IF(#REF!="","",#REF!)</f>
        <v>#REF!</v>
      </c>
      <c r="G16" s="125" t="e">
        <f>IF(#REF!="","",#REF!)</f>
        <v>#REF!</v>
      </c>
      <c r="H16" s="125" t="e">
        <v>#REF!</v>
      </c>
      <c r="I16" s="128" t="e">
        <f>IF(#REF!="","",#REF!)</f>
        <v>#REF!</v>
      </c>
      <c r="J16" s="128" t="e">
        <f>IF(#REF!="","",#REF!)</f>
        <v>#REF!</v>
      </c>
      <c r="K16" s="125" t="e">
        <f>IF(#REF!="","",#REF!)</f>
        <v>#REF!</v>
      </c>
      <c r="L16" s="125" t="e">
        <f>IF(#REF!="","",#REF!)</f>
        <v>#REF!</v>
      </c>
      <c r="M16" s="110"/>
      <c r="N16" s="123">
        <v>9</v>
      </c>
      <c r="O16" s="110" t="s">
        <v>226</v>
      </c>
      <c r="P16" s="123" t="s">
        <v>167</v>
      </c>
      <c r="Q16" s="123" t="s">
        <v>227</v>
      </c>
      <c r="R16" s="123"/>
      <c r="S16" s="123"/>
      <c r="T16" s="110">
        <v>46</v>
      </c>
      <c r="U16" s="123"/>
      <c r="V16" s="123"/>
    </row>
    <row r="17" spans="1:22" ht="15" customHeight="1">
      <c r="A17" s="124">
        <v>13</v>
      </c>
      <c r="B17" s="125" t="e">
        <f>IF(#REF!="","",#REF!)</f>
        <v>#REF!</v>
      </c>
      <c r="C17" s="125" t="e">
        <f>IF(#REF!="","",#REF!)</f>
        <v>#REF!</v>
      </c>
      <c r="D17" s="125" t="e">
        <v>#REF!</v>
      </c>
      <c r="E17" s="128" t="e">
        <f>IF(#REF!="","",#REF!)</f>
        <v>#REF!</v>
      </c>
      <c r="F17" s="128" t="e">
        <f>IF(#REF!="","",#REF!)</f>
        <v>#REF!</v>
      </c>
      <c r="G17" s="125" t="e">
        <f>IF(#REF!="","",#REF!)</f>
        <v>#REF!</v>
      </c>
      <c r="H17" s="125" t="e">
        <v>#REF!</v>
      </c>
      <c r="I17" s="128" t="e">
        <f>IF(#REF!="","",#REF!)</f>
        <v>#REF!</v>
      </c>
      <c r="J17" s="128" t="e">
        <f>IF(#REF!="","",#REF!)</f>
        <v>#REF!</v>
      </c>
      <c r="K17" s="125" t="e">
        <f>IF(#REF!="","",#REF!)</f>
        <v>#REF!</v>
      </c>
      <c r="L17" s="125" t="e">
        <f>IF(#REF!="","",#REF!)</f>
        <v>#REF!</v>
      </c>
      <c r="M17" s="110"/>
      <c r="N17" s="123">
        <v>9</v>
      </c>
      <c r="O17" s="110" t="s">
        <v>228</v>
      </c>
      <c r="P17" s="123" t="s">
        <v>162</v>
      </c>
      <c r="Q17" s="123" t="s">
        <v>229</v>
      </c>
      <c r="R17" s="123"/>
      <c r="S17" s="123"/>
      <c r="T17" s="110">
        <v>51.5</v>
      </c>
      <c r="U17" s="123"/>
      <c r="V17" s="123"/>
    </row>
    <row r="18" spans="1:22" ht="15" customHeight="1">
      <c r="A18" s="124">
        <v>14</v>
      </c>
      <c r="B18" s="125" t="e">
        <f>IF(#REF!="","",#REF!)</f>
        <v>#REF!</v>
      </c>
      <c r="C18" s="125" t="e">
        <f>IF(#REF!="","",#REF!)</f>
        <v>#REF!</v>
      </c>
      <c r="D18" s="125" t="e">
        <v>#REF!</v>
      </c>
      <c r="E18" s="128" t="e">
        <f>IF(#REF!="","",#REF!)</f>
        <v>#REF!</v>
      </c>
      <c r="F18" s="128" t="e">
        <f>IF(#REF!="","",#REF!)</f>
        <v>#REF!</v>
      </c>
      <c r="G18" s="125" t="e">
        <f>IF(#REF!="","",#REF!)</f>
        <v>#REF!</v>
      </c>
      <c r="H18" s="125" t="e">
        <v>#REF!</v>
      </c>
      <c r="I18" s="128" t="e">
        <f>IF(#REF!="","",#REF!)</f>
        <v>#REF!</v>
      </c>
      <c r="J18" s="128" t="e">
        <f>IF(#REF!="","",#REF!)</f>
        <v>#REF!</v>
      </c>
      <c r="K18" s="125" t="e">
        <f>IF(#REF!="","",#REF!)</f>
        <v>#REF!</v>
      </c>
      <c r="L18" s="125" t="e">
        <f>IF(#REF!="","",#REF!)</f>
        <v>#REF!</v>
      </c>
      <c r="M18" s="110"/>
      <c r="N18" s="123">
        <v>9</v>
      </c>
      <c r="O18" s="110" t="s">
        <v>230</v>
      </c>
      <c r="P18" s="123" t="s">
        <v>193</v>
      </c>
      <c r="Q18" s="123" t="s">
        <v>231</v>
      </c>
      <c r="R18" s="123"/>
      <c r="S18" s="123"/>
      <c r="T18" s="110">
        <v>54.5</v>
      </c>
      <c r="U18" s="123"/>
      <c r="V18" s="123"/>
    </row>
    <row r="19" spans="1:22" ht="15" customHeight="1">
      <c r="A19" s="124">
        <v>15</v>
      </c>
      <c r="B19" s="125" t="e">
        <f>IF(#REF!="","",#REF!)</f>
        <v>#REF!</v>
      </c>
      <c r="C19" s="125" t="e">
        <f>IF(#REF!="","",#REF!)</f>
        <v>#REF!</v>
      </c>
      <c r="D19" s="125" t="e">
        <v>#REF!</v>
      </c>
      <c r="E19" s="128" t="e">
        <f>IF(#REF!="","",#REF!)</f>
        <v>#REF!</v>
      </c>
      <c r="F19" s="128" t="e">
        <f>IF(#REF!="","",#REF!)</f>
        <v>#REF!</v>
      </c>
      <c r="G19" s="125" t="e">
        <f>IF(#REF!="","",#REF!)</f>
        <v>#REF!</v>
      </c>
      <c r="H19" s="125" t="e">
        <v>#REF!</v>
      </c>
      <c r="I19" s="128" t="e">
        <f>IF(#REF!="","",#REF!)</f>
        <v>#REF!</v>
      </c>
      <c r="J19" s="128" t="e">
        <f>IF(#REF!="","",#REF!)</f>
        <v>#REF!</v>
      </c>
      <c r="K19" s="125" t="e">
        <f>IF(#REF!="","",#REF!)</f>
        <v>#REF!</v>
      </c>
      <c r="L19" s="125" t="e">
        <f>IF(#REF!="","",#REF!)</f>
        <v>#REF!</v>
      </c>
      <c r="M19" s="110"/>
      <c r="N19" s="123">
        <v>9</v>
      </c>
      <c r="O19" s="110" t="s">
        <v>232</v>
      </c>
      <c r="P19" s="123" t="s">
        <v>168</v>
      </c>
      <c r="Q19" s="123" t="s">
        <v>233</v>
      </c>
      <c r="R19" s="123"/>
      <c r="S19" s="123"/>
      <c r="T19" s="110">
        <v>59</v>
      </c>
      <c r="U19" s="123"/>
      <c r="V19" s="123"/>
    </row>
    <row r="20" spans="1:22" ht="15" customHeight="1">
      <c r="A20" s="124">
        <v>16</v>
      </c>
      <c r="B20" s="125" t="e">
        <f>IF(#REF!="","",#REF!)</f>
        <v>#REF!</v>
      </c>
      <c r="C20" s="125" t="e">
        <f>IF(#REF!="","",#REF!)</f>
        <v>#REF!</v>
      </c>
      <c r="D20" s="125" t="e">
        <v>#REF!</v>
      </c>
      <c r="E20" s="128" t="e">
        <f>IF(#REF!="","",#REF!)</f>
        <v>#REF!</v>
      </c>
      <c r="F20" s="128" t="e">
        <f>IF(#REF!="","",#REF!)</f>
        <v>#REF!</v>
      </c>
      <c r="G20" s="125" t="e">
        <f>IF(#REF!="","",#REF!)</f>
        <v>#REF!</v>
      </c>
      <c r="H20" s="125" t="e">
        <v>#REF!</v>
      </c>
      <c r="I20" s="128" t="e">
        <f>IF(#REF!="","",#REF!)</f>
        <v>#REF!</v>
      </c>
      <c r="J20" s="128" t="e">
        <f>IF(#REF!="","",#REF!)</f>
        <v>#REF!</v>
      </c>
      <c r="K20" s="125" t="e">
        <f>IF(#REF!="","",#REF!)</f>
        <v>#REF!</v>
      </c>
      <c r="L20" s="125" t="e">
        <f>IF(#REF!="","",#REF!)</f>
        <v>#REF!</v>
      </c>
      <c r="M20" s="110"/>
      <c r="N20" s="123">
        <v>9</v>
      </c>
      <c r="O20" s="110" t="s">
        <v>234</v>
      </c>
      <c r="P20" s="123" t="s">
        <v>46</v>
      </c>
      <c r="Q20" s="123" t="s">
        <v>235</v>
      </c>
      <c r="R20" s="123"/>
      <c r="S20" s="123"/>
      <c r="T20" s="110">
        <v>63.5</v>
      </c>
      <c r="U20" s="123"/>
      <c r="V20" s="123"/>
    </row>
    <row r="21" spans="1:22" ht="15" customHeight="1">
      <c r="A21" s="124">
        <v>17</v>
      </c>
      <c r="B21" s="125" t="e">
        <f>IF(#REF!="","",#REF!)</f>
        <v>#REF!</v>
      </c>
      <c r="C21" s="125" t="e">
        <f>IF(#REF!="","",#REF!)</f>
        <v>#REF!</v>
      </c>
      <c r="D21" s="125" t="e">
        <v>#REF!</v>
      </c>
      <c r="E21" s="128" t="e">
        <f>IF(#REF!="","",#REF!)</f>
        <v>#REF!</v>
      </c>
      <c r="F21" s="128" t="e">
        <f>IF(#REF!="","",#REF!)</f>
        <v>#REF!</v>
      </c>
      <c r="G21" s="125" t="e">
        <f>IF(#REF!="","",#REF!)</f>
        <v>#REF!</v>
      </c>
      <c r="H21" s="125" t="e">
        <v>#REF!</v>
      </c>
      <c r="I21" s="128" t="e">
        <f>IF(#REF!="","",#REF!)</f>
        <v>#REF!</v>
      </c>
      <c r="J21" s="128" t="e">
        <f>IF(#REF!="","",#REF!)</f>
        <v>#REF!</v>
      </c>
      <c r="K21" s="125" t="e">
        <f>IF(#REF!="","",#REF!)</f>
        <v>#REF!</v>
      </c>
      <c r="L21" s="125" t="e">
        <f>IF(#REF!="","",#REF!)</f>
        <v>#REF!</v>
      </c>
      <c r="M21" s="110"/>
      <c r="N21" s="123">
        <v>9</v>
      </c>
      <c r="O21" s="110" t="s">
        <v>236</v>
      </c>
      <c r="P21" s="123" t="s">
        <v>169</v>
      </c>
      <c r="Q21" s="123" t="s">
        <v>237</v>
      </c>
      <c r="R21" s="123"/>
      <c r="S21" s="123"/>
      <c r="T21" s="110">
        <v>68</v>
      </c>
      <c r="U21" s="123"/>
      <c r="V21" s="123"/>
    </row>
    <row r="22" spans="1:22" ht="15" customHeight="1">
      <c r="A22" s="124">
        <v>18</v>
      </c>
      <c r="B22" s="125" t="e">
        <f>IF(#REF!="","",#REF!)</f>
        <v>#REF!</v>
      </c>
      <c r="C22" s="125" t="e">
        <f>IF(#REF!="","",#REF!)</f>
        <v>#REF!</v>
      </c>
      <c r="D22" s="125" t="e">
        <v>#REF!</v>
      </c>
      <c r="E22" s="128" t="e">
        <f>IF(#REF!="","",#REF!)</f>
        <v>#REF!</v>
      </c>
      <c r="F22" s="128" t="e">
        <f>IF(#REF!="","",#REF!)</f>
        <v>#REF!</v>
      </c>
      <c r="G22" s="125" t="e">
        <f>IF(#REF!="","",#REF!)</f>
        <v>#REF!</v>
      </c>
      <c r="H22" s="125" t="e">
        <v>#REF!</v>
      </c>
      <c r="I22" s="128" t="e">
        <f>IF(#REF!="","",#REF!)</f>
        <v>#REF!</v>
      </c>
      <c r="J22" s="128" t="e">
        <f>IF(#REF!="","",#REF!)</f>
        <v>#REF!</v>
      </c>
      <c r="K22" s="125" t="e">
        <f>IF(#REF!="","",#REF!)</f>
        <v>#REF!</v>
      </c>
      <c r="L22" s="125" t="e">
        <f>IF(#REF!="","",#REF!)</f>
        <v>#REF!</v>
      </c>
      <c r="M22" s="110"/>
      <c r="N22" s="123"/>
      <c r="O22" s="110" t="s">
        <v>238</v>
      </c>
      <c r="P22" s="123" t="s">
        <v>99</v>
      </c>
      <c r="Q22" s="123" t="s">
        <v>239</v>
      </c>
      <c r="R22" s="123"/>
      <c r="S22" s="123"/>
      <c r="T22" s="110">
        <v>71</v>
      </c>
      <c r="U22" s="123"/>
      <c r="V22" s="123"/>
    </row>
    <row r="23" spans="1:22" ht="15" customHeight="1">
      <c r="A23" s="124">
        <v>19</v>
      </c>
      <c r="B23" s="125" t="e">
        <f>IF(#REF!="","",#REF!)</f>
        <v>#REF!</v>
      </c>
      <c r="C23" s="125" t="e">
        <f>IF(#REF!="","",#REF!)</f>
        <v>#REF!</v>
      </c>
      <c r="D23" s="125" t="e">
        <v>#REF!</v>
      </c>
      <c r="E23" s="128" t="e">
        <f>IF(#REF!="","",#REF!)</f>
        <v>#REF!</v>
      </c>
      <c r="F23" s="128" t="e">
        <f>IF(#REF!="","",#REF!)</f>
        <v>#REF!</v>
      </c>
      <c r="G23" s="125" t="e">
        <f>IF(#REF!="","",#REF!)</f>
        <v>#REF!</v>
      </c>
      <c r="H23" s="125" t="e">
        <v>#REF!</v>
      </c>
      <c r="I23" s="128" t="e">
        <f>IF(#REF!="","",#REF!)</f>
        <v>#REF!</v>
      </c>
      <c r="J23" s="128" t="e">
        <f>IF(#REF!="","",#REF!)</f>
        <v>#REF!</v>
      </c>
      <c r="K23" s="125" t="e">
        <f>IF(#REF!="","",#REF!)</f>
        <v>#REF!</v>
      </c>
      <c r="L23" s="125" t="e">
        <f>IF(#REF!="","",#REF!)</f>
        <v>#REF!</v>
      </c>
      <c r="M23" s="110"/>
      <c r="N23" s="123"/>
      <c r="O23" s="110" t="s">
        <v>240</v>
      </c>
      <c r="P23" s="123" t="s">
        <v>162</v>
      </c>
      <c r="Q23" s="123" t="s">
        <v>241</v>
      </c>
      <c r="R23" s="123"/>
      <c r="S23" s="123"/>
      <c r="T23" s="110">
        <v>73.5</v>
      </c>
      <c r="U23" s="123"/>
      <c r="V23" s="123"/>
    </row>
    <row r="24" spans="1:22" ht="15" customHeight="1">
      <c r="A24" s="124">
        <v>20</v>
      </c>
      <c r="B24" s="125" t="e">
        <f>IF(#REF!="","",#REF!)</f>
        <v>#REF!</v>
      </c>
      <c r="C24" s="125" t="e">
        <f>IF(#REF!="","",#REF!)</f>
        <v>#REF!</v>
      </c>
      <c r="D24" s="125" t="e">
        <v>#REF!</v>
      </c>
      <c r="E24" s="128" t="e">
        <f>IF(#REF!="","",#REF!)</f>
        <v>#REF!</v>
      </c>
      <c r="F24" s="128" t="e">
        <f>IF(#REF!="","",#REF!)</f>
        <v>#REF!</v>
      </c>
      <c r="G24" s="125" t="e">
        <f>IF(#REF!="","",#REF!)</f>
        <v>#REF!</v>
      </c>
      <c r="H24" s="125" t="e">
        <v>#REF!</v>
      </c>
      <c r="I24" s="128" t="e">
        <f>IF(#REF!="","",#REF!)</f>
        <v>#REF!</v>
      </c>
      <c r="J24" s="128" t="e">
        <f>IF(#REF!="","",#REF!)</f>
        <v>#REF!</v>
      </c>
      <c r="K24" s="125" t="e">
        <f>IF(#REF!="","",#REF!)</f>
        <v>#REF!</v>
      </c>
      <c r="L24" s="125" t="e">
        <f>IF(#REF!="","",#REF!)</f>
        <v>#REF!</v>
      </c>
      <c r="M24" s="110"/>
      <c r="N24" s="123"/>
      <c r="O24" s="110" t="s">
        <v>242</v>
      </c>
      <c r="P24" s="123" t="s">
        <v>164</v>
      </c>
      <c r="Q24" s="123" t="s">
        <v>243</v>
      </c>
      <c r="R24" s="123"/>
      <c r="S24" s="123"/>
      <c r="T24" s="110">
        <v>79.5</v>
      </c>
      <c r="U24" s="123"/>
      <c r="V24" s="123"/>
    </row>
    <row r="25" spans="1:22" ht="15" customHeight="1">
      <c r="A25" s="124">
        <v>21</v>
      </c>
      <c r="B25" s="125" t="e">
        <f>IF(#REF!="","",#REF!)</f>
        <v>#REF!</v>
      </c>
      <c r="C25" s="125" t="e">
        <f>IF(#REF!="","",#REF!)</f>
        <v>#REF!</v>
      </c>
      <c r="D25" s="125" t="e">
        <v>#REF!</v>
      </c>
      <c r="E25" s="128" t="e">
        <f>IF(#REF!="","",#REF!)</f>
        <v>#REF!</v>
      </c>
      <c r="F25" s="128" t="e">
        <f>IF(#REF!="","",#REF!)</f>
        <v>#REF!</v>
      </c>
      <c r="G25" s="125" t="e">
        <f>IF(#REF!="","",#REF!)</f>
        <v>#REF!</v>
      </c>
      <c r="H25" s="125" t="e">
        <v>#REF!</v>
      </c>
      <c r="I25" s="128" t="e">
        <f>IF(#REF!="","",#REF!)</f>
        <v>#REF!</v>
      </c>
      <c r="J25" s="128" t="e">
        <f>IF(#REF!="","",#REF!)</f>
        <v>#REF!</v>
      </c>
      <c r="K25" s="125" t="e">
        <f>IF(#REF!="","",#REF!)</f>
        <v>#REF!</v>
      </c>
      <c r="L25" s="125" t="e">
        <f>IF(#REF!="","",#REF!)</f>
        <v>#REF!</v>
      </c>
      <c r="M25" s="110"/>
      <c r="N25" s="123"/>
      <c r="O25" s="110" t="s">
        <v>244</v>
      </c>
      <c r="P25" s="123" t="s">
        <v>102</v>
      </c>
      <c r="Q25" s="123" t="s">
        <v>245</v>
      </c>
      <c r="R25" s="123"/>
      <c r="S25" s="123"/>
      <c r="T25" s="110">
        <v>83.5</v>
      </c>
      <c r="U25" s="123"/>
      <c r="V25" s="123"/>
    </row>
    <row r="26" spans="1:22" ht="15" customHeight="1">
      <c r="A26" s="124">
        <v>22</v>
      </c>
      <c r="B26" s="125" t="e">
        <f>IF(#REF!="","",#REF!)</f>
        <v>#REF!</v>
      </c>
      <c r="C26" s="125" t="e">
        <f>IF(#REF!="","",#REF!)</f>
        <v>#REF!</v>
      </c>
      <c r="D26" s="125" t="e">
        <v>#REF!</v>
      </c>
      <c r="E26" s="128" t="e">
        <f>IF(#REF!="","",#REF!)</f>
        <v>#REF!</v>
      </c>
      <c r="F26" s="128" t="e">
        <f>IF(#REF!="","",#REF!)</f>
        <v>#REF!</v>
      </c>
      <c r="G26" s="125" t="e">
        <f>IF(#REF!="","",#REF!)</f>
        <v>#REF!</v>
      </c>
      <c r="H26" s="125" t="e">
        <v>#REF!</v>
      </c>
      <c r="I26" s="128" t="e">
        <f>IF(#REF!="","",#REF!)</f>
        <v>#REF!</v>
      </c>
      <c r="J26" s="128" t="e">
        <f>IF(#REF!="","",#REF!)</f>
        <v>#REF!</v>
      </c>
      <c r="K26" s="125" t="e">
        <f>IF(#REF!="","",#REF!)</f>
        <v>#REF!</v>
      </c>
      <c r="L26" s="125" t="e">
        <f>IF(#REF!="","",#REF!)</f>
        <v>#REF!</v>
      </c>
      <c r="M26" s="110"/>
      <c r="N26" s="123"/>
      <c r="O26" s="110" t="s">
        <v>246</v>
      </c>
      <c r="P26" s="123" t="s">
        <v>172</v>
      </c>
      <c r="Q26" s="123" t="s">
        <v>247</v>
      </c>
      <c r="R26" s="123"/>
      <c r="S26" s="123"/>
      <c r="T26" s="110">
        <v>86</v>
      </c>
      <c r="U26" s="123"/>
      <c r="V26" s="123"/>
    </row>
    <row r="27" spans="1:22" ht="15" customHeight="1">
      <c r="A27" s="124">
        <v>23</v>
      </c>
      <c r="B27" s="125" t="e">
        <f>IF(#REF!="","",#REF!)</f>
        <v>#REF!</v>
      </c>
      <c r="C27" s="125" t="e">
        <f>IF(#REF!="","",#REF!)</f>
        <v>#REF!</v>
      </c>
      <c r="D27" s="125" t="e">
        <v>#REF!</v>
      </c>
      <c r="E27" s="128" t="e">
        <f>IF(#REF!="","",#REF!)</f>
        <v>#REF!</v>
      </c>
      <c r="F27" s="128" t="e">
        <f>IF(#REF!="","",#REF!)</f>
        <v>#REF!</v>
      </c>
      <c r="G27" s="125" t="e">
        <f>IF(#REF!="","",#REF!)</f>
        <v>#REF!</v>
      </c>
      <c r="H27" s="125" t="e">
        <v>#REF!</v>
      </c>
      <c r="I27" s="128" t="e">
        <f>IF(#REF!="","",#REF!)</f>
        <v>#REF!</v>
      </c>
      <c r="J27" s="128" t="e">
        <f>IF(#REF!="","",#REF!)</f>
        <v>#REF!</v>
      </c>
      <c r="K27" s="125" t="e">
        <f>IF(#REF!="","",#REF!)</f>
        <v>#REF!</v>
      </c>
      <c r="L27" s="125" t="e">
        <f>IF(#REF!="","",#REF!)</f>
        <v>#REF!</v>
      </c>
      <c r="M27" s="110"/>
      <c r="N27" s="123"/>
      <c r="O27" s="110" t="s">
        <v>248</v>
      </c>
      <c r="P27" s="123" t="s">
        <v>91</v>
      </c>
      <c r="Q27" s="123" t="s">
        <v>249</v>
      </c>
      <c r="R27" s="123"/>
      <c r="S27" s="123"/>
      <c r="T27" s="110">
        <v>1000</v>
      </c>
      <c r="U27" s="123"/>
      <c r="V27" s="123"/>
    </row>
    <row r="28" spans="1:22" ht="15" customHeight="1">
      <c r="A28" s="124">
        <v>24</v>
      </c>
      <c r="B28" s="125" t="e">
        <f>IF(#REF!="","",#REF!)</f>
        <v>#REF!</v>
      </c>
      <c r="C28" s="125" t="e">
        <f>IF(#REF!="","",#REF!)</f>
        <v>#REF!</v>
      </c>
      <c r="D28" s="125" t="e">
        <v>#REF!</v>
      </c>
      <c r="E28" s="128" t="e">
        <f>IF(#REF!="","",#REF!)</f>
        <v>#REF!</v>
      </c>
      <c r="F28" s="128" t="e">
        <f>IF(#REF!="","",#REF!)</f>
        <v>#REF!</v>
      </c>
      <c r="G28" s="125" t="e">
        <f>IF(#REF!="","",#REF!)</f>
        <v>#REF!</v>
      </c>
      <c r="H28" s="125" t="e">
        <v>#REF!</v>
      </c>
      <c r="I28" s="128" t="e">
        <f>IF(#REF!="","",#REF!)</f>
        <v>#REF!</v>
      </c>
      <c r="J28" s="128" t="e">
        <f>IF(#REF!="","",#REF!)</f>
        <v>#REF!</v>
      </c>
      <c r="K28" s="125" t="e">
        <f>IF(#REF!="","",#REF!)</f>
        <v>#REF!</v>
      </c>
      <c r="L28" s="125" t="e">
        <f>IF(#REF!="","",#REF!)</f>
        <v>#REF!</v>
      </c>
      <c r="M28" s="110"/>
      <c r="N28" s="123"/>
      <c r="O28" s="110" t="s">
        <v>250</v>
      </c>
      <c r="P28" s="123" t="s">
        <v>103</v>
      </c>
      <c r="Q28" s="123" t="s">
        <v>251</v>
      </c>
      <c r="R28" s="123"/>
      <c r="S28" s="123"/>
      <c r="T28" s="110">
        <v>1000</v>
      </c>
      <c r="U28" s="123"/>
      <c r="V28" s="123"/>
    </row>
    <row r="29" spans="1:22" ht="15" customHeight="1">
      <c r="A29" s="124">
        <v>25</v>
      </c>
      <c r="B29" s="125" t="e">
        <f>IF(#REF!="","",#REF!)</f>
        <v>#REF!</v>
      </c>
      <c r="C29" s="125" t="e">
        <f>IF(#REF!="","",#REF!)</f>
        <v>#REF!</v>
      </c>
      <c r="D29" s="125" t="e">
        <v>#REF!</v>
      </c>
      <c r="E29" s="128" t="e">
        <f>IF(#REF!="","",#REF!)</f>
        <v>#REF!</v>
      </c>
      <c r="F29" s="128" t="e">
        <f>IF(#REF!="","",#REF!)</f>
        <v>#REF!</v>
      </c>
      <c r="G29" s="125" t="e">
        <f>IF(#REF!="","",#REF!)</f>
        <v>#REF!</v>
      </c>
      <c r="H29" s="125" t="e">
        <v>#REF!</v>
      </c>
      <c r="I29" s="128" t="e">
        <f>IF(#REF!="","",#REF!)</f>
        <v>#REF!</v>
      </c>
      <c r="J29" s="128" t="e">
        <f>IF(#REF!="","",#REF!)</f>
        <v>#REF!</v>
      </c>
      <c r="K29" s="125" t="e">
        <f>IF(#REF!="","",#REF!)</f>
        <v>#REF!</v>
      </c>
      <c r="L29" s="125" t="e">
        <f>IF(#REF!="","",#REF!)</f>
        <v>#REF!</v>
      </c>
      <c r="M29" s="110"/>
      <c r="N29" s="123"/>
      <c r="O29" s="110" t="s">
        <v>252</v>
      </c>
      <c r="P29" s="123" t="s">
        <v>99</v>
      </c>
      <c r="Q29" s="123" t="s">
        <v>253</v>
      </c>
      <c r="R29" s="123"/>
      <c r="S29" s="123"/>
      <c r="T29" s="110">
        <v>1000</v>
      </c>
      <c r="U29" s="123"/>
      <c r="V29" s="123"/>
    </row>
    <row r="30" spans="1:22" ht="15" customHeight="1">
      <c r="A30" s="124">
        <v>26</v>
      </c>
      <c r="B30" s="125" t="e">
        <f>IF(#REF!="","",#REF!)</f>
        <v>#REF!</v>
      </c>
      <c r="C30" s="125" t="e">
        <f>IF(#REF!="","",#REF!)</f>
        <v>#REF!</v>
      </c>
      <c r="D30" s="125" t="e">
        <v>#REF!</v>
      </c>
      <c r="E30" s="128" t="e">
        <f>IF(#REF!="","",#REF!)</f>
        <v>#REF!</v>
      </c>
      <c r="F30" s="128" t="e">
        <f>IF(#REF!="","",#REF!)</f>
        <v>#REF!</v>
      </c>
      <c r="G30" s="125" t="e">
        <f>IF(#REF!="","",#REF!)</f>
        <v>#REF!</v>
      </c>
      <c r="H30" s="125" t="e">
        <v>#REF!</v>
      </c>
      <c r="I30" s="128" t="e">
        <f>IF(#REF!="","",#REF!)</f>
        <v>#REF!</v>
      </c>
      <c r="J30" s="128" t="e">
        <f>IF(#REF!="","",#REF!)</f>
        <v>#REF!</v>
      </c>
      <c r="K30" s="125" t="e">
        <f>IF(#REF!="","",#REF!)</f>
        <v>#REF!</v>
      </c>
      <c r="L30" s="125" t="e">
        <f>IF(#REF!="","",#REF!)</f>
        <v>#REF!</v>
      </c>
      <c r="M30" s="110"/>
      <c r="N30" s="123"/>
      <c r="O30" s="110" t="s">
        <v>254</v>
      </c>
      <c r="P30" s="123" t="s">
        <v>46</v>
      </c>
      <c r="Q30" s="123" t="s">
        <v>255</v>
      </c>
      <c r="R30" s="123"/>
      <c r="S30" s="123"/>
      <c r="T30" s="110">
        <v>1000</v>
      </c>
      <c r="U30" s="123"/>
      <c r="V30" s="123"/>
    </row>
    <row r="31" spans="1:22" ht="15" customHeight="1">
      <c r="A31" s="124">
        <v>27</v>
      </c>
      <c r="B31" s="125" t="e">
        <f>IF(#REF!="","",#REF!)</f>
        <v>#REF!</v>
      </c>
      <c r="C31" s="125" t="e">
        <f>IF(#REF!="","",#REF!)</f>
        <v>#REF!</v>
      </c>
      <c r="D31" s="125" t="e">
        <v>#REF!</v>
      </c>
      <c r="E31" s="128" t="e">
        <f>IF(#REF!="","",#REF!)</f>
        <v>#REF!</v>
      </c>
      <c r="F31" s="128" t="e">
        <f>IF(#REF!="","",#REF!)</f>
        <v>#REF!</v>
      </c>
      <c r="G31" s="125" t="e">
        <f>IF(#REF!="","",#REF!)</f>
        <v>#REF!</v>
      </c>
      <c r="H31" s="125" t="e">
        <v>#REF!</v>
      </c>
      <c r="I31" s="128" t="e">
        <f>IF(#REF!="","",#REF!)</f>
        <v>#REF!</v>
      </c>
      <c r="J31" s="128" t="e">
        <f>IF(#REF!="","",#REF!)</f>
        <v>#REF!</v>
      </c>
      <c r="K31" s="125" t="e">
        <f>IF(#REF!="","",#REF!)</f>
        <v>#REF!</v>
      </c>
      <c r="L31" s="125" t="e">
        <f>IF(#REF!="","",#REF!)</f>
        <v>#REF!</v>
      </c>
      <c r="M31" s="110"/>
      <c r="N31" s="123"/>
      <c r="O31" s="110" t="s">
        <v>256</v>
      </c>
      <c r="P31" s="123" t="s">
        <v>188</v>
      </c>
      <c r="Q31" s="123" t="s">
        <v>257</v>
      </c>
      <c r="R31" s="123"/>
      <c r="S31" s="123"/>
      <c r="T31" s="110">
        <v>1000</v>
      </c>
      <c r="U31" s="123"/>
      <c r="V31" s="123"/>
    </row>
    <row r="32" spans="1:22" ht="15" customHeight="1">
      <c r="A32" s="124">
        <v>28</v>
      </c>
      <c r="B32" s="125" t="e">
        <f>IF(#REF!="","",#REF!)</f>
        <v>#REF!</v>
      </c>
      <c r="C32" s="125" t="e">
        <f>IF(#REF!="","",#REF!)</f>
        <v>#REF!</v>
      </c>
      <c r="D32" s="125" t="e">
        <v>#REF!</v>
      </c>
      <c r="E32" s="128" t="e">
        <f>IF(#REF!="","",#REF!)</f>
        <v>#REF!</v>
      </c>
      <c r="F32" s="128" t="e">
        <f>IF(#REF!="","",#REF!)</f>
        <v>#REF!</v>
      </c>
      <c r="G32" s="125" t="e">
        <f>IF(#REF!="","",#REF!)</f>
        <v>#REF!</v>
      </c>
      <c r="H32" s="125" t="e">
        <v>#REF!</v>
      </c>
      <c r="I32" s="128" t="e">
        <f>IF(#REF!="","",#REF!)</f>
        <v>#REF!</v>
      </c>
      <c r="J32" s="128" t="e">
        <f>IF(#REF!="","",#REF!)</f>
        <v>#REF!</v>
      </c>
      <c r="K32" s="125" t="e">
        <f>IF(#REF!="","",#REF!)</f>
        <v>#REF!</v>
      </c>
      <c r="L32" s="125" t="e">
        <f>IF(#REF!="","",#REF!)</f>
        <v>#REF!</v>
      </c>
      <c r="M32" s="110"/>
      <c r="N32" s="123"/>
      <c r="O32" s="110" t="s">
        <v>258</v>
      </c>
      <c r="P32" s="123" t="s">
        <v>104</v>
      </c>
      <c r="Q32" s="123" t="s">
        <v>259</v>
      </c>
      <c r="R32" s="123"/>
      <c r="S32" s="123"/>
      <c r="T32" s="110">
        <v>1000</v>
      </c>
      <c r="U32" s="123"/>
      <c r="V32" s="123"/>
    </row>
    <row r="33" spans="1:22" ht="15" customHeight="1">
      <c r="A33" s="124">
        <v>29</v>
      </c>
      <c r="B33" s="125" t="e">
        <f>IF(#REF!="","",#REF!)</f>
        <v>#REF!</v>
      </c>
      <c r="C33" s="125" t="e">
        <f>IF(#REF!="","",#REF!)</f>
        <v>#REF!</v>
      </c>
      <c r="D33" s="125" t="e">
        <v>#REF!</v>
      </c>
      <c r="E33" s="128" t="e">
        <f>IF(#REF!="","",#REF!)</f>
        <v>#REF!</v>
      </c>
      <c r="F33" s="128" t="e">
        <f>IF(#REF!="","",#REF!)</f>
        <v>#REF!</v>
      </c>
      <c r="G33" s="125" t="e">
        <f>IF(#REF!="","",#REF!)</f>
        <v>#REF!</v>
      </c>
      <c r="H33" s="125" t="e">
        <v>#REF!</v>
      </c>
      <c r="I33" s="128" t="e">
        <f>IF(#REF!="","",#REF!)</f>
        <v>#REF!</v>
      </c>
      <c r="J33" s="128" t="e">
        <f>IF(#REF!="","",#REF!)</f>
        <v>#REF!</v>
      </c>
      <c r="K33" s="125" t="e">
        <f>IF(#REF!="","",#REF!)</f>
        <v>#REF!</v>
      </c>
      <c r="L33" s="125" t="e">
        <f>IF(#REF!="","",#REF!)</f>
        <v>#REF!</v>
      </c>
      <c r="M33" s="110"/>
      <c r="N33" s="123"/>
      <c r="O33" s="110" t="s">
        <v>260</v>
      </c>
      <c r="P33" s="123" t="s">
        <v>105</v>
      </c>
      <c r="Q33" s="123" t="s">
        <v>261</v>
      </c>
      <c r="R33" s="123"/>
      <c r="S33" s="123"/>
      <c r="T33" s="110">
        <v>1000</v>
      </c>
      <c r="U33" s="123"/>
      <c r="V33" s="123"/>
    </row>
    <row r="34" spans="1:22" ht="15" customHeight="1">
      <c r="A34" s="124">
        <v>30</v>
      </c>
      <c r="B34" s="125" t="e">
        <f>IF(#REF!="","",#REF!)</f>
        <v>#REF!</v>
      </c>
      <c r="C34" s="125" t="e">
        <f>IF(#REF!="","",#REF!)</f>
        <v>#REF!</v>
      </c>
      <c r="D34" s="125" t="e">
        <v>#REF!</v>
      </c>
      <c r="E34" s="128" t="e">
        <f>IF(#REF!="","",#REF!)</f>
        <v>#REF!</v>
      </c>
      <c r="F34" s="128" t="e">
        <f>IF(#REF!="","",#REF!)</f>
        <v>#REF!</v>
      </c>
      <c r="G34" s="125" t="e">
        <f>IF(#REF!="","",#REF!)</f>
        <v>#REF!</v>
      </c>
      <c r="H34" s="125" t="e">
        <v>#REF!</v>
      </c>
      <c r="I34" s="128" t="e">
        <f>IF(#REF!="","",#REF!)</f>
        <v>#REF!</v>
      </c>
      <c r="J34" s="128" t="e">
        <f>IF(#REF!="","",#REF!)</f>
        <v>#REF!</v>
      </c>
      <c r="K34" s="125" t="e">
        <f>IF(#REF!="","",#REF!)</f>
        <v>#REF!</v>
      </c>
      <c r="L34" s="125" t="e">
        <f>IF(#REF!="","",#REF!)</f>
        <v>#REF!</v>
      </c>
      <c r="M34" s="110"/>
      <c r="N34" s="123"/>
      <c r="O34" s="110" t="s">
        <v>26</v>
      </c>
      <c r="P34" s="123" t="s">
        <v>26</v>
      </c>
      <c r="Q34" s="123" t="s">
        <v>26</v>
      </c>
      <c r="R34" s="123"/>
      <c r="S34" s="123"/>
      <c r="T34" s="110" t="s">
        <v>26</v>
      </c>
      <c r="U34" s="123"/>
      <c r="V34" s="123"/>
    </row>
    <row r="35" spans="1:22" ht="15" customHeight="1">
      <c r="A35" s="124">
        <v>31</v>
      </c>
      <c r="B35" s="125" t="e">
        <f>IF(#REF!="","",#REF!)</f>
        <v>#REF!</v>
      </c>
      <c r="C35" s="125" t="e">
        <f>IF(#REF!="","",#REF!)</f>
        <v>#REF!</v>
      </c>
      <c r="D35" s="125" t="e">
        <v>#REF!</v>
      </c>
      <c r="E35" s="128" t="e">
        <f>IF(#REF!="","",#REF!)</f>
        <v>#REF!</v>
      </c>
      <c r="F35" s="128" t="e">
        <f>IF(#REF!="","",#REF!)</f>
        <v>#REF!</v>
      </c>
      <c r="G35" s="125" t="e">
        <f>IF(#REF!="","",#REF!)</f>
        <v>#REF!</v>
      </c>
      <c r="H35" s="125" t="e">
        <v>#REF!</v>
      </c>
      <c r="I35" s="128" t="e">
        <f>IF(#REF!="","",#REF!)</f>
        <v>#REF!</v>
      </c>
      <c r="J35" s="128" t="e">
        <f>IF(#REF!="","",#REF!)</f>
        <v>#REF!</v>
      </c>
      <c r="K35" s="125" t="e">
        <f>IF(#REF!="","",#REF!)</f>
        <v>#REF!</v>
      </c>
      <c r="L35" s="125" t="e">
        <f>IF(#REF!="","",#REF!)</f>
        <v>#REF!</v>
      </c>
      <c r="M35" s="110"/>
      <c r="N35" s="123"/>
      <c r="O35" s="110" t="s">
        <v>26</v>
      </c>
      <c r="P35" s="123" t="s">
        <v>26</v>
      </c>
      <c r="Q35" s="123" t="s">
        <v>26</v>
      </c>
      <c r="R35" s="123"/>
      <c r="S35" s="123"/>
      <c r="T35" s="110" t="s">
        <v>26</v>
      </c>
      <c r="U35" s="123"/>
      <c r="V35" s="123"/>
    </row>
    <row r="36" spans="1:22" ht="15" customHeight="1" thickBot="1">
      <c r="A36" s="126">
        <v>32</v>
      </c>
      <c r="B36" s="125" t="e">
        <f>IF(#REF!="","",#REF!)</f>
        <v>#REF!</v>
      </c>
      <c r="C36" s="125" t="e">
        <f>IF(#REF!="","",#REF!)</f>
        <v>#REF!</v>
      </c>
      <c r="D36" s="125" t="e">
        <v>#REF!</v>
      </c>
      <c r="E36" s="128" t="e">
        <f>IF(#REF!="","",#REF!)</f>
        <v>#REF!</v>
      </c>
      <c r="F36" s="128" t="e">
        <f>IF(#REF!="","",#REF!)</f>
        <v>#REF!</v>
      </c>
      <c r="G36" s="125" t="e">
        <f>IF(#REF!="","",#REF!)</f>
        <v>#REF!</v>
      </c>
      <c r="H36" s="125" t="e">
        <v>#REF!</v>
      </c>
      <c r="I36" s="128" t="e">
        <f>IF(#REF!="","",#REF!)</f>
        <v>#REF!</v>
      </c>
      <c r="J36" s="128" t="e">
        <f>IF(#REF!="","",#REF!)</f>
        <v>#REF!</v>
      </c>
      <c r="K36" s="125" t="e">
        <f>IF(#REF!="","",#REF!)</f>
        <v>#REF!</v>
      </c>
      <c r="L36" s="125" t="e">
        <f>IF(#REF!="","",#REF!)</f>
        <v>#REF!</v>
      </c>
      <c r="M36" s="110"/>
      <c r="N36" s="123"/>
      <c r="O36" s="110" t="s">
        <v>26</v>
      </c>
      <c r="P36" s="123" t="s">
        <v>26</v>
      </c>
      <c r="Q36" s="123" t="s">
        <v>26</v>
      </c>
      <c r="R36" s="123"/>
      <c r="S36" s="123"/>
      <c r="T36" s="110" t="s">
        <v>26</v>
      </c>
      <c r="U36" s="123"/>
      <c r="V36" s="123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2:C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</cols>
  <sheetData>
    <row r="2" ht="12.75">
      <c r="A2">
        <v>1</v>
      </c>
    </row>
    <row r="4" ht="12.75">
      <c r="B4" t="s">
        <v>110</v>
      </c>
    </row>
    <row r="6" ht="12.75">
      <c r="C6">
        <f>IF($B6=0,"",IF($B6="","",MID($B6,1,FIND("-",$B6,1)-1)))</f>
      </c>
    </row>
    <row r="7" spans="1:3" ht="12.75">
      <c r="A7">
        <v>1</v>
      </c>
      <c r="B7" t="e">
        <f ca="1">INDIRECT(CONCATENATE("[Draw_H_double.xls]Draw!","$D$2"))</f>
        <v>#REF!</v>
      </c>
      <c r="C7">
        <v>1</v>
      </c>
    </row>
    <row r="8" spans="1:3" ht="12.75">
      <c r="A8">
        <v>2</v>
      </c>
      <c r="B8" t="e">
        <f ca="1">INDIRECT(CONCATENATE("[Draw_H_double.xls]Draw!","$D$3"))</f>
        <v>#REF!</v>
      </c>
    </row>
    <row r="9" spans="1:3" ht="12.75">
      <c r="A9">
        <v>3</v>
      </c>
      <c r="B9" t="e">
        <f ca="1">INDIRECT(CONCATENATE("[Draw_H_double.xls]Draw!","$D$4"))</f>
        <v>#REF!</v>
      </c>
      <c r="C9">
        <v>33</v>
      </c>
    </row>
    <row r="10" spans="1:3" ht="12.75">
      <c r="A10">
        <v>4</v>
      </c>
      <c r="B10" t="e">
        <f ca="1">INDIRECT(CONCATENATE("[Draw_H_double.xls]Draw!","$D$5"))</f>
        <v>#REF!</v>
      </c>
      <c r="C10">
        <v>21</v>
      </c>
    </row>
    <row r="11" spans="1:3" ht="12.75">
      <c r="A11">
        <v>5</v>
      </c>
      <c r="B11" t="e">
        <f ca="1">INDIRECT(CONCATENATE("[Draw_H_double.xls]Draw!","$D$6"))</f>
        <v>#REF!</v>
      </c>
      <c r="C11">
        <v>29</v>
      </c>
    </row>
    <row r="12" spans="1:3" ht="12.75">
      <c r="A12">
        <v>6</v>
      </c>
      <c r="B12" t="e">
        <f ca="1">INDIRECT(CONCATENATE("[Draw_H_double.xls]Draw!","$D$7"))</f>
        <v>#REF!</v>
      </c>
      <c r="C12">
        <v>49</v>
      </c>
    </row>
    <row r="13" spans="1:3" ht="12.75">
      <c r="A13">
        <v>7</v>
      </c>
      <c r="B13" t="e">
        <f ca="1">INDIRECT(CONCATENATE("[Draw_H_double.xls]Draw!","$D$8"))</f>
        <v>#REF!</v>
      </c>
      <c r="C13">
        <v>53</v>
      </c>
    </row>
    <row r="14" spans="1:3" ht="12.75">
      <c r="A14">
        <v>8</v>
      </c>
      <c r="B14" t="e">
        <f ca="1">INDIRECT(CONCATENATE("[Draw_H_double.xls]Draw!","$D$9"))</f>
        <v>#REF!</v>
      </c>
      <c r="C14">
        <v>17</v>
      </c>
    </row>
    <row r="15" spans="1:3" ht="12.75">
      <c r="A15">
        <v>9</v>
      </c>
      <c r="B15" t="e">
        <f ca="1">INDIRECT(CONCATENATE("[Draw_H_double.xls]Draw!","$D$10"))</f>
        <v>#REF!</v>
      </c>
      <c r="C15">
        <v>25</v>
      </c>
    </row>
    <row r="16" spans="1:3" ht="12.75">
      <c r="A16">
        <v>10</v>
      </c>
      <c r="B16" t="e">
        <f ca="1">INDIRECT(CONCATENATE("[Draw_H_double.xls]Draw!","$D$11"))</f>
        <v>#REF!</v>
      </c>
      <c r="C16">
        <v>55</v>
      </c>
    </row>
    <row r="17" spans="1:3" ht="12.75">
      <c r="A17">
        <v>11</v>
      </c>
      <c r="B17" t="e">
        <f ca="1">INDIRECT(CONCATENATE("[Draw_H_double.xls]Draw!","$D$12"))</f>
        <v>#REF!</v>
      </c>
      <c r="C17">
        <v>45</v>
      </c>
    </row>
    <row r="18" spans="1:3" ht="12.75">
      <c r="A18">
        <v>12</v>
      </c>
      <c r="B18" t="e">
        <f ca="1">INDIRECT(CONCATENATE("[Draw_H_double.xls]Draw!","$D$13"))</f>
        <v>#REF!</v>
      </c>
      <c r="C18">
        <v>27</v>
      </c>
    </row>
    <row r="19" spans="1:3" ht="12.75">
      <c r="A19">
        <v>13</v>
      </c>
      <c r="B19" t="e">
        <f ca="1">INDIRECT(CONCATENATE("[Draw_H_double.xls]Draw!","$D$14"))</f>
        <v>#REF!</v>
      </c>
      <c r="C19">
        <v>57</v>
      </c>
    </row>
    <row r="20" spans="1:3" ht="12.75">
      <c r="A20">
        <v>14</v>
      </c>
      <c r="B20" t="e">
        <f ca="1">INDIRECT(CONCATENATE("[Draw_H_double.xls]Draw!","$D$15"))</f>
        <v>#REF!</v>
      </c>
      <c r="C20">
        <v>51</v>
      </c>
    </row>
    <row r="21" spans="1:3" ht="12.75">
      <c r="A21">
        <v>15</v>
      </c>
      <c r="B21" t="e">
        <f ca="1">INDIRECT(CONCATENATE("[Draw_H_double.xls]Draw!","$D$16"))</f>
        <v>#REF!</v>
      </c>
      <c r="C21">
        <v>39</v>
      </c>
    </row>
    <row r="22" spans="1:3" ht="12.75">
      <c r="A22">
        <v>16</v>
      </c>
      <c r="B22" t="e">
        <f ca="1">INDIRECT(CONCATENATE("[Draw_H_double.xls]Draw!","$D$17"))</f>
        <v>#REF!</v>
      </c>
      <c r="C22">
        <v>5</v>
      </c>
    </row>
    <row r="23" spans="1:3" ht="12.75">
      <c r="A23">
        <v>17</v>
      </c>
      <c r="B23" t="e">
        <f ca="1">INDIRECT(CONCATENATE("[Draw_H_double.xls]Draw!","$D$18"))</f>
        <v>#REF!</v>
      </c>
      <c r="C23">
        <v>7</v>
      </c>
    </row>
    <row r="24" spans="1:3" ht="12.75">
      <c r="A24">
        <v>18</v>
      </c>
      <c r="B24" t="e">
        <f ca="1">INDIRECT(CONCATENATE("[Draw_H_double.xls]Draw!","$D$19"))</f>
        <v>#REF!</v>
      </c>
    </row>
    <row r="25" spans="1:3" ht="12.75">
      <c r="A25">
        <v>19</v>
      </c>
      <c r="B25" t="e">
        <f ca="1">INDIRECT(CONCATENATE("[Draw_H_double.xls]Draw!","$D$20"))</f>
        <v>#REF!</v>
      </c>
      <c r="C25">
        <v>19</v>
      </c>
    </row>
    <row r="26" spans="1:3" ht="12.75">
      <c r="A26">
        <v>20</v>
      </c>
      <c r="B26" t="e">
        <f ca="1">INDIRECT(CONCATENATE("[Draw_H_double.xls]Draw!","$D$21"))</f>
        <v>#REF!</v>
      </c>
      <c r="C26">
        <v>31</v>
      </c>
    </row>
    <row r="27" spans="1:3" ht="12.75">
      <c r="A27">
        <v>21</v>
      </c>
      <c r="B27" t="e">
        <f ca="1">INDIRECT(CONCATENATE("[Draw_H_double.xls]Draw!","$D$22"))</f>
        <v>#REF!</v>
      </c>
      <c r="C27">
        <v>11</v>
      </c>
    </row>
    <row r="28" spans="1:3" ht="12.75">
      <c r="A28">
        <v>22</v>
      </c>
      <c r="B28" t="e">
        <f ca="1">INDIRECT(CONCATENATE("[Draw_H_double.xls]Draw!","$D$23"))</f>
        <v>#REF!</v>
      </c>
      <c r="C28">
        <v>13</v>
      </c>
    </row>
    <row r="29" spans="1:3" ht="12.75">
      <c r="A29">
        <v>23</v>
      </c>
      <c r="B29" t="e">
        <f ca="1">INDIRECT(CONCATENATE("[Draw_H_double.xls]Draw!","$D$24"))</f>
        <v>#REF!</v>
      </c>
      <c r="C29">
        <v>37</v>
      </c>
    </row>
    <row r="30" spans="1:3" ht="12.75">
      <c r="A30">
        <v>24</v>
      </c>
      <c r="B30" t="e">
        <f ca="1">INDIRECT(CONCATENATE("[Draw_H_double.xls]Draw!","$D$25"))</f>
        <v>#REF!</v>
      </c>
      <c r="C30">
        <v>47</v>
      </c>
    </row>
    <row r="31" spans="1:3" ht="12.75">
      <c r="A31">
        <v>25</v>
      </c>
      <c r="B31" t="e">
        <f ca="1">INDIRECT(CONCATENATE("[Draw_H_double.xls]Draw!","$D$26"))</f>
        <v>#REF!</v>
      </c>
      <c r="C31">
        <v>41</v>
      </c>
    </row>
    <row r="32" spans="1:3" ht="12.75">
      <c r="A32">
        <v>26</v>
      </c>
      <c r="B32" t="e">
        <f ca="1">INDIRECT(CONCATENATE("[Draw_H_double.xls]Draw!","$D$27"))</f>
        <v>#REF!</v>
      </c>
      <c r="C32">
        <v>15</v>
      </c>
    </row>
    <row r="33" spans="1:3" ht="12.75">
      <c r="A33">
        <v>27</v>
      </c>
      <c r="B33" t="e">
        <f ca="1">INDIRECT(CONCATENATE("[Draw_H_double.xls]Draw!","$D$28"))</f>
        <v>#REF!</v>
      </c>
      <c r="C33">
        <v>23</v>
      </c>
    </row>
    <row r="34" spans="1:3" ht="12.75">
      <c r="A34">
        <v>28</v>
      </c>
      <c r="B34" t="e">
        <f ca="1">INDIRECT(CONCATENATE("[Draw_H_double.xls]Draw!","$D$29"))</f>
        <v>#REF!</v>
      </c>
      <c r="C34">
        <v>9</v>
      </c>
    </row>
    <row r="35" spans="1:3" ht="12.75">
      <c r="A35">
        <v>29</v>
      </c>
      <c r="B35" t="e">
        <f ca="1">INDIRECT(CONCATENATE("[Draw_H_double.xls]Draw!","$D$30"))</f>
        <v>#REF!</v>
      </c>
      <c r="C35">
        <v>35</v>
      </c>
    </row>
    <row r="36" spans="1:3" ht="12.75">
      <c r="A36">
        <v>30</v>
      </c>
      <c r="B36" t="e">
        <f ca="1">INDIRECT(CONCATENATE("[Draw_H_double.xls]Draw!","$D$31"))</f>
        <v>#REF!</v>
      </c>
      <c r="C36">
        <v>43</v>
      </c>
    </row>
    <row r="37" spans="1:3" ht="12.75">
      <c r="A37">
        <v>31</v>
      </c>
      <c r="B37" t="e">
        <f ca="1">INDIRECT(CONCATENATE("[Draw_H_double.xls]Draw!","$D$32"))</f>
        <v>#REF!</v>
      </c>
    </row>
    <row r="38" spans="1:3" ht="12.75">
      <c r="A38">
        <v>32</v>
      </c>
      <c r="B38" t="e">
        <f ca="1">INDIRECT(CONCATENATE("[Draw_H_double.xls]Draw!","$D$33"))</f>
        <v>#REF!</v>
      </c>
      <c r="C38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/>
  <dimension ref="A1:B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148" customWidth="1"/>
    <col min="2" max="2" width="11.625" style="148" customWidth="1"/>
    <col min="3" max="16384" width="9.125" style="148" customWidth="1"/>
  </cols>
  <sheetData>
    <row r="1" ht="18">
      <c r="A1" s="149" t="s">
        <v>262</v>
      </c>
    </row>
    <row r="2" ht="18">
      <c r="A2" s="149"/>
    </row>
    <row r="3" ht="12.75">
      <c r="A3" s="147" t="s">
        <v>112</v>
      </c>
    </row>
    <row r="4" spans="1:2" ht="12.75">
      <c r="A4" s="148" t="s">
        <v>113</v>
      </c>
      <c r="B4" s="132" t="s">
        <v>122</v>
      </c>
    </row>
    <row r="5" spans="1:2" ht="12.75">
      <c r="A5" s="148" t="s">
        <v>114</v>
      </c>
      <c r="B5" s="150" t="s">
        <v>115</v>
      </c>
    </row>
    <row r="6" spans="1:2" ht="12.75">
      <c r="A6" s="148" t="s">
        <v>116</v>
      </c>
      <c r="B6" s="148" t="s">
        <v>117</v>
      </c>
    </row>
    <row r="8" spans="1:2" ht="12.75">
      <c r="A8" s="147" t="s">
        <v>118</v>
      </c>
      <c r="B8" s="148" t="s">
        <v>267</v>
      </c>
    </row>
    <row r="9" spans="1:2" ht="12.75">
      <c r="A9" s="147"/>
      <c r="B9" s="148" t="s">
        <v>268</v>
      </c>
    </row>
    <row r="10" ht="12.75">
      <c r="B10" s="148" t="s">
        <v>269</v>
      </c>
    </row>
    <row r="13" spans="1:2" ht="12.75">
      <c r="A13" s="147" t="s">
        <v>119</v>
      </c>
      <c r="B13" s="148" t="s">
        <v>270</v>
      </c>
    </row>
    <row r="14" ht="12.75">
      <c r="B14" s="148" t="s">
        <v>271</v>
      </c>
    </row>
    <row r="15" ht="12.75">
      <c r="B15" s="148" t="s">
        <v>272</v>
      </c>
    </row>
    <row r="16" ht="12.75">
      <c r="B16" s="148" t="s">
        <v>290</v>
      </c>
    </row>
    <row r="20" spans="1:2" ht="12.75">
      <c r="A20" s="147" t="s">
        <v>263</v>
      </c>
      <c r="B20" s="148" t="s">
        <v>273</v>
      </c>
    </row>
    <row r="21" ht="12.75">
      <c r="A21" s="147"/>
    </row>
    <row r="22" spans="1:2" ht="12.75">
      <c r="A22" s="147" t="s">
        <v>120</v>
      </c>
      <c r="B22" s="147" t="s">
        <v>264</v>
      </c>
    </row>
    <row r="23" spans="1:2" ht="12.75">
      <c r="A23" s="147" t="s">
        <v>121</v>
      </c>
      <c r="B23" s="147" t="s">
        <v>266</v>
      </c>
    </row>
    <row r="24" spans="1:2" ht="12.75">
      <c r="A24" s="147"/>
      <c r="B24" s="148" t="s">
        <v>274</v>
      </c>
    </row>
    <row r="26" ht="12.75">
      <c r="B26" s="147"/>
    </row>
    <row r="27" spans="1:2" ht="12.75">
      <c r="A27" s="147" t="s">
        <v>124</v>
      </c>
      <c r="B27" s="147" t="s">
        <v>126</v>
      </c>
    </row>
    <row r="28" spans="1:2" ht="12.75">
      <c r="A28" s="147" t="s">
        <v>125</v>
      </c>
      <c r="B28" s="151" t="s">
        <v>130</v>
      </c>
    </row>
    <row r="29" ht="12.75">
      <c r="A29" s="147" t="s">
        <v>123</v>
      </c>
    </row>
    <row r="32" spans="1:2" ht="12.75">
      <c r="A32" s="147" t="s">
        <v>265</v>
      </c>
      <c r="B32" s="148" t="s">
        <v>299</v>
      </c>
    </row>
    <row r="33" spans="1:2" ht="12.75">
      <c r="A33" s="147"/>
      <c r="B33" s="148" t="s">
        <v>275</v>
      </c>
    </row>
    <row r="34" ht="12.75">
      <c r="B34" s="148" t="s">
        <v>276</v>
      </c>
    </row>
    <row r="37" spans="1:2" ht="12.75">
      <c r="A37" s="147" t="s">
        <v>120</v>
      </c>
      <c r="B37" s="148" t="s">
        <v>277</v>
      </c>
    </row>
    <row r="38" spans="1:2" ht="12.75">
      <c r="A38" s="147" t="s">
        <v>121</v>
      </c>
      <c r="B38" s="148" t="s">
        <v>278</v>
      </c>
    </row>
    <row r="42" spans="1:2" ht="12.75">
      <c r="A42" s="147" t="s">
        <v>127</v>
      </c>
      <c r="B42" s="148" t="s">
        <v>279</v>
      </c>
    </row>
    <row r="43" spans="1:2" ht="12.75">
      <c r="A43" s="147" t="s">
        <v>128</v>
      </c>
      <c r="B43" s="148" t="s">
        <v>280</v>
      </c>
    </row>
    <row r="44" ht="12.75">
      <c r="B44" s="148" t="s">
        <v>281</v>
      </c>
    </row>
    <row r="45" ht="12.75">
      <c r="B45" s="148" t="s">
        <v>282</v>
      </c>
    </row>
    <row r="46" ht="12.75">
      <c r="B46" s="148" t="s">
        <v>283</v>
      </c>
    </row>
    <row r="47" ht="12.75">
      <c r="B47" s="148" t="s">
        <v>284</v>
      </c>
    </row>
    <row r="48" ht="12.75">
      <c r="A48" s="147"/>
    </row>
    <row r="50" spans="1:2" ht="12.75">
      <c r="A50" s="147" t="s">
        <v>124</v>
      </c>
      <c r="B50" s="148" t="s">
        <v>285</v>
      </c>
    </row>
    <row r="51" spans="1:2" ht="12.75">
      <c r="A51" s="147" t="s">
        <v>125</v>
      </c>
      <c r="B51" s="148" t="s">
        <v>286</v>
      </c>
    </row>
    <row r="52" spans="1:2" ht="12.75">
      <c r="A52" s="147" t="s">
        <v>129</v>
      </c>
      <c r="B52" s="148" t="s">
        <v>287</v>
      </c>
    </row>
    <row r="53" ht="12.75">
      <c r="A53" s="147"/>
    </row>
    <row r="54" ht="12.75">
      <c r="A54" s="147"/>
    </row>
    <row r="55" spans="1:2" ht="12.75">
      <c r="A55" s="147" t="s">
        <v>288</v>
      </c>
      <c r="B55" s="148" t="s">
        <v>300</v>
      </c>
    </row>
    <row r="56" spans="1:2" ht="12.75">
      <c r="A56" s="147"/>
      <c r="B56" s="148" t="s">
        <v>291</v>
      </c>
    </row>
    <row r="57" ht="12.75">
      <c r="B57" s="148" t="s">
        <v>292</v>
      </c>
    </row>
    <row r="60" spans="1:2" ht="12.75">
      <c r="A60" s="147" t="s">
        <v>120</v>
      </c>
      <c r="B60" s="148" t="s">
        <v>289</v>
      </c>
    </row>
    <row r="61" ht="12.75">
      <c r="A61" s="147" t="s">
        <v>121</v>
      </c>
    </row>
    <row r="62" ht="12.75">
      <c r="A62" s="147"/>
    </row>
    <row r="64" spans="1:2" ht="12.75">
      <c r="A64" s="147" t="s">
        <v>127</v>
      </c>
      <c r="B64" s="148" t="s">
        <v>293</v>
      </c>
    </row>
    <row r="65" spans="1:2" ht="12.75">
      <c r="A65" s="147" t="s">
        <v>194</v>
      </c>
      <c r="B65" s="148" t="s">
        <v>294</v>
      </c>
    </row>
    <row r="66" ht="12.75">
      <c r="B66" s="148" t="s">
        <v>295</v>
      </c>
    </row>
    <row r="67" ht="12.75">
      <c r="B67" s="148" t="s">
        <v>296</v>
      </c>
    </row>
    <row r="68" spans="1:2" ht="12.75">
      <c r="A68" s="147"/>
      <c r="B68" s="148" t="s">
        <v>297</v>
      </c>
    </row>
    <row r="71" ht="12.75">
      <c r="A71" s="147"/>
    </row>
    <row r="72" ht="12.75">
      <c r="A72" s="147"/>
    </row>
    <row r="73" ht="12.75">
      <c r="A73" s="147"/>
    </row>
  </sheetData>
  <sheetProtection/>
  <hyperlinks>
    <hyperlink ref="B5" r:id="rId1" display="jiri.olbricht@volny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B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3">
    <tabColor indexed="55"/>
  </sheetPr>
  <dimension ref="A1:V4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4.00390625" style="9" customWidth="1"/>
    <col min="3" max="3" width="16.75390625" style="2" customWidth="1"/>
    <col min="4" max="4" width="21.875" style="2" customWidth="1"/>
    <col min="5" max="5" width="4.375" style="3" customWidth="1"/>
    <col min="6" max="6" width="3.25390625" style="2" customWidth="1"/>
    <col min="7" max="7" width="4.75390625" style="2" customWidth="1"/>
    <col min="8" max="8" width="5.625" style="2" customWidth="1"/>
    <col min="9" max="9" width="3.375" style="2" customWidth="1"/>
    <col min="10" max="11" width="9.125" style="2" customWidth="1"/>
    <col min="12" max="12" width="4.125" style="2" customWidth="1"/>
    <col min="13" max="13" width="4.00390625" style="2" customWidth="1"/>
    <col min="14" max="22" width="9.125" style="134" customWidth="1"/>
    <col min="23" max="16384" width="9.125" style="2" customWidth="1"/>
  </cols>
  <sheetData>
    <row r="1" spans="1:22" ht="20.25">
      <c r="A1" s="312" t="s">
        <v>37</v>
      </c>
      <c r="B1" s="312"/>
      <c r="C1" s="312"/>
      <c r="D1" s="312"/>
      <c r="E1" s="312"/>
      <c r="J1" s="96"/>
      <c r="K1" s="79"/>
      <c r="L1" s="79"/>
      <c r="M1" s="79"/>
      <c r="N1" s="8"/>
      <c r="O1" s="8"/>
      <c r="P1" s="8"/>
      <c r="Q1" s="8"/>
      <c r="R1" s="8"/>
      <c r="S1" s="8"/>
      <c r="T1" s="8"/>
      <c r="U1" s="8"/>
      <c r="V1" s="8"/>
    </row>
    <row r="2" spans="1:22" s="1" customFormat="1" ht="16.5" customHeight="1" thickBot="1">
      <c r="A2" s="63"/>
      <c r="B2" s="64"/>
      <c r="C2" s="65" t="s">
        <v>0</v>
      </c>
      <c r="D2" s="65" t="s">
        <v>3</v>
      </c>
      <c r="E2" s="65" t="s">
        <v>2</v>
      </c>
      <c r="N2" s="133"/>
      <c r="O2" s="133"/>
      <c r="P2" s="133"/>
      <c r="Q2" s="133"/>
      <c r="R2" s="133"/>
      <c r="S2" s="133"/>
      <c r="T2" s="133"/>
      <c r="U2" s="133"/>
      <c r="V2" s="133"/>
    </row>
    <row r="3" spans="8:14" ht="12" customHeight="1" thickTop="1">
      <c r="H3" s="11">
        <f>IF(E3="","",E3)</f>
      </c>
      <c r="I3" s="11">
        <f>IF(E3="","",B3)</f>
      </c>
      <c r="J3" s="11">
        <f>IF(E3="","",D3)</f>
      </c>
      <c r="K3" s="11">
        <f>IF(E3="","",C3)</f>
      </c>
      <c r="L3" s="11"/>
      <c r="M3" s="11"/>
      <c r="N3" s="75"/>
    </row>
    <row r="4" spans="1:14" ht="12.75">
      <c r="A4" s="4">
        <v>1</v>
      </c>
      <c r="B4" s="14" t="e">
        <f>IF(#REF!=1,#REF!,"")</f>
        <v>#REF!</v>
      </c>
      <c r="C4" s="12" t="e">
        <f>IF(B4=""," ",VLOOKUP(B4,#REF!,2,FALSE))</f>
        <v>#REF!</v>
      </c>
      <c r="D4" s="12" t="e">
        <f>IF(B4=""," ",VLOOKUP(B4,#REF!,3,FALSE))</f>
        <v>#REF!</v>
      </c>
      <c r="E4" s="13" t="e">
        <f>IF(B4=""," ",VLOOKUP(B4,#REF!,5,FALSE))</f>
        <v>#REF!</v>
      </c>
      <c r="H4" s="11">
        <v>1</v>
      </c>
      <c r="I4" s="11">
        <v>1</v>
      </c>
      <c r="J4" s="11" t="s">
        <v>46</v>
      </c>
      <c r="K4" s="11" t="s">
        <v>72</v>
      </c>
      <c r="L4" s="11"/>
      <c r="M4" s="11"/>
      <c r="N4" s="135"/>
    </row>
    <row r="5" spans="1:14" ht="12.75">
      <c r="A5" s="4">
        <v>2</v>
      </c>
      <c r="B5" s="14" t="e">
        <f>IF(#REF!=1,#REF!,"")</f>
        <v>#REF!</v>
      </c>
      <c r="C5" s="12" t="e">
        <f>IF(B5=""," ",VLOOKUP(B5,#REF!,2,FALSE))</f>
        <v>#REF!</v>
      </c>
      <c r="D5" s="12" t="e">
        <f>IF(B5=""," ",VLOOKUP(B5,#REF!,3,FALSE))</f>
        <v>#REF!</v>
      </c>
      <c r="E5" s="13" t="e">
        <f>IF(B5=""," ",VLOOKUP(B5,#REF!,5,FALSE))</f>
        <v>#REF!</v>
      </c>
      <c r="H5" s="11">
        <v>2</v>
      </c>
      <c r="I5" s="11">
        <v>2</v>
      </c>
      <c r="J5" s="11" t="s">
        <v>97</v>
      </c>
      <c r="K5" s="11" t="s">
        <v>78</v>
      </c>
      <c r="L5" s="11"/>
      <c r="M5" s="11"/>
      <c r="N5" s="135"/>
    </row>
    <row r="6" spans="1:14" ht="12.75">
      <c r="A6" s="4">
        <v>3</v>
      </c>
      <c r="B6" s="14" t="e">
        <f>IF(#REF!=1,#REF!,"")</f>
        <v>#REF!</v>
      </c>
      <c r="C6" s="12" t="e">
        <f>IF(B6=""," ",VLOOKUP(B6,#REF!,2,FALSE))</f>
        <v>#REF!</v>
      </c>
      <c r="D6" s="12" t="e">
        <f>IF(B6=""," ",VLOOKUP(B6,#REF!,3,FALSE))</f>
        <v>#REF!</v>
      </c>
      <c r="E6" s="13" t="e">
        <f>IF(B6=""," ",VLOOKUP(B6,#REF!,5,FALSE))</f>
        <v>#REF!</v>
      </c>
      <c r="H6" s="11">
        <v>3</v>
      </c>
      <c r="I6" s="11">
        <v>3</v>
      </c>
      <c r="J6" s="11" t="s">
        <v>91</v>
      </c>
      <c r="K6" s="11" t="s">
        <v>73</v>
      </c>
      <c r="L6" s="11"/>
      <c r="M6" s="11"/>
      <c r="N6" s="135"/>
    </row>
    <row r="7" spans="1:15" ht="12.75">
      <c r="A7" s="4">
        <v>4</v>
      </c>
      <c r="B7" s="14" t="e">
        <f>IF(#REF!=1,#REF!,"")</f>
        <v>#REF!</v>
      </c>
      <c r="C7" s="12" t="e">
        <f>IF(B7=""," ",VLOOKUP(B7,#REF!,2,FALSE))</f>
        <v>#REF!</v>
      </c>
      <c r="D7" s="12" t="e">
        <f>IF(B7=""," ",VLOOKUP(B7,#REF!,3,FALSE))</f>
        <v>#REF!</v>
      </c>
      <c r="E7" s="13" t="e">
        <f>IF(B7=""," ",VLOOKUP(B7,#REF!,5,FALSE))</f>
        <v>#REF!</v>
      </c>
      <c r="H7" s="11">
        <v>4</v>
      </c>
      <c r="I7" s="11">
        <v>4</v>
      </c>
      <c r="J7" s="11" t="s">
        <v>163</v>
      </c>
      <c r="K7" s="11" t="s">
        <v>74</v>
      </c>
      <c r="L7" s="11"/>
      <c r="M7" s="11"/>
      <c r="N7" s="135"/>
      <c r="O7" s="137"/>
    </row>
    <row r="8" spans="1:15" ht="12.75">
      <c r="A8" s="4">
        <v>5</v>
      </c>
      <c r="B8" s="14" t="e">
        <f>IF(#REF!=1,#REF!,"")</f>
        <v>#REF!</v>
      </c>
      <c r="C8" s="12" t="e">
        <f>IF(B8=""," ",VLOOKUP(B8,#REF!,2,FALSE))</f>
        <v>#REF!</v>
      </c>
      <c r="D8" s="12" t="e">
        <f>IF(B8=""," ",VLOOKUP(B8,#REF!,3,FALSE))</f>
        <v>#REF!</v>
      </c>
      <c r="E8" s="13" t="e">
        <f>IF(B8=""," ",VLOOKUP(B8,#REF!,5,FALSE))</f>
        <v>#REF!</v>
      </c>
      <c r="H8" s="11">
        <v>5</v>
      </c>
      <c r="I8" s="11">
        <v>5</v>
      </c>
      <c r="J8" s="11" t="s">
        <v>96</v>
      </c>
      <c r="K8" s="11" t="s">
        <v>77</v>
      </c>
      <c r="L8" s="11"/>
      <c r="M8" s="11"/>
      <c r="N8" s="135"/>
      <c r="O8" s="137"/>
    </row>
    <row r="9" spans="1:15" ht="12.75">
      <c r="A9" s="4">
        <v>6</v>
      </c>
      <c r="B9" s="14" t="e">
        <f>IF(#REF!=1,#REF!,"")</f>
        <v>#REF!</v>
      </c>
      <c r="C9" s="12" t="e">
        <f>IF(B9=""," ",VLOOKUP(B9,#REF!,2,FALSE))</f>
        <v>#REF!</v>
      </c>
      <c r="D9" s="12" t="e">
        <f>IF(B9=""," ",VLOOKUP(B9,#REF!,3,FALSE))</f>
        <v>#REF!</v>
      </c>
      <c r="E9" s="13" t="e">
        <f>IF(B9=""," ",VLOOKUP(B9,#REF!,5,FALSE))</f>
        <v>#REF!</v>
      </c>
      <c r="H9" s="11">
        <v>6</v>
      </c>
      <c r="I9" s="11">
        <v>6</v>
      </c>
      <c r="J9" s="11" t="s">
        <v>46</v>
      </c>
      <c r="K9" s="11" t="s">
        <v>75</v>
      </c>
      <c r="L9" s="11"/>
      <c r="M9" s="11"/>
      <c r="N9" s="135"/>
      <c r="O9" s="137"/>
    </row>
    <row r="10" spans="1:15" ht="12.75">
      <c r="A10" s="4">
        <v>7</v>
      </c>
      <c r="B10" s="14" t="e">
        <f>IF(#REF!=1,#REF!,"")</f>
        <v>#REF!</v>
      </c>
      <c r="C10" s="12" t="e">
        <f>IF(B10=""," ",VLOOKUP(B10,#REF!,2,FALSE))</f>
        <v>#REF!</v>
      </c>
      <c r="D10" s="12" t="e">
        <f>IF(B10=""," ",VLOOKUP(B10,#REF!,3,FALSE))</f>
        <v>#REF!</v>
      </c>
      <c r="E10" s="13" t="e">
        <f>IF(B10=""," ",VLOOKUP(B10,#REF!,5,FALSE))</f>
        <v>#REF!</v>
      </c>
      <c r="H10" s="11">
        <v>7</v>
      </c>
      <c r="I10" s="11">
        <v>7</v>
      </c>
      <c r="J10" s="11" t="s">
        <v>94</v>
      </c>
      <c r="K10" s="11" t="s">
        <v>76</v>
      </c>
      <c r="L10" s="11"/>
      <c r="M10" s="11"/>
      <c r="N10" s="135"/>
      <c r="O10" s="137"/>
    </row>
    <row r="11" spans="1:15" ht="12.75">
      <c r="A11" s="4">
        <v>8</v>
      </c>
      <c r="B11" s="14" t="e">
        <f>IF(#REF!=1,#REF!,"")</f>
        <v>#REF!</v>
      </c>
      <c r="C11" s="12" t="e">
        <f>IF(B11=""," ",VLOOKUP(B11,#REF!,2,FALSE))</f>
        <v>#REF!</v>
      </c>
      <c r="D11" s="12" t="e">
        <f>IF(B11=""," ",VLOOKUP(B11,#REF!,3,FALSE))</f>
        <v>#REF!</v>
      </c>
      <c r="E11" s="13" t="e">
        <f>IF(B11=""," ",VLOOKUP(B11,#REF!,5,FALSE))</f>
        <v>#REF!</v>
      </c>
      <c r="H11" s="11">
        <v>9</v>
      </c>
      <c r="I11" s="11">
        <v>8</v>
      </c>
      <c r="J11" s="11" t="s">
        <v>162</v>
      </c>
      <c r="K11" s="11" t="s">
        <v>131</v>
      </c>
      <c r="L11" s="11"/>
      <c r="M11" s="11"/>
      <c r="N11" s="135"/>
      <c r="O11" s="137"/>
    </row>
    <row r="12" spans="1:14" ht="12.75">
      <c r="A12" s="4">
        <v>9</v>
      </c>
      <c r="B12" s="14" t="e">
        <f>IF(#REF!=1,#REF!,"")</f>
        <v>#REF!</v>
      </c>
      <c r="C12" s="12" t="e">
        <f>IF(B12=""," ",VLOOKUP(B12,#REF!,2,FALSE))</f>
        <v>#REF!</v>
      </c>
      <c r="D12" s="12" t="e">
        <f>IF(B12=""," ",VLOOKUP(B12,#REF!,3,FALSE))</f>
        <v>#REF!</v>
      </c>
      <c r="E12" s="13" t="e">
        <f>IF(B12=""," ",VLOOKUP(B12,#REF!,5,FALSE))</f>
        <v>#REF!</v>
      </c>
      <c r="H12" s="11">
        <v>9</v>
      </c>
      <c r="I12" s="11">
        <v>9</v>
      </c>
      <c r="J12" s="11" t="s">
        <v>104</v>
      </c>
      <c r="K12" s="11" t="s">
        <v>88</v>
      </c>
      <c r="L12" s="11"/>
      <c r="M12" s="11"/>
      <c r="N12" s="135"/>
    </row>
    <row r="13" spans="1:14" ht="12.75">
      <c r="A13" s="4">
        <v>10</v>
      </c>
      <c r="B13" s="14" t="e">
        <f>IF(#REF!=1,#REF!,"")</f>
        <v>#REF!</v>
      </c>
      <c r="C13" s="12" t="e">
        <f>IF(B13=""," ",VLOOKUP(B13,#REF!,2,FALSE))</f>
        <v>#REF!</v>
      </c>
      <c r="D13" s="12" t="e">
        <f>IF(B13=""," ",VLOOKUP(B13,#REF!,3,FALSE))</f>
        <v>#REF!</v>
      </c>
      <c r="E13" s="13" t="e">
        <f>IF(B13=""," ",VLOOKUP(B13,#REF!,5,FALSE))</f>
        <v>#REF!</v>
      </c>
      <c r="H13" s="11">
        <v>9</v>
      </c>
      <c r="I13" s="11">
        <v>10</v>
      </c>
      <c r="J13" s="11" t="s">
        <v>163</v>
      </c>
      <c r="K13" s="11" t="s">
        <v>132</v>
      </c>
      <c r="L13" s="11"/>
      <c r="M13" s="11"/>
      <c r="N13" s="135"/>
    </row>
    <row r="14" spans="1:14" ht="12.75">
      <c r="A14" s="4">
        <v>11</v>
      </c>
      <c r="B14" s="14" t="e">
        <f>IF(#REF!=1,#REF!,"")</f>
        <v>#REF!</v>
      </c>
      <c r="C14" s="12" t="e">
        <f>IF(B14=""," ",VLOOKUP(B14,#REF!,2,FALSE))</f>
        <v>#REF!</v>
      </c>
      <c r="D14" s="12" t="e">
        <f>IF(B14=""," ",VLOOKUP(B14,#REF!,3,FALSE))</f>
        <v>#REF!</v>
      </c>
      <c r="E14" s="13" t="e">
        <f>IF(B14=""," ",VLOOKUP(B14,#REF!,5,FALSE))</f>
        <v>#REF!</v>
      </c>
      <c r="H14" s="11">
        <v>11</v>
      </c>
      <c r="I14" s="11">
        <v>11</v>
      </c>
      <c r="J14" s="11" t="s">
        <v>98</v>
      </c>
      <c r="K14" s="11" t="s">
        <v>79</v>
      </c>
      <c r="L14" s="11"/>
      <c r="M14" s="11"/>
      <c r="N14" s="135"/>
    </row>
    <row r="15" spans="1:16" ht="12.75">
      <c r="A15" s="4">
        <v>12</v>
      </c>
      <c r="B15" s="14" t="e">
        <f>IF(#REF!=1,#REF!,"")</f>
        <v>#REF!</v>
      </c>
      <c r="C15" s="12" t="e">
        <f>IF(B15=""," ",VLOOKUP(B15,#REF!,2,FALSE))</f>
        <v>#REF!</v>
      </c>
      <c r="D15" s="12" t="e">
        <f>IF(B15=""," ",VLOOKUP(B15,#REF!,3,FALSE))</f>
        <v>#REF!</v>
      </c>
      <c r="E15" s="13" t="e">
        <f>IF(B15=""," ",VLOOKUP(B15,#REF!,5,FALSE))</f>
        <v>#REF!</v>
      </c>
      <c r="H15" s="11">
        <v>12</v>
      </c>
      <c r="I15" s="11">
        <v>12</v>
      </c>
      <c r="J15" s="11" t="s">
        <v>164</v>
      </c>
      <c r="K15" s="11" t="s">
        <v>133</v>
      </c>
      <c r="L15" s="11"/>
      <c r="M15" s="11"/>
      <c r="N15" s="135"/>
      <c r="O15" s="137"/>
      <c r="P15" s="137"/>
    </row>
    <row r="16" spans="1:16" ht="12.75">
      <c r="A16" s="4">
        <v>13</v>
      </c>
      <c r="B16" s="14" t="e">
        <f>IF(#REF!=1,#REF!,"")</f>
        <v>#REF!</v>
      </c>
      <c r="C16" s="12" t="e">
        <f>IF(B16=""," ",VLOOKUP(B16,#REF!,2,FALSE))</f>
        <v>#REF!</v>
      </c>
      <c r="D16" s="12" t="e">
        <f>IF(B16=""," ",VLOOKUP(B16,#REF!,3,FALSE))</f>
        <v>#REF!</v>
      </c>
      <c r="E16" s="13" t="e">
        <f>IF(B16=""," ",VLOOKUP(B16,#REF!,5,FALSE))</f>
        <v>#REF!</v>
      </c>
      <c r="H16" s="11">
        <v>13</v>
      </c>
      <c r="I16" s="11">
        <v>13</v>
      </c>
      <c r="J16" s="11" t="s">
        <v>92</v>
      </c>
      <c r="K16" s="11" t="s">
        <v>80</v>
      </c>
      <c r="L16" s="11"/>
      <c r="M16" s="11"/>
      <c r="N16" s="135"/>
      <c r="O16" s="137"/>
      <c r="P16" s="137"/>
    </row>
    <row r="17" spans="1:16" ht="12.75">
      <c r="A17" s="4">
        <v>14</v>
      </c>
      <c r="B17" s="14" t="e">
        <f>IF(#REF!=1,#REF!,"")</f>
        <v>#REF!</v>
      </c>
      <c r="C17" s="12" t="e">
        <f>IF(B17=""," ",VLOOKUP(B17,#REF!,2,FALSE))</f>
        <v>#REF!</v>
      </c>
      <c r="D17" s="12" t="e">
        <f>IF(B17=""," ",VLOOKUP(B17,#REF!,3,FALSE))</f>
        <v>#REF!</v>
      </c>
      <c r="E17" s="13" t="e">
        <f>IF(B17=""," ",VLOOKUP(B17,#REF!,5,FALSE))</f>
        <v>#REF!</v>
      </c>
      <c r="H17" s="11">
        <v>14</v>
      </c>
      <c r="I17" s="11">
        <v>14</v>
      </c>
      <c r="J17" s="11" t="s">
        <v>165</v>
      </c>
      <c r="K17" s="11" t="s">
        <v>134</v>
      </c>
      <c r="L17" s="11"/>
      <c r="M17" s="11"/>
      <c r="N17" s="135"/>
      <c r="O17" s="137"/>
      <c r="P17" s="137"/>
    </row>
    <row r="18" spans="1:16" ht="12.75">
      <c r="A18" s="4">
        <v>15</v>
      </c>
      <c r="B18" s="14" t="e">
        <f>IF(#REF!=1,#REF!,"")</f>
        <v>#REF!</v>
      </c>
      <c r="C18" s="12" t="e">
        <f>IF(B18=""," ",VLOOKUP(B18,#REF!,2,FALSE))</f>
        <v>#REF!</v>
      </c>
      <c r="D18" s="12" t="e">
        <f>IF(B18=""," ",VLOOKUP(B18,#REF!,3,FALSE))</f>
        <v>#REF!</v>
      </c>
      <c r="E18" s="13" t="e">
        <f>IF(B18=""," ",VLOOKUP(B18,#REF!,5,FALSE))</f>
        <v>#REF!</v>
      </c>
      <c r="H18" s="11">
        <v>15</v>
      </c>
      <c r="I18" s="11">
        <v>15</v>
      </c>
      <c r="J18" s="11" t="s">
        <v>46</v>
      </c>
      <c r="K18" s="11" t="s">
        <v>89</v>
      </c>
      <c r="L18" s="11"/>
      <c r="M18" s="11"/>
      <c r="N18" s="135"/>
      <c r="O18" s="137"/>
      <c r="P18" s="137"/>
    </row>
    <row r="19" spans="1:16" ht="12.75">
      <c r="A19" s="4">
        <v>16</v>
      </c>
      <c r="B19" s="14" t="e">
        <f>IF(#REF!=1,#REF!,"")</f>
        <v>#REF!</v>
      </c>
      <c r="C19" s="12" t="e">
        <f>IF(B19=""," ",VLOOKUP(B19,#REF!,2,FALSE))</f>
        <v>#REF!</v>
      </c>
      <c r="D19" s="12" t="e">
        <f>IF(B19=""," ",VLOOKUP(B19,#REF!,3,FALSE))</f>
        <v>#REF!</v>
      </c>
      <c r="E19" s="13" t="e">
        <f>IF(B19=""," ",VLOOKUP(B19,#REF!,5,FALSE))</f>
        <v>#REF!</v>
      </c>
      <c r="H19" s="11">
        <v>16.5</v>
      </c>
      <c r="I19" s="11">
        <v>16</v>
      </c>
      <c r="J19" s="11" t="s">
        <v>46</v>
      </c>
      <c r="K19" s="11" t="s">
        <v>135</v>
      </c>
      <c r="L19" s="11"/>
      <c r="M19" s="11"/>
      <c r="N19" s="135"/>
      <c r="O19" s="137"/>
      <c r="P19" s="137"/>
    </row>
    <row r="20" spans="1:16" ht="12.75">
      <c r="A20" s="4">
        <v>17</v>
      </c>
      <c r="B20" s="14" t="e">
        <f>IF(#REF!=1,#REF!,"")</f>
        <v>#REF!</v>
      </c>
      <c r="C20" s="12" t="e">
        <f>IF(B20=""," ",VLOOKUP(B20,#REF!,2,FALSE))</f>
        <v>#REF!</v>
      </c>
      <c r="D20" s="12" t="e">
        <f>IF(B20=""," ",VLOOKUP(B20,#REF!,3,FALSE))</f>
        <v>#REF!</v>
      </c>
      <c r="E20" s="13" t="e">
        <f>IF(B20=""," ",VLOOKUP(B20,#REF!,5,FALSE))</f>
        <v>#REF!</v>
      </c>
      <c r="H20" s="11">
        <v>16.5</v>
      </c>
      <c r="I20" s="11">
        <v>17</v>
      </c>
      <c r="J20" s="11" t="s">
        <v>162</v>
      </c>
      <c r="K20" s="11" t="s">
        <v>136</v>
      </c>
      <c r="L20" s="11"/>
      <c r="M20" s="11"/>
      <c r="N20" s="135"/>
      <c r="P20" s="137"/>
    </row>
    <row r="21" spans="1:16" ht="12.75">
      <c r="A21" s="4">
        <v>18</v>
      </c>
      <c r="B21" s="14" t="e">
        <f>IF(#REF!=1,#REF!,"")</f>
        <v>#REF!</v>
      </c>
      <c r="C21" s="12" t="e">
        <f>IF(B21=""," ",VLOOKUP(B21,#REF!,2,FALSE))</f>
        <v>#REF!</v>
      </c>
      <c r="D21" s="12" t="e">
        <f>IF(B21=""," ",VLOOKUP(B21,#REF!,3,FALSE))</f>
        <v>#REF!</v>
      </c>
      <c r="E21" s="13" t="e">
        <f>IF(B21=""," ",VLOOKUP(B21,#REF!,5,FALSE))</f>
        <v>#REF!</v>
      </c>
      <c r="H21" s="11">
        <v>18</v>
      </c>
      <c r="I21" s="11">
        <v>18</v>
      </c>
      <c r="J21" s="11" t="s">
        <v>95</v>
      </c>
      <c r="K21" s="11" t="s">
        <v>81</v>
      </c>
      <c r="L21" s="11"/>
      <c r="M21" s="11"/>
      <c r="N21" s="135"/>
      <c r="P21" s="137"/>
    </row>
    <row r="22" spans="1:16" ht="12.75">
      <c r="A22" s="4">
        <v>19</v>
      </c>
      <c r="B22" s="14" t="e">
        <f>IF(#REF!=1,#REF!,"")</f>
        <v>#REF!</v>
      </c>
      <c r="C22" s="12" t="e">
        <f>IF(B22=""," ",VLOOKUP(B22,#REF!,2,FALSE))</f>
        <v>#REF!</v>
      </c>
      <c r="D22" s="12" t="e">
        <f>IF(B22=""," ",VLOOKUP(B22,#REF!,3,FALSE))</f>
        <v>#REF!</v>
      </c>
      <c r="E22" s="13" t="e">
        <f>IF(B22=""," ",VLOOKUP(B22,#REF!,5,FALSE))</f>
        <v>#REF!</v>
      </c>
      <c r="H22" s="11">
        <v>19</v>
      </c>
      <c r="I22" s="11">
        <v>19</v>
      </c>
      <c r="J22" s="11" t="s">
        <v>166</v>
      </c>
      <c r="K22" s="11" t="s">
        <v>137</v>
      </c>
      <c r="L22" s="11"/>
      <c r="M22" s="11"/>
      <c r="N22" s="135"/>
      <c r="P22" s="137"/>
    </row>
    <row r="23" spans="1:16" ht="12.75">
      <c r="A23" s="4">
        <v>20</v>
      </c>
      <c r="B23" s="14" t="e">
        <f>IF(#REF!=1,#REF!,"")</f>
        <v>#REF!</v>
      </c>
      <c r="C23" s="12" t="e">
        <f>IF(B23=""," ",VLOOKUP(B23,#REF!,2,FALSE))</f>
        <v>#REF!</v>
      </c>
      <c r="D23" s="12" t="e">
        <f>IF(B23=""," ",VLOOKUP(B23,#REF!,3,FALSE))</f>
        <v>#REF!</v>
      </c>
      <c r="E23" s="13" t="e">
        <f>IF(B23=""," ",VLOOKUP(B23,#REF!,5,FALSE))</f>
        <v>#REF!</v>
      </c>
      <c r="H23" s="11">
        <v>20</v>
      </c>
      <c r="I23" s="11">
        <v>20</v>
      </c>
      <c r="J23" s="11" t="s">
        <v>100</v>
      </c>
      <c r="K23" s="11" t="s">
        <v>82</v>
      </c>
      <c r="L23" s="11"/>
      <c r="M23" s="11"/>
      <c r="N23" s="136"/>
      <c r="O23" s="137"/>
      <c r="P23" s="137"/>
    </row>
    <row r="24" spans="1:16" ht="12.75">
      <c r="A24" s="4">
        <v>21</v>
      </c>
      <c r="B24" s="14" t="e">
        <f>IF(#REF!=1,#REF!,"")</f>
        <v>#REF!</v>
      </c>
      <c r="C24" s="12" t="e">
        <f>IF(B24=""," ",VLOOKUP(B24,#REF!,2,FALSE))</f>
        <v>#REF!</v>
      </c>
      <c r="D24" s="12" t="e">
        <f>IF(B24=""," ",VLOOKUP(B24,#REF!,3,FALSE))</f>
        <v>#REF!</v>
      </c>
      <c r="E24" s="13" t="e">
        <f>IF(B24=""," ",VLOOKUP(B24,#REF!,5,FALSE))</f>
        <v>#REF!</v>
      </c>
      <c r="H24" s="11">
        <v>21</v>
      </c>
      <c r="I24" s="11">
        <v>21</v>
      </c>
      <c r="J24" s="11" t="s">
        <v>101</v>
      </c>
      <c r="K24" s="11" t="s">
        <v>83</v>
      </c>
      <c r="L24" s="11"/>
      <c r="M24" s="11"/>
      <c r="N24" s="135"/>
      <c r="O24" s="137"/>
      <c r="P24" s="137"/>
    </row>
    <row r="25" spans="1:16" ht="12.75">
      <c r="A25" s="4">
        <v>22</v>
      </c>
      <c r="B25" s="14" t="e">
        <f>IF(#REF!=1,#REF!,"")</f>
        <v>#REF!</v>
      </c>
      <c r="C25" s="12" t="e">
        <f>IF(B25=""," ",VLOOKUP(B25,#REF!,2,FALSE))</f>
        <v>#REF!</v>
      </c>
      <c r="D25" s="12" t="e">
        <f>IF(B25=""," ",VLOOKUP(B25,#REF!,3,FALSE))</f>
        <v>#REF!</v>
      </c>
      <c r="E25" s="13" t="e">
        <f>IF(B25=""," ",VLOOKUP(B25,#REF!,5,FALSE))</f>
        <v>#REF!</v>
      </c>
      <c r="H25" s="11">
        <v>23</v>
      </c>
      <c r="I25" s="11">
        <v>22</v>
      </c>
      <c r="J25" s="11" t="s">
        <v>111</v>
      </c>
      <c r="K25" s="11" t="s">
        <v>138</v>
      </c>
      <c r="L25" s="11"/>
      <c r="M25" s="11"/>
      <c r="N25" s="135"/>
      <c r="O25" s="137"/>
      <c r="P25" s="137"/>
    </row>
    <row r="26" spans="1:16" ht="12.75">
      <c r="A26" s="4">
        <v>23</v>
      </c>
      <c r="B26" s="14" t="e">
        <f>IF(#REF!=1,#REF!,"")</f>
        <v>#REF!</v>
      </c>
      <c r="C26" s="12" t="e">
        <f>IF(B26=""," ",VLOOKUP(B26,#REF!,2,FALSE))</f>
        <v>#REF!</v>
      </c>
      <c r="D26" s="12" t="e">
        <f>IF(B26=""," ",VLOOKUP(B26,#REF!,3,FALSE))</f>
        <v>#REF!</v>
      </c>
      <c r="E26" s="13" t="e">
        <f>IF(B26=""," ",VLOOKUP(B26,#REF!,5,FALSE))</f>
        <v>#REF!</v>
      </c>
      <c r="H26" s="11">
        <v>23</v>
      </c>
      <c r="I26" s="11">
        <v>23</v>
      </c>
      <c r="J26" s="11" t="s">
        <v>167</v>
      </c>
      <c r="K26" s="11" t="s">
        <v>139</v>
      </c>
      <c r="L26" s="11"/>
      <c r="M26" s="11"/>
      <c r="N26" s="135"/>
      <c r="O26" s="137"/>
      <c r="P26" s="137"/>
    </row>
    <row r="27" spans="1:16" ht="12.75">
      <c r="A27" s="4">
        <v>24</v>
      </c>
      <c r="B27" s="14" t="e">
        <f>IF(#REF!=1,#REF!,"")</f>
        <v>#REF!</v>
      </c>
      <c r="C27" s="12" t="e">
        <f>IF(B27=""," ",VLOOKUP(B27,#REF!,2,FALSE))</f>
        <v>#REF!</v>
      </c>
      <c r="D27" s="12" t="e">
        <f>IF(B27=""," ",VLOOKUP(B27,#REF!,3,FALSE))</f>
        <v>#REF!</v>
      </c>
      <c r="E27" s="13" t="e">
        <f>IF(B27=""," ",VLOOKUP(B27,#REF!,5,FALSE))</f>
        <v>#REF!</v>
      </c>
      <c r="H27" s="11">
        <v>23</v>
      </c>
      <c r="I27" s="11">
        <v>24</v>
      </c>
      <c r="J27" s="11" t="s">
        <v>98</v>
      </c>
      <c r="K27" s="11" t="s">
        <v>140</v>
      </c>
      <c r="L27" s="11"/>
      <c r="M27" s="11"/>
      <c r="N27" s="135"/>
      <c r="O27" s="137"/>
      <c r="P27" s="137"/>
    </row>
    <row r="28" spans="1:16" ht="12.75">
      <c r="A28" s="4">
        <v>25</v>
      </c>
      <c r="B28" s="14" t="e">
        <f>IF(#REF!=1,#REF!,"")</f>
        <v>#REF!</v>
      </c>
      <c r="C28" s="12" t="e">
        <f>IF(B28=""," ",VLOOKUP(B28,#REF!,2,FALSE))</f>
        <v>#REF!</v>
      </c>
      <c r="D28" s="12" t="e">
        <f>IF(B28=""," ",VLOOKUP(B28,#REF!,3,FALSE))</f>
        <v>#REF!</v>
      </c>
      <c r="E28" s="13" t="e">
        <f>IF(B28=""," ",VLOOKUP(B28,#REF!,5,FALSE))</f>
        <v>#REF!</v>
      </c>
      <c r="H28" s="11">
        <v>25</v>
      </c>
      <c r="I28" s="11">
        <v>25</v>
      </c>
      <c r="J28" s="11" t="s">
        <v>162</v>
      </c>
      <c r="K28" s="11" t="s">
        <v>141</v>
      </c>
      <c r="L28" s="11"/>
      <c r="M28" s="11"/>
      <c r="N28" s="135"/>
      <c r="P28" s="137"/>
    </row>
    <row r="29" spans="1:16" ht="12.75">
      <c r="A29" s="4">
        <v>26</v>
      </c>
      <c r="B29" s="14" t="e">
        <f>IF(#REF!=1,#REF!,"")</f>
        <v>#REF!</v>
      </c>
      <c r="C29" s="12" t="e">
        <f>IF(B29=""," ",VLOOKUP(B29,#REF!,2,FALSE))</f>
        <v>#REF!</v>
      </c>
      <c r="D29" s="12" t="e">
        <f>IF(B29=""," ",VLOOKUP(B29,#REF!,3,FALSE))</f>
        <v>#REF!</v>
      </c>
      <c r="E29" s="13" t="e">
        <f>IF(B29=""," ",VLOOKUP(B29,#REF!,5,FALSE))</f>
        <v>#REF!</v>
      </c>
      <c r="H29" s="11">
        <v>26.5</v>
      </c>
      <c r="I29" s="11">
        <v>26</v>
      </c>
      <c r="J29" s="11" t="s">
        <v>93</v>
      </c>
      <c r="K29" s="11" t="s">
        <v>85</v>
      </c>
      <c r="L29" s="11"/>
      <c r="M29" s="11"/>
      <c r="N29" s="135"/>
      <c r="P29" s="137"/>
    </row>
    <row r="30" spans="1:16" ht="12.75">
      <c r="A30" s="4">
        <v>27</v>
      </c>
      <c r="B30" s="14" t="e">
        <f>IF(#REF!=1,#REF!,"")</f>
        <v>#REF!</v>
      </c>
      <c r="C30" s="12" t="e">
        <f>IF(B30=""," ",VLOOKUP(B30,#REF!,2,FALSE))</f>
        <v>#REF!</v>
      </c>
      <c r="D30" s="12" t="e">
        <f>IF(B30=""," ",VLOOKUP(B30,#REF!,3,FALSE))</f>
        <v>#REF!</v>
      </c>
      <c r="E30" s="13" t="e">
        <f>IF(B30=""," ",VLOOKUP(B30,#REF!,5,FALSE))</f>
        <v>#REF!</v>
      </c>
      <c r="H30" s="11">
        <v>26.5</v>
      </c>
      <c r="I30" s="11">
        <v>27</v>
      </c>
      <c r="J30" s="11" t="s">
        <v>193</v>
      </c>
      <c r="K30" s="11" t="s">
        <v>142</v>
      </c>
      <c r="L30" s="11"/>
      <c r="M30" s="11"/>
      <c r="N30" s="135"/>
      <c r="P30" s="137"/>
    </row>
    <row r="31" spans="1:16" ht="12.75">
      <c r="A31" s="4">
        <v>28</v>
      </c>
      <c r="B31" s="14" t="e">
        <f>IF(#REF!=1,#REF!,"")</f>
        <v>#REF!</v>
      </c>
      <c r="C31" s="12" t="e">
        <f>IF(B31=""," ",VLOOKUP(B31,#REF!,2,FALSE))</f>
        <v>#REF!</v>
      </c>
      <c r="D31" s="12" t="e">
        <f>IF(B31=""," ",VLOOKUP(B31,#REF!,3,FALSE))</f>
        <v>#REF!</v>
      </c>
      <c r="E31" s="13" t="e">
        <f>IF(B31=""," ",VLOOKUP(B31,#REF!,5,FALSE))</f>
        <v>#REF!</v>
      </c>
      <c r="H31" s="11">
        <v>28</v>
      </c>
      <c r="I31" s="11">
        <v>28</v>
      </c>
      <c r="J31" s="11" t="s">
        <v>102</v>
      </c>
      <c r="K31" s="11" t="s">
        <v>84</v>
      </c>
      <c r="L31" s="11"/>
      <c r="M31" s="11"/>
      <c r="N31" s="135"/>
      <c r="O31" s="137"/>
      <c r="P31" s="137"/>
    </row>
    <row r="32" spans="1:16" ht="12.75">
      <c r="A32" s="4">
        <v>29</v>
      </c>
      <c r="B32" s="14" t="e">
        <f>IF(#REF!=1,#REF!,"")</f>
        <v>#REF!</v>
      </c>
      <c r="C32" s="12" t="e">
        <f>IF(B32=""," ",VLOOKUP(B32,#REF!,2,FALSE))</f>
        <v>#REF!</v>
      </c>
      <c r="D32" s="12" t="e">
        <f>IF(B32=""," ",VLOOKUP(B32,#REF!,3,FALSE))</f>
        <v>#REF!</v>
      </c>
      <c r="E32" s="13" t="e">
        <f>IF(B32=""," ",VLOOKUP(B32,#REF!,5,FALSE))</f>
        <v>#REF!</v>
      </c>
      <c r="H32" s="11">
        <v>29.5</v>
      </c>
      <c r="I32" s="11">
        <v>29</v>
      </c>
      <c r="J32" s="11" t="s">
        <v>168</v>
      </c>
      <c r="K32" s="11" t="s">
        <v>143</v>
      </c>
      <c r="L32" s="11"/>
      <c r="M32" s="11"/>
      <c r="N32" s="135"/>
      <c r="O32" s="137"/>
      <c r="P32" s="137"/>
    </row>
    <row r="33" spans="1:16" ht="12.75">
      <c r="A33" s="4">
        <v>30</v>
      </c>
      <c r="B33" s="14" t="e">
        <f>IF(#REF!=1,#REF!,"")</f>
        <v>#REF!</v>
      </c>
      <c r="C33" s="12" t="e">
        <f>IF(B33=""," ",VLOOKUP(B33,#REF!,2,FALSE))</f>
        <v>#REF!</v>
      </c>
      <c r="D33" s="12" t="e">
        <f>IF(B33=""," ",VLOOKUP(B33,#REF!,3,FALSE))</f>
        <v>#REF!</v>
      </c>
      <c r="E33" s="13" t="e">
        <f>IF(B33=""," ",VLOOKUP(B33,#REF!,5,FALSE))</f>
        <v>#REF!</v>
      </c>
      <c r="H33" s="11">
        <v>29.5</v>
      </c>
      <c r="I33" s="11">
        <v>30</v>
      </c>
      <c r="J33" s="11" t="s">
        <v>102</v>
      </c>
      <c r="K33" s="11" t="s">
        <v>144</v>
      </c>
      <c r="L33" s="11"/>
      <c r="M33" s="11"/>
      <c r="N33" s="135"/>
      <c r="O33" s="137"/>
      <c r="P33" s="137"/>
    </row>
    <row r="34" spans="1:16" ht="12.75">
      <c r="A34" s="4">
        <v>31</v>
      </c>
      <c r="B34" s="14" t="e">
        <f>IF(#REF!=1,#REF!,"")</f>
        <v>#REF!</v>
      </c>
      <c r="C34" s="12" t="e">
        <f>IF(B34=""," ",VLOOKUP(B34,#REF!,2,FALSE))</f>
        <v>#REF!</v>
      </c>
      <c r="D34" s="12" t="e">
        <f>IF(B34=""," ",VLOOKUP(B34,#REF!,3,FALSE))</f>
        <v>#REF!</v>
      </c>
      <c r="E34" s="13" t="e">
        <f>IF(B34=""," ",VLOOKUP(B34,#REF!,5,FALSE))</f>
        <v>#REF!</v>
      </c>
      <c r="H34" s="11">
        <v>31</v>
      </c>
      <c r="I34" s="11">
        <v>31</v>
      </c>
      <c r="J34" s="11" t="s">
        <v>46</v>
      </c>
      <c r="K34" s="11" t="s">
        <v>86</v>
      </c>
      <c r="L34" s="11"/>
      <c r="M34" s="11"/>
      <c r="N34" s="135"/>
      <c r="O34" s="137"/>
      <c r="P34" s="137"/>
    </row>
    <row r="35" spans="1:16" ht="13.5" thickBot="1">
      <c r="A35" s="15">
        <v>32</v>
      </c>
      <c r="B35" s="14" t="e">
        <f>IF(#REF!=1,#REF!,"")</f>
        <v>#REF!</v>
      </c>
      <c r="C35" s="12" t="e">
        <f>IF(B35=""," ",VLOOKUP(B35,#REF!,2,FALSE))</f>
        <v>#REF!</v>
      </c>
      <c r="D35" s="12" t="e">
        <f>IF(B35=""," ",VLOOKUP(B35,#REF!,3,FALSE))</f>
        <v>#REF!</v>
      </c>
      <c r="E35" s="13" t="e">
        <f>IF(B35=""," ",VLOOKUP(B35,#REF!,5,FALSE))</f>
        <v>#REF!</v>
      </c>
      <c r="H35" s="11">
        <v>32.5</v>
      </c>
      <c r="I35" s="11">
        <v>32</v>
      </c>
      <c r="J35" s="11" t="s">
        <v>167</v>
      </c>
      <c r="K35" s="11" t="s">
        <v>145</v>
      </c>
      <c r="L35" s="11"/>
      <c r="M35" s="11"/>
      <c r="N35" s="135"/>
      <c r="O35" s="137"/>
      <c r="P35" s="137"/>
    </row>
    <row r="36" spans="1:16" ht="12.75">
      <c r="A36" s="4">
        <v>33</v>
      </c>
      <c r="B36" s="14" t="e">
        <f>IF(#REF!=1,#REF!,"")</f>
        <v>#REF!</v>
      </c>
      <c r="C36" s="12" t="e">
        <f>IF(B36=""," ",VLOOKUP(B36,#REF!,2,FALSE))</f>
        <v>#REF!</v>
      </c>
      <c r="D36" s="12" t="e">
        <f>IF(B36=""," ",VLOOKUP(B36,#REF!,3,FALSE))</f>
        <v>#REF!</v>
      </c>
      <c r="E36" s="13" t="e">
        <f>IF(B36=""," ",VLOOKUP(B36,#REF!,5,FALSE))</f>
        <v>#REF!</v>
      </c>
      <c r="H36" s="11">
        <v>32.5</v>
      </c>
      <c r="I36" s="11">
        <v>33</v>
      </c>
      <c r="J36" s="11" t="s">
        <v>169</v>
      </c>
      <c r="K36" s="11" t="s">
        <v>146</v>
      </c>
      <c r="L36" s="11"/>
      <c r="M36" s="11"/>
      <c r="P36" s="137"/>
    </row>
    <row r="37" spans="1:16" ht="12.75">
      <c r="A37" s="4">
        <v>34</v>
      </c>
      <c r="B37" s="14" t="e">
        <f>IF(#REF!=1,#REF!,"")</f>
        <v>#REF!</v>
      </c>
      <c r="C37" s="12" t="e">
        <f>IF(B37=""," ",VLOOKUP(B37,#REF!,2,FALSE))</f>
        <v>#REF!</v>
      </c>
      <c r="D37" s="12" t="e">
        <f>IF(B37=""," ",VLOOKUP(B37,#REF!,3,FALSE))</f>
        <v>#REF!</v>
      </c>
      <c r="E37" s="13" t="e">
        <f>IF(B37=""," ",VLOOKUP(B37,#REF!,5,FALSE))</f>
        <v>#REF!</v>
      </c>
      <c r="H37" s="11">
        <v>35.5</v>
      </c>
      <c r="I37" s="11">
        <v>34</v>
      </c>
      <c r="J37" s="11" t="s">
        <v>170</v>
      </c>
      <c r="K37" s="11" t="s">
        <v>147</v>
      </c>
      <c r="L37" s="11"/>
      <c r="M37" s="11"/>
      <c r="P37" s="137"/>
    </row>
    <row r="38" spans="1:16" ht="12.75">
      <c r="A38" s="4">
        <v>35</v>
      </c>
      <c r="B38" s="14" t="e">
        <f>IF(#REF!=1,#REF!,"")</f>
        <v>#REF!</v>
      </c>
      <c r="C38" s="12" t="e">
        <f>IF(B38=""," ",VLOOKUP(B38,#REF!,2,FALSE))</f>
        <v>#REF!</v>
      </c>
      <c r="D38" s="12" t="e">
        <f>IF(B38=""," ",VLOOKUP(B38,#REF!,3,FALSE))</f>
        <v>#REF!</v>
      </c>
      <c r="E38" s="13" t="e">
        <f>IF(B38=""," ",VLOOKUP(B38,#REF!,5,FALSE))</f>
        <v>#REF!</v>
      </c>
      <c r="H38" s="11">
        <v>35.5</v>
      </c>
      <c r="I38" s="11">
        <v>35</v>
      </c>
      <c r="J38" s="11" t="s">
        <v>99</v>
      </c>
      <c r="K38" s="11" t="s">
        <v>148</v>
      </c>
      <c r="L38" s="11"/>
      <c r="M38" s="11"/>
      <c r="P38" s="137"/>
    </row>
    <row r="39" spans="1:16" ht="12.75">
      <c r="A39" s="4">
        <v>36</v>
      </c>
      <c r="B39" s="14" t="e">
        <f>IF(#REF!=1,#REF!,"")</f>
        <v>#REF!</v>
      </c>
      <c r="C39" s="12" t="e">
        <f>IF(B39=""," ",VLOOKUP(B39,#REF!,2,FALSE))</f>
        <v>#REF!</v>
      </c>
      <c r="D39" s="12" t="e">
        <f>IF(B39=""," ",VLOOKUP(B39,#REF!,3,FALSE))</f>
        <v>#REF!</v>
      </c>
      <c r="E39" s="13" t="e">
        <f>IF(B39=""," ",VLOOKUP(B39,#REF!,5,FALSE))</f>
        <v>#REF!</v>
      </c>
      <c r="H39" s="11">
        <v>35.5</v>
      </c>
      <c r="I39" s="11">
        <v>36</v>
      </c>
      <c r="J39" s="11" t="s">
        <v>164</v>
      </c>
      <c r="K39" s="11" t="s">
        <v>149</v>
      </c>
      <c r="L39" s="11"/>
      <c r="M39" s="11"/>
      <c r="O39" s="137"/>
      <c r="P39" s="137"/>
    </row>
    <row r="40" spans="1:16" ht="12.75">
      <c r="A40" s="4">
        <v>37</v>
      </c>
      <c r="B40" s="14" t="e">
        <f>IF(#REF!=1,#REF!,"")</f>
        <v>#REF!</v>
      </c>
      <c r="C40" s="12" t="e">
        <f>IF(B40=""," ",VLOOKUP(B40,#REF!,2,FALSE))</f>
        <v>#REF!</v>
      </c>
      <c r="D40" s="12" t="e">
        <f>IF(B40=""," ",VLOOKUP(B40,#REF!,3,FALSE))</f>
        <v>#REF!</v>
      </c>
      <c r="E40" s="13" t="e">
        <f>IF(B40=""," ",VLOOKUP(B40,#REF!,5,FALSE))</f>
        <v>#REF!</v>
      </c>
      <c r="H40" s="11">
        <v>35.5</v>
      </c>
      <c r="I40" s="11">
        <v>37</v>
      </c>
      <c r="J40" s="11" t="s">
        <v>162</v>
      </c>
      <c r="K40" s="11" t="s">
        <v>150</v>
      </c>
      <c r="L40" s="11"/>
      <c r="M40" s="11"/>
      <c r="O40" s="137"/>
      <c r="P40" s="137"/>
    </row>
    <row r="41" spans="1:16" ht="12.75">
      <c r="A41" s="4">
        <v>38</v>
      </c>
      <c r="B41" s="14" t="e">
        <f>IF(#REF!=1,#REF!,"")</f>
        <v>#REF!</v>
      </c>
      <c r="C41" s="12" t="e">
        <f>IF(B41=""," ",VLOOKUP(B41,#REF!,2,FALSE))</f>
        <v>#REF!</v>
      </c>
      <c r="D41" s="12" t="e">
        <f>IF(B41=""," ",VLOOKUP(B41,#REF!,3,FALSE))</f>
        <v>#REF!</v>
      </c>
      <c r="E41" s="13" t="e">
        <f>IF(B41=""," ",VLOOKUP(B41,#REF!,5,FALSE))</f>
        <v>#REF!</v>
      </c>
      <c r="H41" s="11">
        <v>38</v>
      </c>
      <c r="I41" s="11">
        <v>38</v>
      </c>
      <c r="J41" s="11" t="s">
        <v>171</v>
      </c>
      <c r="K41" s="11" t="s">
        <v>151</v>
      </c>
      <c r="L41" s="11"/>
      <c r="M41" s="11"/>
      <c r="O41" s="137"/>
      <c r="P41" s="137"/>
    </row>
    <row r="42" spans="1:16" ht="12.75">
      <c r="A42" s="4">
        <v>39</v>
      </c>
      <c r="B42" s="14" t="e">
        <f>IF(#REF!=1,#REF!,"")</f>
        <v>#REF!</v>
      </c>
      <c r="C42" s="12" t="e">
        <f>IF(B42=""," ",VLOOKUP(B42,#REF!,2,FALSE))</f>
        <v>#REF!</v>
      </c>
      <c r="D42" s="12" t="e">
        <f>IF(B42=""," ",VLOOKUP(B42,#REF!,3,FALSE))</f>
        <v>#REF!</v>
      </c>
      <c r="E42" s="13" t="e">
        <f>IF(B42=""," ",VLOOKUP(B42,#REF!,5,FALSE))</f>
        <v>#REF!</v>
      </c>
      <c r="H42" s="11">
        <v>39</v>
      </c>
      <c r="I42" s="11">
        <v>39</v>
      </c>
      <c r="J42" s="11" t="s">
        <v>164</v>
      </c>
      <c r="K42" s="11" t="s">
        <v>152</v>
      </c>
      <c r="L42" s="11"/>
      <c r="M42" s="11"/>
      <c r="O42" s="137"/>
      <c r="P42" s="137"/>
    </row>
    <row r="43" spans="1:16" ht="12.75">
      <c r="A43" s="4">
        <v>40</v>
      </c>
      <c r="B43" s="14" t="e">
        <f>IF(#REF!=1,#REF!,"")</f>
        <v>#REF!</v>
      </c>
      <c r="C43" s="12" t="e">
        <f>IF(B43=""," ",VLOOKUP(B43,#REF!,2,FALSE))</f>
        <v>#REF!</v>
      </c>
      <c r="D43" s="12" t="e">
        <f>IF(B43=""," ",VLOOKUP(B43,#REF!,3,FALSE))</f>
        <v>#REF!</v>
      </c>
      <c r="E43" s="13" t="e">
        <f>IF(B43=""," ",VLOOKUP(B43,#REF!,5,FALSE))</f>
        <v>#REF!</v>
      </c>
      <c r="H43" s="11">
        <v>40.5</v>
      </c>
      <c r="I43" s="11">
        <v>40</v>
      </c>
      <c r="J43" s="11" t="s">
        <v>91</v>
      </c>
      <c r="K43" s="11" t="s">
        <v>153</v>
      </c>
      <c r="L43" s="11"/>
      <c r="M43" s="11"/>
      <c r="O43" s="137"/>
      <c r="P43" s="137"/>
    </row>
    <row r="44" spans="1:13" ht="12.75">
      <c r="A44" s="4">
        <v>41</v>
      </c>
      <c r="B44" s="14" t="e">
        <f>IF(#REF!=1,#REF!,"")</f>
        <v>#REF!</v>
      </c>
      <c r="C44" s="12" t="e">
        <f>IF(B44=""," ",VLOOKUP(B44,#REF!,2,FALSE))</f>
        <v>#REF!</v>
      </c>
      <c r="D44" s="12" t="e">
        <f>IF(B44=""," ",VLOOKUP(B44,#REF!,3,FALSE))</f>
        <v>#REF!</v>
      </c>
      <c r="E44" s="13" t="e">
        <f>IF(B44=""," ",VLOOKUP(B44,#REF!,5,FALSE))</f>
        <v>#REF!</v>
      </c>
      <c r="H44" s="11">
        <v>40.5</v>
      </c>
      <c r="I44" s="11">
        <v>41</v>
      </c>
      <c r="J44" s="11" t="s">
        <v>102</v>
      </c>
      <c r="K44" s="11" t="s">
        <v>87</v>
      </c>
      <c r="L44" s="11"/>
      <c r="M44" s="11"/>
    </row>
    <row r="45" spans="1:13" ht="12.75">
      <c r="A45" s="4">
        <v>42</v>
      </c>
      <c r="B45" s="14" t="e">
        <f>IF(#REF!=1,#REF!,"")</f>
        <v>#REF!</v>
      </c>
      <c r="C45" s="12" t="e">
        <f>IF(B45=""," ",VLOOKUP(B45,#REF!,2,FALSE))</f>
        <v>#REF!</v>
      </c>
      <c r="D45" s="12" t="e">
        <f>IF(B45=""," ",VLOOKUP(B45,#REF!,3,FALSE))</f>
        <v>#REF!</v>
      </c>
      <c r="E45" s="13" t="e">
        <f>IF(B45=""," ",VLOOKUP(B45,#REF!,5,FALSE))</f>
        <v>#REF!</v>
      </c>
      <c r="H45" s="11">
        <v>43</v>
      </c>
      <c r="I45" s="11">
        <v>42</v>
      </c>
      <c r="J45" s="11" t="s">
        <v>102</v>
      </c>
      <c r="K45" s="11" t="s">
        <v>154</v>
      </c>
      <c r="L45" s="11"/>
      <c r="M45" s="11"/>
    </row>
    <row r="46" spans="1:13" ht="12.75">
      <c r="A46" s="4">
        <v>43</v>
      </c>
      <c r="B46" s="14" t="e">
        <f>IF(#REF!=1,#REF!,"")</f>
        <v>#REF!</v>
      </c>
      <c r="C46" s="12" t="e">
        <f>IF(B46=""," ",VLOOKUP(B46,#REF!,2,FALSE))</f>
        <v>#REF!</v>
      </c>
      <c r="D46" s="12" t="e">
        <f>IF(B46=""," ",VLOOKUP(B46,#REF!,3,FALSE))</f>
        <v>#REF!</v>
      </c>
      <c r="E46" s="13" t="e">
        <f>IF(B46=""," ",VLOOKUP(B46,#REF!,5,FALSE))</f>
        <v>#REF!</v>
      </c>
      <c r="H46" s="11">
        <v>43</v>
      </c>
      <c r="I46" s="11">
        <v>43</v>
      </c>
      <c r="J46" s="11" t="s">
        <v>172</v>
      </c>
      <c r="K46" s="11" t="s">
        <v>155</v>
      </c>
      <c r="L46" s="11"/>
      <c r="M46" s="11"/>
    </row>
    <row r="47" spans="1:13" ht="12.75">
      <c r="A47" s="4">
        <v>44</v>
      </c>
      <c r="B47" s="14" t="e">
        <f>IF(#REF!=1,#REF!,"")</f>
        <v>#REF!</v>
      </c>
      <c r="C47" s="12" t="e">
        <f>IF(B47=""," ",VLOOKUP(B47,#REF!,2,FALSE))</f>
        <v>#REF!</v>
      </c>
      <c r="D47" s="12" t="e">
        <f>IF(B47=""," ",VLOOKUP(B47,#REF!,3,FALSE))</f>
        <v>#REF!</v>
      </c>
      <c r="E47" s="13" t="e">
        <f>IF(B47=""," ",VLOOKUP(B47,#REF!,5,FALSE))</f>
        <v>#REF!</v>
      </c>
      <c r="H47" s="11">
        <v>43</v>
      </c>
      <c r="I47" s="11">
        <v>44</v>
      </c>
      <c r="J47" s="11" t="s">
        <v>173</v>
      </c>
      <c r="K47" s="11" t="s">
        <v>156</v>
      </c>
      <c r="L47" s="11"/>
      <c r="M47" s="11"/>
    </row>
    <row r="48" spans="1:13" ht="12.75">
      <c r="A48" s="4">
        <v>45</v>
      </c>
      <c r="B48" s="14" t="e">
        <f>IF(#REF!=1,#REF!,"")</f>
        <v>#REF!</v>
      </c>
      <c r="C48" s="12" t="e">
        <f>IF(B48=""," ",VLOOKUP(B48,#REF!,2,FALSE))</f>
        <v>#REF!</v>
      </c>
      <c r="D48" s="12" t="e">
        <f>IF(B48=""," ",VLOOKUP(B48,#REF!,3,FALSE))</f>
        <v>#REF!</v>
      </c>
      <c r="E48" s="13" t="e">
        <f>IF(B48=""," ",VLOOKUP(B48,#REF!,5,FALSE))</f>
        <v>#REF!</v>
      </c>
      <c r="H48" s="11">
        <v>500</v>
      </c>
      <c r="I48" s="11">
        <v>45</v>
      </c>
      <c r="J48" s="11" t="s">
        <v>91</v>
      </c>
      <c r="K48" s="11" t="s">
        <v>157</v>
      </c>
      <c r="L48" s="11"/>
      <c r="M48" s="11"/>
    </row>
    <row r="49" spans="1:13" ht="12.75">
      <c r="A49" s="4">
        <v>46</v>
      </c>
      <c r="B49" s="14" t="e">
        <f>IF(#REF!=1,#REF!,"")</f>
        <v>#REF!</v>
      </c>
      <c r="C49" s="12" t="e">
        <f>IF(B49=""," ",VLOOKUP(B49,#REF!,2,FALSE))</f>
        <v>#REF!</v>
      </c>
      <c r="D49" s="12" t="e">
        <f>IF(B49=""," ",VLOOKUP(B49,#REF!,3,FALSE))</f>
        <v>#REF!</v>
      </c>
      <c r="E49" s="13" t="e">
        <f>IF(B49=""," ",VLOOKUP(B49,#REF!,5,FALSE))</f>
        <v>#REF!</v>
      </c>
      <c r="H49" s="11">
        <v>500</v>
      </c>
      <c r="I49" s="11">
        <v>46</v>
      </c>
      <c r="J49" s="11" t="s">
        <v>172</v>
      </c>
      <c r="K49" s="11" t="s">
        <v>158</v>
      </c>
      <c r="L49" s="11"/>
      <c r="M49" s="11"/>
    </row>
    <row r="50" spans="1:13" ht="12.75">
      <c r="A50" s="4">
        <v>47</v>
      </c>
      <c r="B50" s="14" t="e">
        <f>IF(#REF!=1,#REF!,"")</f>
        <v>#REF!</v>
      </c>
      <c r="C50" s="12" t="e">
        <f>IF(B50=""," ",VLOOKUP(B50,#REF!,2,FALSE))</f>
        <v>#REF!</v>
      </c>
      <c r="D50" s="12" t="e">
        <f>IF(B50=""," ",VLOOKUP(B50,#REF!,3,FALSE))</f>
        <v>#REF!</v>
      </c>
      <c r="E50" s="13" t="e">
        <f>IF(B50=""," ",VLOOKUP(B50,#REF!,5,FALSE))</f>
        <v>#REF!</v>
      </c>
      <c r="H50" s="11">
        <v>500</v>
      </c>
      <c r="I50" s="11">
        <v>47</v>
      </c>
      <c r="J50" s="11" t="s">
        <v>103</v>
      </c>
      <c r="K50" s="11" t="s">
        <v>159</v>
      </c>
      <c r="L50" s="11"/>
      <c r="M50" s="11"/>
    </row>
    <row r="51" spans="1:13" ht="12.75">
      <c r="A51" s="4">
        <v>48</v>
      </c>
      <c r="B51" s="14" t="e">
        <f>IF(#REF!=1,#REF!,"")</f>
        <v>#REF!</v>
      </c>
      <c r="C51" s="12" t="e">
        <f>IF(B51=""," ",VLOOKUP(B51,#REF!,2,FALSE))</f>
        <v>#REF!</v>
      </c>
      <c r="D51" s="12" t="e">
        <f>IF(B51=""," ",VLOOKUP(B51,#REF!,3,FALSE))</f>
        <v>#REF!</v>
      </c>
      <c r="E51" s="13" t="e">
        <f>IF(B51=""," ",VLOOKUP(B51,#REF!,5,FALSE))</f>
        <v>#REF!</v>
      </c>
      <c r="H51" s="11">
        <v>500</v>
      </c>
      <c r="I51" s="11">
        <v>48</v>
      </c>
      <c r="J51" s="11" t="s">
        <v>99</v>
      </c>
      <c r="K51" s="11" t="s">
        <v>160</v>
      </c>
      <c r="L51" s="11"/>
      <c r="M51" s="11"/>
    </row>
    <row r="52" spans="1:13" ht="12.75">
      <c r="A52" s="4">
        <v>49</v>
      </c>
      <c r="B52" s="14" t="e">
        <f>IF(#REF!=1,#REF!,"")</f>
        <v>#REF!</v>
      </c>
      <c r="C52" s="12" t="e">
        <f>IF(B52=""," ",VLOOKUP(B52,#REF!,2,FALSE))</f>
        <v>#REF!</v>
      </c>
      <c r="D52" s="12" t="e">
        <f>IF(B52=""," ",VLOOKUP(B52,#REF!,3,FALSE))</f>
        <v>#REF!</v>
      </c>
      <c r="E52" s="13" t="e">
        <f>IF(B52=""," ",VLOOKUP(B52,#REF!,5,FALSE))</f>
        <v>#REF!</v>
      </c>
      <c r="H52" s="11">
        <v>500</v>
      </c>
      <c r="I52" s="11">
        <v>49</v>
      </c>
      <c r="J52" s="11" t="s">
        <v>99</v>
      </c>
      <c r="K52" s="11" t="s">
        <v>161</v>
      </c>
      <c r="L52" s="11"/>
      <c r="M52" s="11"/>
    </row>
    <row r="53" spans="1:13" ht="12.75">
      <c r="A53" s="4">
        <v>50</v>
      </c>
      <c r="B53" s="14" t="e">
        <f>IF(#REF!=1,#REF!,"")</f>
        <v>#REF!</v>
      </c>
      <c r="C53" s="12" t="e">
        <f>IF(B53=""," ",VLOOKUP(B53,#REF!,2,FALSE))</f>
        <v>#REF!</v>
      </c>
      <c r="D53" s="12" t="e">
        <f>IF(B53=""," ",VLOOKUP(B53,#REF!,3,FALSE))</f>
        <v>#REF!</v>
      </c>
      <c r="E53" s="13" t="e">
        <f>IF(B53=""," ",VLOOKUP(B53,#REF!,5,FALSE))</f>
        <v>#REF!</v>
      </c>
      <c r="H53" s="11">
        <v>500</v>
      </c>
      <c r="I53" s="11">
        <v>50</v>
      </c>
      <c r="J53" s="11" t="s">
        <v>188</v>
      </c>
      <c r="K53" s="11" t="s">
        <v>174</v>
      </c>
      <c r="L53" s="11"/>
      <c r="M53" s="11"/>
    </row>
    <row r="54" spans="1:13" ht="12.75">
      <c r="A54" s="4">
        <v>51</v>
      </c>
      <c r="B54" s="14" t="e">
        <f>IF(#REF!=1,#REF!,"")</f>
        <v>#REF!</v>
      </c>
      <c r="C54" s="12" t="e">
        <f>IF(B54=""," ",VLOOKUP(B54,#REF!,2,FALSE))</f>
        <v>#REF!</v>
      </c>
      <c r="D54" s="12" t="e">
        <f>IF(B54=""," ",VLOOKUP(B54,#REF!,3,FALSE))</f>
        <v>#REF!</v>
      </c>
      <c r="E54" s="13" t="e">
        <f>IF(B54=""," ",VLOOKUP(B54,#REF!,5,FALSE))</f>
        <v>#REF!</v>
      </c>
      <c r="H54" s="11">
        <v>500</v>
      </c>
      <c r="I54" s="11">
        <v>51</v>
      </c>
      <c r="J54" s="11" t="s">
        <v>46</v>
      </c>
      <c r="K54" s="11" t="s">
        <v>175</v>
      </c>
      <c r="L54" s="11"/>
      <c r="M54" s="11"/>
    </row>
    <row r="55" spans="1:13" ht="12.75">
      <c r="A55" s="4">
        <v>52</v>
      </c>
      <c r="B55" s="14" t="e">
        <f>IF(#REF!=1,#REF!,"")</f>
        <v>#REF!</v>
      </c>
      <c r="C55" s="12" t="e">
        <f>IF(B55=""," ",VLOOKUP(B55,#REF!,2,FALSE))</f>
        <v>#REF!</v>
      </c>
      <c r="D55" s="12" t="e">
        <f>IF(B55=""," ",VLOOKUP(B55,#REF!,3,FALSE))</f>
        <v>#REF!</v>
      </c>
      <c r="E55" s="13" t="e">
        <f>IF(B55=""," ",VLOOKUP(B55,#REF!,5,FALSE))</f>
        <v>#REF!</v>
      </c>
      <c r="H55" s="11">
        <v>500</v>
      </c>
      <c r="I55" s="11">
        <v>52</v>
      </c>
      <c r="J55" s="11" t="s">
        <v>163</v>
      </c>
      <c r="K55" s="11" t="s">
        <v>176</v>
      </c>
      <c r="L55" s="11"/>
      <c r="M55" s="11"/>
    </row>
    <row r="56" spans="1:13" ht="12.75">
      <c r="A56" s="4">
        <v>53</v>
      </c>
      <c r="B56" s="14" t="e">
        <f>IF(#REF!=1,#REF!,"")</f>
        <v>#REF!</v>
      </c>
      <c r="C56" s="12" t="e">
        <f>IF(B56=""," ",VLOOKUP(B56,#REF!,2,FALSE))</f>
        <v>#REF!</v>
      </c>
      <c r="D56" s="12" t="e">
        <f>IF(B56=""," ",VLOOKUP(B56,#REF!,3,FALSE))</f>
        <v>#REF!</v>
      </c>
      <c r="E56" s="13" t="e">
        <f>IF(B56=""," ",VLOOKUP(B56,#REF!,5,FALSE))</f>
        <v>#REF!</v>
      </c>
      <c r="H56" s="11">
        <v>500</v>
      </c>
      <c r="I56" s="11">
        <v>53</v>
      </c>
      <c r="J56" s="11" t="s">
        <v>188</v>
      </c>
      <c r="K56" s="11" t="s">
        <v>177</v>
      </c>
      <c r="L56" s="11"/>
      <c r="M56" s="11"/>
    </row>
    <row r="57" spans="1:13" ht="12.75">
      <c r="A57" s="4">
        <v>54</v>
      </c>
      <c r="B57" s="14" t="e">
        <f>IF(#REF!=1,#REF!,"")</f>
        <v>#REF!</v>
      </c>
      <c r="C57" s="12" t="e">
        <f>IF(B57=""," ",VLOOKUP(B57,#REF!,2,FALSE))</f>
        <v>#REF!</v>
      </c>
      <c r="D57" s="12" t="e">
        <f>IF(B57=""," ",VLOOKUP(B57,#REF!,3,FALSE))</f>
        <v>#REF!</v>
      </c>
      <c r="E57" s="13" t="e">
        <f>IF(B57=""," ",VLOOKUP(B57,#REF!,5,FALSE))</f>
        <v>#REF!</v>
      </c>
      <c r="H57" s="11">
        <v>500</v>
      </c>
      <c r="I57" s="11">
        <v>54</v>
      </c>
      <c r="J57" s="11" t="s">
        <v>101</v>
      </c>
      <c r="K57" s="11" t="s">
        <v>178</v>
      </c>
      <c r="L57" s="11"/>
      <c r="M57" s="11"/>
    </row>
    <row r="58" spans="1:13" ht="12.75">
      <c r="A58" s="4">
        <v>55</v>
      </c>
      <c r="B58" s="14" t="e">
        <f>IF(#REF!=1,#REF!,"")</f>
        <v>#REF!</v>
      </c>
      <c r="C58" s="12" t="e">
        <f>IF(B58=""," ",VLOOKUP(B58,#REF!,2,FALSE))</f>
        <v>#REF!</v>
      </c>
      <c r="D58" s="12" t="e">
        <f>IF(B58=""," ",VLOOKUP(B58,#REF!,3,FALSE))</f>
        <v>#REF!</v>
      </c>
      <c r="E58" s="13" t="e">
        <f>IF(B58=""," ",VLOOKUP(B58,#REF!,5,FALSE))</f>
        <v>#REF!</v>
      </c>
      <c r="H58" s="11">
        <v>500</v>
      </c>
      <c r="I58" s="11">
        <v>55</v>
      </c>
      <c r="J58" s="11" t="s">
        <v>104</v>
      </c>
      <c r="K58" s="11" t="s">
        <v>179</v>
      </c>
      <c r="L58" s="11"/>
      <c r="M58" s="11"/>
    </row>
    <row r="59" spans="1:13" ht="12.75">
      <c r="A59" s="4">
        <v>56</v>
      </c>
      <c r="B59" s="14" t="e">
        <f>IF(#REF!=1,#REF!,"")</f>
        <v>#REF!</v>
      </c>
      <c r="C59" s="12" t="e">
        <f>IF(B59=""," ",VLOOKUP(B59,#REF!,2,FALSE))</f>
        <v>#REF!</v>
      </c>
      <c r="D59" s="12" t="e">
        <f>IF(B59=""," ",VLOOKUP(B59,#REF!,3,FALSE))</f>
        <v>#REF!</v>
      </c>
      <c r="E59" s="13" t="e">
        <f>IF(B59=""," ",VLOOKUP(B59,#REF!,5,FALSE))</f>
        <v>#REF!</v>
      </c>
      <c r="H59" s="11">
        <v>500</v>
      </c>
      <c r="I59" s="11">
        <v>56</v>
      </c>
      <c r="J59" s="11" t="s">
        <v>90</v>
      </c>
      <c r="K59" s="11" t="s">
        <v>180</v>
      </c>
      <c r="L59" s="11"/>
      <c r="M59" s="11"/>
    </row>
    <row r="60" spans="1:13" ht="12.75">
      <c r="A60" s="4">
        <v>57</v>
      </c>
      <c r="B60" s="14" t="e">
        <f>IF(#REF!=1,#REF!,"")</f>
        <v>#REF!</v>
      </c>
      <c r="C60" s="12" t="e">
        <f>IF(B60=""," ",VLOOKUP(B60,#REF!,2,FALSE))</f>
        <v>#REF!</v>
      </c>
      <c r="D60" s="12" t="e">
        <f>IF(B60=""," ",VLOOKUP(B60,#REF!,3,FALSE))</f>
        <v>#REF!</v>
      </c>
      <c r="E60" s="13" t="e">
        <f>IF(B60=""," ",VLOOKUP(B60,#REF!,5,FALSE))</f>
        <v>#REF!</v>
      </c>
      <c r="H60" s="11">
        <v>500</v>
      </c>
      <c r="I60" s="11">
        <v>57</v>
      </c>
      <c r="J60" s="11" t="s">
        <v>105</v>
      </c>
      <c r="K60" s="11" t="s">
        <v>181</v>
      </c>
      <c r="L60" s="11"/>
      <c r="M60" s="11"/>
    </row>
    <row r="61" spans="1:13" ht="12.75">
      <c r="A61" s="4">
        <v>58</v>
      </c>
      <c r="B61" s="14" t="e">
        <f>IF(#REF!=1,#REF!,"")</f>
        <v>#REF!</v>
      </c>
      <c r="C61" s="12" t="e">
        <f>IF(B61=""," ",VLOOKUP(B61,#REF!,2,FALSE))</f>
        <v>#REF!</v>
      </c>
      <c r="D61" s="12" t="e">
        <f>IF(B61=""," ",VLOOKUP(B61,#REF!,3,FALSE))</f>
        <v>#REF!</v>
      </c>
      <c r="E61" s="13" t="e">
        <f>IF(B61=""," ",VLOOKUP(B61,#REF!,5,FALSE))</f>
        <v>#REF!</v>
      </c>
      <c r="H61" s="11">
        <v>500</v>
      </c>
      <c r="I61" s="11">
        <v>58</v>
      </c>
      <c r="J61" s="11" t="s">
        <v>183</v>
      </c>
      <c r="K61" s="11" t="s">
        <v>182</v>
      </c>
      <c r="L61" s="11"/>
      <c r="M61" s="11"/>
    </row>
    <row r="62" spans="1:13" ht="12.75">
      <c r="A62" s="4">
        <v>59</v>
      </c>
      <c r="B62" s="14" t="e">
        <f>IF(#REF!=1,#REF!,"")</f>
        <v>#REF!</v>
      </c>
      <c r="C62" s="12" t="e">
        <f>IF(B62=""," ",VLOOKUP(B62,#REF!,2,FALSE))</f>
        <v>#REF!</v>
      </c>
      <c r="D62" s="12" t="e">
        <f>IF(B62=""," ",VLOOKUP(B62,#REF!,3,FALSE))</f>
        <v>#REF!</v>
      </c>
      <c r="E62" s="13" t="e">
        <f>IF(B62=""," ",VLOOKUP(B62,#REF!,5,FALSE))</f>
        <v>#REF!</v>
      </c>
      <c r="H62" s="11">
        <v>500</v>
      </c>
      <c r="I62" s="11">
        <v>59</v>
      </c>
      <c r="J62" s="11" t="s">
        <v>185</v>
      </c>
      <c r="K62" s="11" t="s">
        <v>184</v>
      </c>
      <c r="L62" s="11"/>
      <c r="M62" s="11"/>
    </row>
    <row r="63" spans="1:13" ht="12.75">
      <c r="A63" s="4">
        <v>60</v>
      </c>
      <c r="B63" s="14" t="e">
        <f>IF(#REF!=1,#REF!,"")</f>
        <v>#REF!</v>
      </c>
      <c r="C63" s="12" t="e">
        <f>IF(B63=""," ",VLOOKUP(B63,#REF!,2,FALSE))</f>
        <v>#REF!</v>
      </c>
      <c r="D63" s="12" t="e">
        <f>IF(B63=""," ",VLOOKUP(B63,#REF!,3,FALSE))</f>
        <v>#REF!</v>
      </c>
      <c r="E63" s="13" t="e">
        <f>IF(B63=""," ",VLOOKUP(B63,#REF!,5,FALSE))</f>
        <v>#REF!</v>
      </c>
      <c r="H63" s="11">
        <v>500</v>
      </c>
      <c r="I63" s="11">
        <v>60</v>
      </c>
      <c r="J63" s="11" t="s">
        <v>187</v>
      </c>
      <c r="K63" s="11" t="s">
        <v>186</v>
      </c>
      <c r="L63" s="11"/>
      <c r="M63" s="11"/>
    </row>
    <row r="64" spans="1:13" ht="12.75">
      <c r="A64" s="4">
        <v>61</v>
      </c>
      <c r="B64" s="14" t="e">
        <f>IF(#REF!=1,#REF!,"")</f>
        <v>#REF!</v>
      </c>
      <c r="C64" s="12" t="e">
        <f>IF(B64=""," ",VLOOKUP(B64,#REF!,2,FALSE))</f>
        <v>#REF!</v>
      </c>
      <c r="D64" s="12" t="e">
        <f>IF(B64=""," ",VLOOKUP(B64,#REF!,3,FALSE))</f>
        <v>#REF!</v>
      </c>
      <c r="E64" s="13" t="e">
        <f>IF(B64=""," ",VLOOKUP(B64,#REF!,5,FALSE))</f>
        <v>#REF!</v>
      </c>
      <c r="H64" s="11">
        <v>500</v>
      </c>
      <c r="I64" s="11">
        <v>61</v>
      </c>
      <c r="J64" s="11" t="s">
        <v>190</v>
      </c>
      <c r="K64" s="11" t="s">
        <v>189</v>
      </c>
      <c r="L64" s="11"/>
      <c r="M64" s="11"/>
    </row>
    <row r="65" spans="1:13" ht="12.75">
      <c r="A65" s="4">
        <v>62</v>
      </c>
      <c r="B65" s="14" t="e">
        <f>IF(#REF!=1,#REF!,"")</f>
        <v>#REF!</v>
      </c>
      <c r="C65" s="12" t="e">
        <f>IF(B65=""," ",VLOOKUP(B65,#REF!,2,FALSE))</f>
        <v>#REF!</v>
      </c>
      <c r="D65" s="12" t="e">
        <f>IF(B65=""," ",VLOOKUP(B65,#REF!,3,FALSE))</f>
        <v>#REF!</v>
      </c>
      <c r="E65" s="13" t="e">
        <f>IF(B65=""," ",VLOOKUP(B65,#REF!,5,FALSE))</f>
        <v>#REF!</v>
      </c>
      <c r="H65" s="11">
        <v>500</v>
      </c>
      <c r="I65" s="11">
        <v>62</v>
      </c>
      <c r="J65" s="11" t="s">
        <v>90</v>
      </c>
      <c r="K65" s="11" t="s">
        <v>180</v>
      </c>
      <c r="L65" s="11"/>
      <c r="M65" s="11"/>
    </row>
    <row r="66" spans="1:13" ht="12.75">
      <c r="A66" s="4">
        <v>63</v>
      </c>
      <c r="B66" s="14" t="e">
        <f>IF(#REF!=1,#REF!,"")</f>
        <v>#REF!</v>
      </c>
      <c r="C66" s="12" t="e">
        <f>IF(B66=""," ",VLOOKUP(B66,#REF!,2,FALSE))</f>
        <v>#REF!</v>
      </c>
      <c r="D66" s="12" t="e">
        <f>IF(B66=""," ",VLOOKUP(B66,#REF!,3,FALSE))</f>
        <v>#REF!</v>
      </c>
      <c r="E66" s="13" t="e">
        <f>IF(B66=""," ",VLOOKUP(B66,#REF!,5,FALSE))</f>
        <v>#REF!</v>
      </c>
      <c r="H66" s="11">
        <v>500</v>
      </c>
      <c r="I66" s="11">
        <v>63</v>
      </c>
      <c r="J66" s="11" t="s">
        <v>105</v>
      </c>
      <c r="K66" s="11" t="s">
        <v>181</v>
      </c>
      <c r="L66" s="11"/>
      <c r="M66" s="11"/>
    </row>
    <row r="67" spans="1:13" ht="12.75">
      <c r="A67" s="4">
        <v>64</v>
      </c>
      <c r="B67" s="14" t="e">
        <f>IF(#REF!=1,#REF!,"")</f>
        <v>#REF!</v>
      </c>
      <c r="C67" s="12" t="e">
        <f>IF(B67=""," ",VLOOKUP(B67,#REF!,2,FALSE))</f>
        <v>#REF!</v>
      </c>
      <c r="D67" s="12" t="e">
        <f>IF(B67=""," ",VLOOKUP(B67,#REF!,3,FALSE))</f>
        <v>#REF!</v>
      </c>
      <c r="E67" s="13" t="e">
        <f>IF(B67=""," ",VLOOKUP(B67,#REF!,5,FALSE))</f>
        <v>#REF!</v>
      </c>
      <c r="H67" s="11">
        <v>500</v>
      </c>
      <c r="I67" s="11">
        <v>64</v>
      </c>
      <c r="J67" s="11" t="s">
        <v>183</v>
      </c>
      <c r="K67" s="11" t="s">
        <v>182</v>
      </c>
      <c r="L67" s="11"/>
      <c r="M67" s="11"/>
    </row>
    <row r="68" spans="1:13" ht="12.75">
      <c r="A68" s="4">
        <v>65</v>
      </c>
      <c r="B68" s="14" t="e">
        <f>IF(#REF!=1,#REF!,"")</f>
        <v>#REF!</v>
      </c>
      <c r="C68" s="12" t="e">
        <f>IF(B68=""," ",VLOOKUP(B68,#REF!,2,FALSE))</f>
        <v>#REF!</v>
      </c>
      <c r="D68" s="12" t="e">
        <f>IF(B68=""," ",VLOOKUP(B68,#REF!,3,FALSE))</f>
        <v>#REF!</v>
      </c>
      <c r="E68" s="13" t="e">
        <f>IF(B68=""," ",VLOOKUP(B68,#REF!,5,FALSE))</f>
        <v>#REF!</v>
      </c>
      <c r="H68" s="11" t="s">
        <v>67</v>
      </c>
      <c r="I68" s="11" t="s">
        <v>26</v>
      </c>
      <c r="J68" s="11" t="s">
        <v>67</v>
      </c>
      <c r="K68" s="11" t="s">
        <v>67</v>
      </c>
      <c r="L68" s="11"/>
      <c r="M68" s="11"/>
    </row>
    <row r="69" spans="1:13" ht="12.75">
      <c r="A69" s="4">
        <v>66</v>
      </c>
      <c r="B69" s="14" t="e">
        <f>IF(#REF!=1,#REF!,"")</f>
        <v>#REF!</v>
      </c>
      <c r="C69" s="12" t="e">
        <f>IF(B69=""," ",VLOOKUP(B69,#REF!,2,FALSE))</f>
        <v>#REF!</v>
      </c>
      <c r="D69" s="12" t="e">
        <f>IF(B69=""," ",VLOOKUP(B69,#REF!,3,FALSE))</f>
        <v>#REF!</v>
      </c>
      <c r="E69" s="13" t="e">
        <f>IF(B69=""," ",VLOOKUP(B69,#REF!,5,FALSE))</f>
        <v>#REF!</v>
      </c>
      <c r="H69" s="11" t="s">
        <v>67</v>
      </c>
      <c r="I69" s="11" t="s">
        <v>26</v>
      </c>
      <c r="J69" s="11" t="s">
        <v>67</v>
      </c>
      <c r="K69" s="11" t="s">
        <v>67</v>
      </c>
      <c r="L69" s="11"/>
      <c r="M69" s="11"/>
    </row>
    <row r="70" spans="1:13" ht="12.75">
      <c r="A70" s="4">
        <v>67</v>
      </c>
      <c r="B70" s="14" t="e">
        <f>IF(#REF!=1,#REF!,"")</f>
        <v>#REF!</v>
      </c>
      <c r="C70" s="12" t="e">
        <f>IF(B70=""," ",VLOOKUP(B70,#REF!,2,FALSE))</f>
        <v>#REF!</v>
      </c>
      <c r="D70" s="12" t="e">
        <f>IF(B70=""," ",VLOOKUP(B70,#REF!,3,FALSE))</f>
        <v>#REF!</v>
      </c>
      <c r="E70" s="13" t="e">
        <f>IF(B70=""," ",VLOOKUP(B70,#REF!,5,FALSE))</f>
        <v>#REF!</v>
      </c>
      <c r="H70" s="11" t="s">
        <v>67</v>
      </c>
      <c r="I70" s="11" t="s">
        <v>26</v>
      </c>
      <c r="J70" s="11" t="s">
        <v>67</v>
      </c>
      <c r="K70" s="11" t="s">
        <v>67</v>
      </c>
      <c r="L70" s="11"/>
      <c r="M70" s="11"/>
    </row>
    <row r="71" spans="1:13" ht="12.75">
      <c r="A71" s="4">
        <v>68</v>
      </c>
      <c r="B71" s="14" t="e">
        <f>IF(#REF!=1,#REF!,"")</f>
        <v>#REF!</v>
      </c>
      <c r="C71" s="12" t="e">
        <f>IF(B71=""," ",VLOOKUP(B71,#REF!,2,FALSE))</f>
        <v>#REF!</v>
      </c>
      <c r="D71" s="12" t="e">
        <f>IF(B71=""," ",VLOOKUP(B71,#REF!,3,FALSE))</f>
        <v>#REF!</v>
      </c>
      <c r="E71" s="13" t="e">
        <f>IF(B71=""," ",VLOOKUP(B71,#REF!,5,FALSE))</f>
        <v>#REF!</v>
      </c>
      <c r="H71" s="11" t="s">
        <v>67</v>
      </c>
      <c r="I71" s="11" t="s">
        <v>26</v>
      </c>
      <c r="J71" s="11" t="s">
        <v>67</v>
      </c>
      <c r="K71" s="11" t="s">
        <v>67</v>
      </c>
      <c r="L71" s="11"/>
      <c r="M71" s="11"/>
    </row>
    <row r="72" spans="1:13" ht="12.75">
      <c r="A72" s="4">
        <v>69</v>
      </c>
      <c r="B72" s="14" t="e">
        <f>IF(#REF!=1,#REF!,"")</f>
        <v>#REF!</v>
      </c>
      <c r="C72" s="12" t="e">
        <f>IF(B72=""," ",VLOOKUP(B72,#REF!,2,FALSE))</f>
        <v>#REF!</v>
      </c>
      <c r="D72" s="12" t="e">
        <f>IF(B72=""," ",VLOOKUP(B72,#REF!,3,FALSE))</f>
        <v>#REF!</v>
      </c>
      <c r="E72" s="13" t="e">
        <f>IF(B72=""," ",VLOOKUP(B72,#REF!,5,FALSE))</f>
        <v>#REF!</v>
      </c>
      <c r="H72" s="11" t="s">
        <v>67</v>
      </c>
      <c r="I72" s="11" t="s">
        <v>26</v>
      </c>
      <c r="J72" s="11" t="s">
        <v>67</v>
      </c>
      <c r="K72" s="11" t="s">
        <v>67</v>
      </c>
      <c r="L72" s="11"/>
      <c r="M72" s="11"/>
    </row>
    <row r="73" spans="1:13" ht="12.75">
      <c r="A73" s="4">
        <v>70</v>
      </c>
      <c r="B73" s="14" t="e">
        <f>IF(#REF!=1,#REF!,"")</f>
        <v>#REF!</v>
      </c>
      <c r="C73" s="12" t="e">
        <f>IF(B73=""," ",VLOOKUP(B73,#REF!,2,FALSE))</f>
        <v>#REF!</v>
      </c>
      <c r="D73" s="12" t="e">
        <f>IF(B73=""," ",VLOOKUP(B73,#REF!,3,FALSE))</f>
        <v>#REF!</v>
      </c>
      <c r="E73" s="13" t="e">
        <f>IF(B73=""," ",VLOOKUP(B73,#REF!,5,FALSE))</f>
        <v>#REF!</v>
      </c>
      <c r="H73" s="11" t="s">
        <v>67</v>
      </c>
      <c r="I73" s="11" t="s">
        <v>26</v>
      </c>
      <c r="J73" s="11" t="s">
        <v>67</v>
      </c>
      <c r="K73" s="11" t="s">
        <v>67</v>
      </c>
      <c r="L73" s="11"/>
      <c r="M73" s="11"/>
    </row>
    <row r="74" spans="1:13" ht="12.75">
      <c r="A74" s="4">
        <v>71</v>
      </c>
      <c r="B74" s="14" t="e">
        <f>IF(#REF!=1,#REF!,"")</f>
        <v>#REF!</v>
      </c>
      <c r="C74" s="12" t="e">
        <f>IF(B74=""," ",VLOOKUP(B74,#REF!,2,FALSE))</f>
        <v>#REF!</v>
      </c>
      <c r="D74" s="12" t="e">
        <f>IF(B74=""," ",VLOOKUP(B74,#REF!,3,FALSE))</f>
        <v>#REF!</v>
      </c>
      <c r="E74" s="13" t="e">
        <f>IF(B74=""," ",VLOOKUP(B74,#REF!,5,FALSE))</f>
        <v>#REF!</v>
      </c>
      <c r="H74" s="11" t="s">
        <v>67</v>
      </c>
      <c r="I74" s="11" t="s">
        <v>26</v>
      </c>
      <c r="J74" s="11" t="s">
        <v>67</v>
      </c>
      <c r="K74" s="11" t="s">
        <v>67</v>
      </c>
      <c r="L74" s="11"/>
      <c r="M74" s="11"/>
    </row>
    <row r="75" spans="1:13" ht="12.75">
      <c r="A75" s="4">
        <v>72</v>
      </c>
      <c r="B75" s="14" t="e">
        <f>IF(#REF!=1,#REF!,"")</f>
        <v>#REF!</v>
      </c>
      <c r="C75" s="12" t="e">
        <f>IF(B75=""," ",VLOOKUP(B75,#REF!,2,FALSE))</f>
        <v>#REF!</v>
      </c>
      <c r="D75" s="12" t="e">
        <f>IF(B75=""," ",VLOOKUP(B75,#REF!,3,FALSE))</f>
        <v>#REF!</v>
      </c>
      <c r="E75" s="13" t="e">
        <f>IF(B75=""," ",VLOOKUP(B75,#REF!,5,FALSE))</f>
        <v>#REF!</v>
      </c>
      <c r="H75" s="11" t="s">
        <v>67</v>
      </c>
      <c r="I75" s="11" t="s">
        <v>26</v>
      </c>
      <c r="J75" s="11" t="s">
        <v>67</v>
      </c>
      <c r="K75" s="11" t="s">
        <v>67</v>
      </c>
      <c r="L75" s="11"/>
      <c r="M75" s="11"/>
    </row>
    <row r="76" spans="1:13" ht="12.75">
      <c r="A76" s="4">
        <v>73</v>
      </c>
      <c r="B76" s="14" t="e">
        <f>IF(#REF!=1,#REF!,"")</f>
        <v>#REF!</v>
      </c>
      <c r="C76" s="12" t="e">
        <f>IF(B76=""," ",VLOOKUP(B76,#REF!,2,FALSE))</f>
        <v>#REF!</v>
      </c>
      <c r="D76" s="12" t="e">
        <f>IF(B76=""," ",VLOOKUP(B76,#REF!,3,FALSE))</f>
        <v>#REF!</v>
      </c>
      <c r="E76" s="13" t="e">
        <f>IF(B76=""," ",VLOOKUP(B76,#REF!,5,FALSE))</f>
        <v>#REF!</v>
      </c>
      <c r="H76" s="11" t="s">
        <v>67</v>
      </c>
      <c r="I76" s="11" t="s">
        <v>26</v>
      </c>
      <c r="J76" s="11" t="s">
        <v>67</v>
      </c>
      <c r="K76" s="11" t="s">
        <v>67</v>
      </c>
      <c r="L76" s="11"/>
      <c r="M76" s="11"/>
    </row>
    <row r="77" spans="1:13" ht="12.75">
      <c r="A77" s="4">
        <v>74</v>
      </c>
      <c r="B77" s="14" t="e">
        <f>IF(#REF!=1,#REF!,"")</f>
        <v>#REF!</v>
      </c>
      <c r="C77" s="12" t="e">
        <f>IF(B77=""," ",VLOOKUP(B77,#REF!,2,FALSE))</f>
        <v>#REF!</v>
      </c>
      <c r="D77" s="12" t="e">
        <f>IF(B77=""," ",VLOOKUP(B77,#REF!,3,FALSE))</f>
        <v>#REF!</v>
      </c>
      <c r="E77" s="13" t="e">
        <f>IF(B77=""," ",VLOOKUP(B77,#REF!,5,FALSE))</f>
        <v>#REF!</v>
      </c>
      <c r="H77" s="11" t="s">
        <v>67</v>
      </c>
      <c r="I77" s="11" t="s">
        <v>26</v>
      </c>
      <c r="J77" s="11" t="s">
        <v>67</v>
      </c>
      <c r="K77" s="11" t="s">
        <v>67</v>
      </c>
      <c r="L77" s="11"/>
      <c r="M77" s="11"/>
    </row>
    <row r="78" spans="1:13" ht="12.75">
      <c r="A78" s="4">
        <v>75</v>
      </c>
      <c r="B78" s="14" t="e">
        <f>IF(#REF!=1,#REF!,"")</f>
        <v>#REF!</v>
      </c>
      <c r="C78" s="12" t="e">
        <f>IF(B78=""," ",VLOOKUP(B78,#REF!,2,FALSE))</f>
        <v>#REF!</v>
      </c>
      <c r="D78" s="12" t="e">
        <f>IF(B78=""," ",VLOOKUP(B78,#REF!,3,FALSE))</f>
        <v>#REF!</v>
      </c>
      <c r="E78" s="13" t="e">
        <f>IF(B78=""," ",VLOOKUP(B78,#REF!,5,FALSE))</f>
        <v>#REF!</v>
      </c>
      <c r="H78" s="11" t="s">
        <v>67</v>
      </c>
      <c r="I78" s="11" t="s">
        <v>26</v>
      </c>
      <c r="J78" s="11" t="s">
        <v>67</v>
      </c>
      <c r="K78" s="11" t="s">
        <v>67</v>
      </c>
      <c r="L78" s="11"/>
      <c r="M78" s="11"/>
    </row>
    <row r="79" spans="1:13" ht="12.75">
      <c r="A79" s="4">
        <v>76</v>
      </c>
      <c r="B79" s="14" t="e">
        <f>IF(#REF!=1,#REF!,"")</f>
        <v>#REF!</v>
      </c>
      <c r="C79" s="12" t="e">
        <f>IF(B79=""," ",VLOOKUP(B79,#REF!,2,FALSE))</f>
        <v>#REF!</v>
      </c>
      <c r="D79" s="12" t="e">
        <f>IF(B79=""," ",VLOOKUP(B79,#REF!,3,FALSE))</f>
        <v>#REF!</v>
      </c>
      <c r="E79" s="13" t="e">
        <f>IF(B79=""," ",VLOOKUP(B79,#REF!,5,FALSE))</f>
        <v>#REF!</v>
      </c>
      <c r="H79" s="11" t="s">
        <v>67</v>
      </c>
      <c r="I79" s="11" t="s">
        <v>26</v>
      </c>
      <c r="J79" s="11" t="s">
        <v>67</v>
      </c>
      <c r="K79" s="11" t="s">
        <v>67</v>
      </c>
      <c r="L79" s="11"/>
      <c r="M79" s="11"/>
    </row>
    <row r="80" spans="1:13" ht="12.75">
      <c r="A80" s="4">
        <v>77</v>
      </c>
      <c r="B80" s="14" t="e">
        <f>IF(#REF!=1,#REF!,"")</f>
        <v>#REF!</v>
      </c>
      <c r="C80" s="12" t="e">
        <f>IF(B80=""," ",VLOOKUP(B80,#REF!,2,FALSE))</f>
        <v>#REF!</v>
      </c>
      <c r="D80" s="12" t="e">
        <f>IF(B80=""," ",VLOOKUP(B80,#REF!,3,FALSE))</f>
        <v>#REF!</v>
      </c>
      <c r="E80" s="13" t="e">
        <f>IF(B80=""," ",VLOOKUP(B80,#REF!,5,FALSE))</f>
        <v>#REF!</v>
      </c>
      <c r="H80" s="11" t="s">
        <v>67</v>
      </c>
      <c r="I80" s="11" t="s">
        <v>26</v>
      </c>
      <c r="J80" s="11" t="s">
        <v>67</v>
      </c>
      <c r="K80" s="11" t="s">
        <v>67</v>
      </c>
      <c r="L80" s="11"/>
      <c r="M80" s="11"/>
    </row>
    <row r="81" spans="1:13" ht="12.75">
      <c r="A81" s="4">
        <v>78</v>
      </c>
      <c r="B81" s="14" t="e">
        <f>IF(#REF!=1,#REF!,"")</f>
        <v>#REF!</v>
      </c>
      <c r="C81" s="12" t="e">
        <f>IF(B81=""," ",VLOOKUP(B81,#REF!,2,FALSE))</f>
        <v>#REF!</v>
      </c>
      <c r="D81" s="12" t="e">
        <f>IF(B81=""," ",VLOOKUP(B81,#REF!,3,FALSE))</f>
        <v>#REF!</v>
      </c>
      <c r="E81" s="13" t="e">
        <f>IF(B81=""," ",VLOOKUP(B81,#REF!,5,FALSE))</f>
        <v>#REF!</v>
      </c>
      <c r="H81" s="11" t="s">
        <v>67</v>
      </c>
      <c r="I81" s="11" t="s">
        <v>26</v>
      </c>
      <c r="J81" s="11" t="s">
        <v>67</v>
      </c>
      <c r="K81" s="11" t="s">
        <v>67</v>
      </c>
      <c r="L81" s="11"/>
      <c r="M81" s="11"/>
    </row>
    <row r="82" spans="1:13" ht="12.75">
      <c r="A82" s="4">
        <v>79</v>
      </c>
      <c r="B82" s="14" t="e">
        <f>IF(#REF!=1,#REF!,"")</f>
        <v>#REF!</v>
      </c>
      <c r="C82" s="12" t="e">
        <f>IF(B82=""," ",VLOOKUP(B82,#REF!,2,FALSE))</f>
        <v>#REF!</v>
      </c>
      <c r="D82" s="12" t="e">
        <f>IF(B82=""," ",VLOOKUP(B82,#REF!,3,FALSE))</f>
        <v>#REF!</v>
      </c>
      <c r="E82" s="13" t="e">
        <f>IF(B82=""," ",VLOOKUP(B82,#REF!,5,FALSE))</f>
        <v>#REF!</v>
      </c>
      <c r="H82" s="11" t="s">
        <v>67</v>
      </c>
      <c r="I82" s="11" t="s">
        <v>26</v>
      </c>
      <c r="J82" s="11" t="s">
        <v>67</v>
      </c>
      <c r="K82" s="11" t="s">
        <v>67</v>
      </c>
      <c r="L82" s="11"/>
      <c r="M82" s="11"/>
    </row>
    <row r="83" spans="1:13" ht="12.75">
      <c r="A83" s="4">
        <v>80</v>
      </c>
      <c r="B83" s="14" t="e">
        <f>IF(#REF!=1,#REF!,"")</f>
        <v>#REF!</v>
      </c>
      <c r="C83" s="12" t="e">
        <f>IF(B83=""," ",VLOOKUP(B83,#REF!,2,FALSE))</f>
        <v>#REF!</v>
      </c>
      <c r="D83" s="12" t="e">
        <f>IF(B83=""," ",VLOOKUP(B83,#REF!,3,FALSE))</f>
        <v>#REF!</v>
      </c>
      <c r="E83" s="13" t="e">
        <f>IF(B83=""," ",VLOOKUP(B83,#REF!,5,FALSE))</f>
        <v>#REF!</v>
      </c>
      <c r="H83" s="11" t="s">
        <v>67</v>
      </c>
      <c r="I83" s="11" t="s">
        <v>26</v>
      </c>
      <c r="J83" s="11" t="s">
        <v>67</v>
      </c>
      <c r="K83" s="11" t="s">
        <v>67</v>
      </c>
      <c r="L83" s="11"/>
      <c r="M83" s="11"/>
    </row>
    <row r="84" spans="2:13" ht="12.75">
      <c r="B84" s="14"/>
      <c r="C84" s="12"/>
      <c r="D84" s="12"/>
      <c r="E84" s="13"/>
      <c r="H84" s="11"/>
      <c r="I84" s="11"/>
      <c r="J84" s="11"/>
      <c r="K84" s="11"/>
      <c r="L84" s="11"/>
      <c r="M84" s="11"/>
    </row>
    <row r="85" spans="2:13" ht="12.75">
      <c r="B85" s="14"/>
      <c r="C85" s="12"/>
      <c r="D85" s="12"/>
      <c r="E85" s="13"/>
      <c r="H85" s="11"/>
      <c r="I85" s="11"/>
      <c r="J85" s="11"/>
      <c r="K85" s="11"/>
      <c r="L85" s="11"/>
      <c r="M85" s="11"/>
    </row>
    <row r="86" spans="2:13" ht="12.75">
      <c r="B86" s="14"/>
      <c r="C86" s="12"/>
      <c r="D86" s="12"/>
      <c r="E86" s="13"/>
      <c r="H86" s="11"/>
      <c r="I86" s="11"/>
      <c r="J86" s="11"/>
      <c r="K86" s="11"/>
      <c r="L86" s="11"/>
      <c r="M86" s="11"/>
    </row>
    <row r="87" spans="2:13" ht="12.75">
      <c r="B87" s="14"/>
      <c r="C87" s="12"/>
      <c r="D87" s="12"/>
      <c r="E87" s="13"/>
      <c r="H87" s="11"/>
      <c r="I87" s="11"/>
      <c r="J87" s="11"/>
      <c r="K87" s="11"/>
      <c r="L87" s="11"/>
      <c r="M87" s="11"/>
    </row>
    <row r="88" spans="3:13" ht="12.75">
      <c r="C88" s="12"/>
      <c r="D88" s="12"/>
      <c r="E88" s="5"/>
      <c r="H88" s="11"/>
      <c r="I88" s="11"/>
      <c r="J88" s="11"/>
      <c r="K88" s="11"/>
      <c r="L88" s="11"/>
      <c r="M88" s="11"/>
    </row>
    <row r="89" spans="3:13" ht="12.75">
      <c r="C89" s="12"/>
      <c r="D89" s="12"/>
      <c r="E89" s="5"/>
      <c r="H89" s="11" t="s">
        <v>67</v>
      </c>
      <c r="I89" s="11" t="s">
        <v>26</v>
      </c>
      <c r="J89" s="11" t="s">
        <v>67</v>
      </c>
      <c r="K89" s="11" t="s">
        <v>67</v>
      </c>
      <c r="L89" s="11"/>
      <c r="M89" s="11"/>
    </row>
    <row r="90" spans="3:13" ht="12.75">
      <c r="C90" s="12"/>
      <c r="D90" s="12"/>
      <c r="E90" s="5"/>
      <c r="H90" s="11" t="s">
        <v>67</v>
      </c>
      <c r="I90" s="11" t="s">
        <v>26</v>
      </c>
      <c r="J90" s="11" t="s">
        <v>67</v>
      </c>
      <c r="K90" s="11" t="s">
        <v>67</v>
      </c>
      <c r="L90" s="11"/>
      <c r="M90" s="11"/>
    </row>
    <row r="91" spans="3:5" ht="12.75">
      <c r="C91" s="12"/>
      <c r="D91" s="12"/>
      <c r="E91" s="5"/>
    </row>
    <row r="92" spans="3:5" ht="12.75">
      <c r="C92" s="12"/>
      <c r="D92" s="12"/>
      <c r="E92" s="5"/>
    </row>
    <row r="93" spans="3:5" ht="12.75">
      <c r="C93" s="12"/>
      <c r="D93" s="12"/>
      <c r="E93" s="5"/>
    </row>
    <row r="94" spans="3:5" ht="12.75">
      <c r="C94" s="12"/>
      <c r="D94" s="12"/>
      <c r="E94" s="5"/>
    </row>
    <row r="95" spans="3:5" ht="12.75">
      <c r="C95" s="12"/>
      <c r="D95" s="12"/>
      <c r="E95" s="5"/>
    </row>
    <row r="96" spans="3:5" ht="12.75">
      <c r="C96" s="12"/>
      <c r="D96" s="12"/>
      <c r="E96" s="5"/>
    </row>
    <row r="97" spans="3:5" ht="12.75">
      <c r="C97" s="12"/>
      <c r="D97" s="12"/>
      <c r="E97" s="5"/>
    </row>
    <row r="98" spans="3:5" ht="12.75">
      <c r="C98" s="12"/>
      <c r="D98" s="12"/>
      <c r="E98" s="5"/>
    </row>
    <row r="99" spans="3:5" ht="12.75">
      <c r="C99" s="12"/>
      <c r="D99" s="12"/>
      <c r="E99" s="5"/>
    </row>
    <row r="100" spans="3:5" ht="12.75">
      <c r="C100" s="12"/>
      <c r="D100" s="12"/>
      <c r="E100" s="5"/>
    </row>
    <row r="101" spans="3:5" ht="12.75">
      <c r="C101" s="12"/>
      <c r="D101" s="12"/>
      <c r="E101" s="5"/>
    </row>
    <row r="102" spans="3:5" ht="12.75">
      <c r="C102" s="12"/>
      <c r="D102" s="12"/>
      <c r="E102" s="5"/>
    </row>
    <row r="103" spans="3:5" ht="12.75">
      <c r="C103" s="12"/>
      <c r="D103" s="12"/>
      <c r="E103" s="5"/>
    </row>
    <row r="104" spans="3:5" ht="12.75">
      <c r="C104" s="12"/>
      <c r="D104" s="12"/>
      <c r="E104" s="5"/>
    </row>
    <row r="105" spans="3:5" ht="12.75">
      <c r="C105" s="12"/>
      <c r="D105" s="12"/>
      <c r="E105" s="5"/>
    </row>
    <row r="106" spans="3:5" ht="12.75">
      <c r="C106" s="12"/>
      <c r="D106" s="12"/>
      <c r="E106" s="5"/>
    </row>
    <row r="107" spans="3:5" ht="12.75">
      <c r="C107" s="12"/>
      <c r="D107" s="12"/>
      <c r="E107" s="5"/>
    </row>
    <row r="108" spans="3:5" ht="12.75">
      <c r="C108" s="12"/>
      <c r="D108" s="12"/>
      <c r="E108" s="5"/>
    </row>
    <row r="109" spans="3:5" ht="12.75">
      <c r="C109" s="12"/>
      <c r="D109" s="12"/>
      <c r="E109" s="5"/>
    </row>
    <row r="110" spans="3:5" ht="12.75">
      <c r="C110" s="12"/>
      <c r="D110" s="12"/>
      <c r="E110" s="5"/>
    </row>
    <row r="111" spans="3:5" ht="12.75">
      <c r="C111" s="12"/>
      <c r="D111" s="12"/>
      <c r="E111" s="5"/>
    </row>
    <row r="112" spans="3:5" ht="12.75">
      <c r="C112" s="12"/>
      <c r="D112" s="12"/>
      <c r="E112" s="5"/>
    </row>
    <row r="113" spans="3:5" ht="12.75">
      <c r="C113" s="12"/>
      <c r="D113" s="12"/>
      <c r="E113" s="5"/>
    </row>
    <row r="114" spans="3:5" ht="12.75">
      <c r="C114" s="12"/>
      <c r="D114" s="12"/>
      <c r="E114" s="5"/>
    </row>
    <row r="115" spans="3:5" ht="12.75">
      <c r="C115" s="12"/>
      <c r="D115" s="12"/>
      <c r="E115" s="5"/>
    </row>
    <row r="116" spans="3:5" ht="12.75">
      <c r="C116" s="12"/>
      <c r="D116" s="12"/>
      <c r="E116" s="5"/>
    </row>
    <row r="117" spans="3:5" ht="12.75">
      <c r="C117" s="12"/>
      <c r="D117" s="12"/>
      <c r="E117" s="5"/>
    </row>
    <row r="118" spans="3:5" ht="12.75">
      <c r="C118" s="12"/>
      <c r="D118" s="12"/>
      <c r="E118" s="5"/>
    </row>
    <row r="119" spans="3:5" ht="12.75">
      <c r="C119" s="12"/>
      <c r="D119" s="12"/>
      <c r="E119" s="5"/>
    </row>
    <row r="120" spans="3:5" ht="12.75">
      <c r="C120" s="12"/>
      <c r="D120" s="12"/>
      <c r="E120" s="5"/>
    </row>
    <row r="121" spans="3:5" ht="12.75">
      <c r="C121" s="12"/>
      <c r="D121" s="12"/>
      <c r="E121" s="5"/>
    </row>
    <row r="122" spans="3:5" ht="12.75">
      <c r="C122" s="12"/>
      <c r="D122" s="12"/>
      <c r="E122" s="5"/>
    </row>
    <row r="123" spans="3:5" ht="12.75">
      <c r="C123" s="12"/>
      <c r="D123" s="12"/>
      <c r="E123" s="5"/>
    </row>
    <row r="124" spans="3:5" ht="12.75">
      <c r="C124" s="12"/>
      <c r="D124" s="12"/>
      <c r="E124" s="5"/>
    </row>
    <row r="125" spans="3:5" ht="12.75">
      <c r="C125" s="12"/>
      <c r="D125" s="12"/>
      <c r="E125" s="5"/>
    </row>
    <row r="126" spans="3:5" ht="12.75">
      <c r="C126" s="12"/>
      <c r="D126" s="12"/>
      <c r="E126" s="5"/>
    </row>
    <row r="127" spans="3:5" ht="12.75">
      <c r="C127" s="12"/>
      <c r="D127" s="12"/>
      <c r="E127" s="5"/>
    </row>
    <row r="128" spans="3:5" ht="12.75">
      <c r="C128" s="12"/>
      <c r="D128" s="12"/>
      <c r="E128" s="5"/>
    </row>
    <row r="129" spans="3:5" ht="12.75">
      <c r="C129" s="12"/>
      <c r="D129" s="12"/>
      <c r="E129" s="5"/>
    </row>
    <row r="130" spans="3:5" ht="12.75">
      <c r="C130" s="12"/>
      <c r="D130" s="12"/>
      <c r="E130" s="5"/>
    </row>
    <row r="131" spans="3:5" ht="12.75">
      <c r="C131" s="12"/>
      <c r="D131" s="12"/>
      <c r="E131" s="5"/>
    </row>
    <row r="132" spans="3:5" ht="12.75">
      <c r="C132" s="12"/>
      <c r="D132" s="12"/>
      <c r="E132" s="5"/>
    </row>
    <row r="133" spans="3:5" ht="12.75">
      <c r="C133" s="12"/>
      <c r="D133" s="12"/>
      <c r="E133" s="5"/>
    </row>
    <row r="134" spans="3:5" ht="12.75">
      <c r="C134" s="12"/>
      <c r="D134" s="12"/>
      <c r="E134" s="5"/>
    </row>
    <row r="135" spans="3:5" ht="12.75">
      <c r="C135" s="12"/>
      <c r="D135" s="12"/>
      <c r="E135" s="5"/>
    </row>
    <row r="136" spans="3:5" ht="12.75">
      <c r="C136" s="12"/>
      <c r="D136" s="12"/>
      <c r="E136" s="5"/>
    </row>
    <row r="137" spans="3:5" ht="12.75">
      <c r="C137" s="12"/>
      <c r="D137" s="12"/>
      <c r="E137" s="5"/>
    </row>
    <row r="138" spans="3:5" ht="12.75">
      <c r="C138" s="12"/>
      <c r="D138" s="12"/>
      <c r="E138" s="5"/>
    </row>
    <row r="139" spans="3:5" ht="12.75">
      <c r="C139" s="12"/>
      <c r="D139" s="12"/>
      <c r="E139" s="5"/>
    </row>
    <row r="140" spans="3:5" ht="12.75">
      <c r="C140" s="12"/>
      <c r="D140" s="12"/>
      <c r="E140" s="5"/>
    </row>
    <row r="141" spans="3:5" ht="12.75">
      <c r="C141" s="12"/>
      <c r="D141" s="12"/>
      <c r="E141" s="5"/>
    </row>
    <row r="142" spans="3:5" ht="12.75">
      <c r="C142" s="12"/>
      <c r="D142" s="12"/>
      <c r="E142" s="5"/>
    </row>
    <row r="143" spans="3:5" ht="12.75">
      <c r="C143" s="12"/>
      <c r="D143" s="12"/>
      <c r="E143" s="5"/>
    </row>
    <row r="144" spans="3:5" ht="12.75">
      <c r="C144" s="12"/>
      <c r="D144" s="12"/>
      <c r="E144" s="5"/>
    </row>
    <row r="145" spans="3:5" ht="12.75">
      <c r="C145" s="12"/>
      <c r="D145" s="12"/>
      <c r="E145" s="5"/>
    </row>
    <row r="146" spans="3:5" ht="12.75">
      <c r="C146" s="12"/>
      <c r="D146" s="12"/>
      <c r="E146" s="5"/>
    </row>
    <row r="147" spans="3:5" ht="12.75">
      <c r="C147" s="12"/>
      <c r="D147" s="12"/>
      <c r="E147" s="5"/>
    </row>
    <row r="148" spans="3:5" ht="12.75">
      <c r="C148" s="12"/>
      <c r="D148" s="12"/>
      <c r="E148" s="5"/>
    </row>
    <row r="149" spans="3:5" ht="12.75">
      <c r="C149" s="12"/>
      <c r="D149" s="12"/>
      <c r="E149" s="5"/>
    </row>
    <row r="150" spans="3:5" ht="12.75">
      <c r="C150" s="12"/>
      <c r="D150" s="12"/>
      <c r="E150" s="5"/>
    </row>
    <row r="151" spans="3:5" ht="12.75">
      <c r="C151" s="12"/>
      <c r="D151" s="12"/>
      <c r="E151" s="5"/>
    </row>
    <row r="152" spans="3:5" ht="12.75">
      <c r="C152" s="12"/>
      <c r="D152" s="12"/>
      <c r="E152" s="5"/>
    </row>
    <row r="153" spans="3:5" ht="12.75">
      <c r="C153" s="12"/>
      <c r="D153" s="12"/>
      <c r="E153" s="5"/>
    </row>
    <row r="154" spans="3:5" ht="12.75">
      <c r="C154" s="12"/>
      <c r="D154" s="12"/>
      <c r="E154" s="5"/>
    </row>
    <row r="155" spans="3:5" ht="12.75">
      <c r="C155" s="12"/>
      <c r="D155" s="12"/>
      <c r="E155" s="5"/>
    </row>
    <row r="156" spans="3:5" ht="12.75">
      <c r="C156" s="12"/>
      <c r="D156" s="12"/>
      <c r="E156" s="5"/>
    </row>
    <row r="157" spans="3:5" ht="12.75">
      <c r="C157" s="12"/>
      <c r="D157" s="12"/>
      <c r="E157" s="5"/>
    </row>
    <row r="158" spans="3:5" ht="12.75">
      <c r="C158" s="12"/>
      <c r="D158" s="12"/>
      <c r="E158" s="5"/>
    </row>
    <row r="159" spans="3:5" ht="12.75">
      <c r="C159" s="12"/>
      <c r="D159" s="12"/>
      <c r="E159" s="5"/>
    </row>
    <row r="160" spans="3:5" ht="12.75">
      <c r="C160" s="12"/>
      <c r="D160" s="12"/>
      <c r="E160" s="5"/>
    </row>
    <row r="161" spans="3:5" ht="12.75">
      <c r="C161" s="12"/>
      <c r="D161" s="12"/>
      <c r="E161" s="5"/>
    </row>
    <row r="162" spans="3:5" ht="12.75">
      <c r="C162" s="12"/>
      <c r="D162" s="12"/>
      <c r="E162" s="5"/>
    </row>
    <row r="163" spans="3:5" ht="12.75">
      <c r="C163" s="12"/>
      <c r="D163" s="12"/>
      <c r="E163" s="5"/>
    </row>
    <row r="164" spans="3:5" ht="12.75">
      <c r="C164" s="12"/>
      <c r="D164" s="12"/>
      <c r="E164" s="5"/>
    </row>
    <row r="165" spans="3:5" ht="12.75">
      <c r="C165" s="12"/>
      <c r="D165" s="12"/>
      <c r="E165" s="5"/>
    </row>
    <row r="166" spans="3:5" ht="12.75">
      <c r="C166" s="12"/>
      <c r="D166" s="12"/>
      <c r="E166" s="5"/>
    </row>
    <row r="167" spans="3:5" ht="12.75">
      <c r="C167" s="12"/>
      <c r="D167" s="12"/>
      <c r="E167" s="5"/>
    </row>
    <row r="168" spans="3:5" ht="12.75">
      <c r="C168" s="12"/>
      <c r="D168" s="12"/>
      <c r="E168" s="5"/>
    </row>
    <row r="169" spans="3:5" ht="12.75">
      <c r="C169" s="12"/>
      <c r="D169" s="12"/>
      <c r="E169" s="5"/>
    </row>
    <row r="170" spans="3:5" ht="12.75">
      <c r="C170" s="12"/>
      <c r="D170" s="12"/>
      <c r="E170" s="5"/>
    </row>
    <row r="171" spans="3:5" ht="12.75">
      <c r="C171" s="12"/>
      <c r="D171" s="12"/>
      <c r="E171" s="5"/>
    </row>
    <row r="172" spans="3:5" ht="12.75">
      <c r="C172" s="12"/>
      <c r="D172" s="12"/>
      <c r="E172" s="5"/>
    </row>
    <row r="173" spans="3:5" ht="12.75">
      <c r="C173" s="12"/>
      <c r="D173" s="12"/>
      <c r="E173" s="5"/>
    </row>
    <row r="174" spans="3:5" ht="12.75">
      <c r="C174" s="12"/>
      <c r="D174" s="12"/>
      <c r="E174" s="5"/>
    </row>
    <row r="175" spans="3:5" ht="12.75">
      <c r="C175" s="12"/>
      <c r="D175" s="12"/>
      <c r="E175" s="5"/>
    </row>
    <row r="176" spans="3:5" ht="12.75">
      <c r="C176" s="12"/>
      <c r="D176" s="12"/>
      <c r="E176" s="5"/>
    </row>
    <row r="177" spans="3:5" ht="12.75">
      <c r="C177" s="12"/>
      <c r="D177" s="12"/>
      <c r="E177" s="5"/>
    </row>
    <row r="178" spans="3:5" ht="12.75">
      <c r="C178" s="12"/>
      <c r="D178" s="12"/>
      <c r="E178" s="5"/>
    </row>
    <row r="179" spans="3:5" ht="12.75">
      <c r="C179" s="12"/>
      <c r="D179" s="12"/>
      <c r="E179" s="5"/>
    </row>
    <row r="180" spans="3:5" ht="12.75">
      <c r="C180" s="12"/>
      <c r="D180" s="12"/>
      <c r="E180" s="5"/>
    </row>
    <row r="181" spans="3:5" ht="12.75">
      <c r="C181" s="12"/>
      <c r="D181" s="12"/>
      <c r="E181" s="5"/>
    </row>
    <row r="182" spans="3:5" ht="12.75">
      <c r="C182" s="12"/>
      <c r="D182" s="12"/>
      <c r="E182" s="5"/>
    </row>
    <row r="183" spans="3:5" ht="12.75">
      <c r="C183" s="12"/>
      <c r="D183" s="12"/>
      <c r="E183" s="5"/>
    </row>
    <row r="184" spans="3:5" ht="12.75">
      <c r="C184" s="12"/>
      <c r="D184" s="12"/>
      <c r="E184" s="5"/>
    </row>
    <row r="185" spans="3:5" ht="12.75">
      <c r="C185" s="12"/>
      <c r="D185" s="12"/>
      <c r="E185" s="5"/>
    </row>
    <row r="186" spans="3:5" ht="12.75">
      <c r="C186" s="12"/>
      <c r="D186" s="12"/>
      <c r="E186" s="5"/>
    </row>
    <row r="187" spans="3:5" ht="12.75">
      <c r="C187" s="12"/>
      <c r="D187" s="12"/>
      <c r="E187" s="5"/>
    </row>
    <row r="188" spans="3:5" ht="12.75">
      <c r="C188" s="12"/>
      <c r="D188" s="12"/>
      <c r="E188" s="5"/>
    </row>
    <row r="189" spans="3:5" ht="12.75">
      <c r="C189" s="12"/>
      <c r="D189" s="12"/>
      <c r="E189" s="5"/>
    </row>
    <row r="190" spans="3:5" ht="12.75">
      <c r="C190" s="12"/>
      <c r="D190" s="12"/>
      <c r="E190" s="5"/>
    </row>
    <row r="191" spans="3:5" ht="12.75">
      <c r="C191" s="12"/>
      <c r="D191" s="12"/>
      <c r="E191" s="5"/>
    </row>
    <row r="192" spans="3:5" ht="12.75">
      <c r="C192" s="12"/>
      <c r="D192" s="12"/>
      <c r="E192" s="5"/>
    </row>
    <row r="193" spans="3:5" ht="12.75">
      <c r="C193" s="12"/>
      <c r="D193" s="12"/>
      <c r="E193" s="5"/>
    </row>
    <row r="194" spans="3:5" ht="12.75">
      <c r="C194" s="12"/>
      <c r="D194" s="12"/>
      <c r="E194" s="5"/>
    </row>
    <row r="195" spans="3:5" ht="12.75">
      <c r="C195" s="12"/>
      <c r="D195" s="12"/>
      <c r="E195" s="5"/>
    </row>
    <row r="196" spans="3:5" ht="12.75">
      <c r="C196" s="12"/>
      <c r="D196" s="12"/>
      <c r="E196" s="5"/>
    </row>
    <row r="197" spans="3:5" ht="12.75">
      <c r="C197" s="12"/>
      <c r="D197" s="12"/>
      <c r="E197" s="5"/>
    </row>
    <row r="198" spans="3:5" ht="12.75">
      <c r="C198" s="12"/>
      <c r="D198" s="12"/>
      <c r="E198" s="5"/>
    </row>
    <row r="199" spans="3:5" ht="12.75">
      <c r="C199" s="12"/>
      <c r="D199" s="12"/>
      <c r="E199" s="5"/>
    </row>
    <row r="200" spans="3:5" ht="12.75">
      <c r="C200" s="12"/>
      <c r="D200" s="12"/>
      <c r="E200" s="5"/>
    </row>
    <row r="201" spans="3:5" ht="12.75">
      <c r="C201" s="12"/>
      <c r="D201" s="12"/>
      <c r="E201" s="5"/>
    </row>
    <row r="202" spans="3:5" ht="12.75">
      <c r="C202" s="12"/>
      <c r="D202" s="12"/>
      <c r="E202" s="5"/>
    </row>
    <row r="203" spans="3:5" ht="12.75">
      <c r="C203" s="12"/>
      <c r="D203" s="12"/>
      <c r="E203" s="5"/>
    </row>
    <row r="204" spans="3:5" ht="12.75">
      <c r="C204" s="12"/>
      <c r="D204" s="12"/>
      <c r="E204" s="5"/>
    </row>
    <row r="205" spans="3:5" ht="12.75">
      <c r="C205" s="12"/>
      <c r="D205" s="12"/>
      <c r="E205" s="5"/>
    </row>
    <row r="206" spans="3:5" ht="12.75">
      <c r="C206" s="12"/>
      <c r="D206" s="12"/>
      <c r="E206" s="5"/>
    </row>
    <row r="207" spans="3:5" ht="12.75">
      <c r="C207" s="12"/>
      <c r="D207" s="12"/>
      <c r="E207" s="5"/>
    </row>
    <row r="208" spans="3:5" ht="12.75">
      <c r="C208" s="12"/>
      <c r="D208" s="12"/>
      <c r="E208" s="5"/>
    </row>
    <row r="209" spans="3:5" ht="12.75">
      <c r="C209" s="12"/>
      <c r="D209" s="12"/>
      <c r="E209" s="5"/>
    </row>
    <row r="210" spans="3:5" ht="12.75">
      <c r="C210" s="12"/>
      <c r="D210" s="12"/>
      <c r="E210" s="5"/>
    </row>
    <row r="211" spans="3:5" ht="12.75">
      <c r="C211" s="12"/>
      <c r="D211" s="12"/>
      <c r="E211" s="5"/>
    </row>
    <row r="212" spans="3:5" ht="12.75">
      <c r="C212" s="12"/>
      <c r="D212" s="12"/>
      <c r="E212" s="5"/>
    </row>
    <row r="213" spans="3:5" ht="12.75">
      <c r="C213" s="12"/>
      <c r="D213" s="12"/>
      <c r="E213" s="5"/>
    </row>
    <row r="214" spans="3:5" ht="12.75">
      <c r="C214" s="12"/>
      <c r="D214" s="12"/>
      <c r="E214" s="5"/>
    </row>
    <row r="215" spans="3:5" ht="12.75">
      <c r="C215" s="12"/>
      <c r="D215" s="12"/>
      <c r="E215" s="5"/>
    </row>
    <row r="216" spans="3:5" ht="12.75">
      <c r="C216" s="12"/>
      <c r="D216" s="12"/>
      <c r="E216" s="5"/>
    </row>
    <row r="217" spans="3:5" ht="12.75">
      <c r="C217" s="12"/>
      <c r="D217" s="12"/>
      <c r="E217" s="5"/>
    </row>
    <row r="218" spans="3:5" ht="12.75">
      <c r="C218" s="12"/>
      <c r="D218" s="12"/>
      <c r="E218" s="5"/>
    </row>
    <row r="219" spans="3:5" ht="12.75">
      <c r="C219" s="12"/>
      <c r="D219" s="12"/>
      <c r="E219" s="5"/>
    </row>
    <row r="220" spans="3:5" ht="12.75">
      <c r="C220" s="12"/>
      <c r="D220" s="12"/>
      <c r="E220" s="5"/>
    </row>
    <row r="221" spans="3:5" ht="12.75">
      <c r="C221" s="12"/>
      <c r="D221" s="12"/>
      <c r="E221" s="5"/>
    </row>
    <row r="222" spans="3:5" ht="12.75">
      <c r="C222" s="12"/>
      <c r="D222" s="12"/>
      <c r="E222" s="5"/>
    </row>
    <row r="223" spans="3:5" ht="12.75">
      <c r="C223" s="12"/>
      <c r="D223" s="12"/>
      <c r="E223" s="5"/>
    </row>
    <row r="224" spans="3:5" ht="12.75">
      <c r="C224" s="12"/>
      <c r="D224" s="12"/>
      <c r="E224" s="5"/>
    </row>
    <row r="225" spans="3:5" ht="12.75">
      <c r="C225" s="12"/>
      <c r="D225" s="12"/>
      <c r="E225" s="5"/>
    </row>
    <row r="226" spans="3:5" ht="12.75">
      <c r="C226" s="12"/>
      <c r="D226" s="12"/>
      <c r="E226" s="5"/>
    </row>
    <row r="227" spans="3:5" ht="12.75">
      <c r="C227" s="12"/>
      <c r="D227" s="12"/>
      <c r="E227" s="5"/>
    </row>
    <row r="228" spans="3:5" ht="12.75">
      <c r="C228" s="12"/>
      <c r="D228" s="12"/>
      <c r="E228" s="5"/>
    </row>
    <row r="229" spans="3:5" ht="12.75">
      <c r="C229" s="12"/>
      <c r="D229" s="12"/>
      <c r="E229" s="5"/>
    </row>
    <row r="230" spans="3:5" ht="12.75">
      <c r="C230" s="12"/>
      <c r="D230" s="12"/>
      <c r="E230" s="5"/>
    </row>
    <row r="231" spans="3:5" ht="12.75">
      <c r="C231" s="12"/>
      <c r="D231" s="12"/>
      <c r="E231" s="5"/>
    </row>
    <row r="232" spans="3:5" ht="12.75">
      <c r="C232" s="12"/>
      <c r="D232" s="12"/>
      <c r="E232" s="5"/>
    </row>
    <row r="233" spans="3:5" ht="12.75">
      <c r="C233" s="12"/>
      <c r="D233" s="12"/>
      <c r="E233" s="5"/>
    </row>
    <row r="234" spans="3:5" ht="12.75">
      <c r="C234" s="12"/>
      <c r="D234" s="12"/>
      <c r="E234" s="5"/>
    </row>
    <row r="235" spans="3:5" ht="12.75">
      <c r="C235" s="12"/>
      <c r="D235" s="12"/>
      <c r="E235" s="5"/>
    </row>
    <row r="236" spans="3:5" ht="12.75">
      <c r="C236" s="12"/>
      <c r="D236" s="12"/>
      <c r="E236" s="5"/>
    </row>
    <row r="237" spans="3:5" ht="12.75">
      <c r="C237" s="12"/>
      <c r="D237" s="12"/>
      <c r="E237" s="5"/>
    </row>
    <row r="238" spans="3:5" ht="12.75">
      <c r="C238" s="12"/>
      <c r="D238" s="12"/>
      <c r="E238" s="5"/>
    </row>
    <row r="239" spans="3:5" ht="12.75">
      <c r="C239" s="12"/>
      <c r="D239" s="12"/>
      <c r="E239" s="5"/>
    </row>
    <row r="240" spans="3:5" ht="12.75">
      <c r="C240" s="12"/>
      <c r="D240" s="12"/>
      <c r="E240" s="5"/>
    </row>
    <row r="241" spans="3:5" ht="12.75">
      <c r="C241" s="12"/>
      <c r="D241" s="12"/>
      <c r="E241" s="5"/>
    </row>
    <row r="242" spans="3:5" ht="12.75">
      <c r="C242" s="12"/>
      <c r="D242" s="12"/>
      <c r="E242" s="5"/>
    </row>
    <row r="243" spans="3:5" ht="12.75">
      <c r="C243" s="12"/>
      <c r="D243" s="12"/>
      <c r="E243" s="5"/>
    </row>
    <row r="244" spans="3:5" ht="12.75">
      <c r="C244" s="12"/>
      <c r="D244" s="12"/>
      <c r="E244" s="5"/>
    </row>
    <row r="245" spans="3:5" ht="12.75">
      <c r="C245" s="12"/>
      <c r="D245" s="12"/>
      <c r="E245" s="5"/>
    </row>
    <row r="246" spans="3:5" ht="12.75">
      <c r="C246" s="12"/>
      <c r="D246" s="12"/>
      <c r="E246" s="5"/>
    </row>
    <row r="247" spans="3:5" ht="12.75">
      <c r="C247" s="12"/>
      <c r="D247" s="12"/>
      <c r="E247" s="5"/>
    </row>
    <row r="248" spans="3:5" ht="12.75">
      <c r="C248" s="12"/>
      <c r="D248" s="12"/>
      <c r="E248" s="5"/>
    </row>
    <row r="249" spans="3:5" ht="12.75">
      <c r="C249" s="12"/>
      <c r="D249" s="12"/>
      <c r="E249" s="5"/>
    </row>
    <row r="250" spans="3:5" ht="12.75">
      <c r="C250" s="12"/>
      <c r="D250" s="12"/>
      <c r="E250" s="5"/>
    </row>
    <row r="251" spans="3:5" ht="12.75">
      <c r="C251" s="12"/>
      <c r="D251" s="12"/>
      <c r="E251" s="5"/>
    </row>
    <row r="252" spans="3:5" ht="12.75">
      <c r="C252" s="12"/>
      <c r="D252" s="12"/>
      <c r="E252" s="5"/>
    </row>
    <row r="253" spans="3:5" ht="12.75">
      <c r="C253" s="12"/>
      <c r="D253" s="12"/>
      <c r="E253" s="5"/>
    </row>
    <row r="254" spans="3:5" ht="12.75">
      <c r="C254" s="12"/>
      <c r="D254" s="12"/>
      <c r="E254" s="5"/>
    </row>
    <row r="255" spans="3:5" ht="12.75">
      <c r="C255" s="12"/>
      <c r="D255" s="12"/>
      <c r="E255" s="5"/>
    </row>
    <row r="256" spans="3:5" ht="12.75">
      <c r="C256" s="12"/>
      <c r="D256" s="12"/>
      <c r="E256" s="5"/>
    </row>
    <row r="257" spans="3:5" ht="12.75">
      <c r="C257" s="12"/>
      <c r="D257" s="12"/>
      <c r="E257" s="5"/>
    </row>
    <row r="258" spans="3:5" ht="12.75">
      <c r="C258" s="12"/>
      <c r="D258" s="12"/>
      <c r="E258" s="5"/>
    </row>
    <row r="259" spans="3:5" ht="12.75">
      <c r="C259" s="12"/>
      <c r="D259" s="12"/>
      <c r="E259" s="5"/>
    </row>
    <row r="260" spans="3:5" ht="12.75">
      <c r="C260" s="12"/>
      <c r="D260" s="12"/>
      <c r="E260" s="5"/>
    </row>
    <row r="261" spans="3:5" ht="12.75">
      <c r="C261" s="12"/>
      <c r="D261" s="12"/>
      <c r="E261" s="5"/>
    </row>
    <row r="262" spans="3:5" ht="12.75">
      <c r="C262" s="12"/>
      <c r="D262" s="12"/>
      <c r="E262" s="5"/>
    </row>
    <row r="263" spans="3:5" ht="12.75">
      <c r="C263" s="12"/>
      <c r="D263" s="12"/>
      <c r="E263" s="5"/>
    </row>
    <row r="264" spans="3:5" ht="12.75">
      <c r="C264" s="12"/>
      <c r="D264" s="12"/>
      <c r="E264" s="5"/>
    </row>
    <row r="265" spans="3:5" ht="12.75">
      <c r="C265" s="12"/>
      <c r="D265" s="12"/>
      <c r="E265" s="5"/>
    </row>
    <row r="266" spans="3:5" ht="12.75">
      <c r="C266" s="12"/>
      <c r="D266" s="12"/>
      <c r="E266" s="5"/>
    </row>
    <row r="267" spans="3:5" ht="12.75">
      <c r="C267" s="12"/>
      <c r="D267" s="12"/>
      <c r="E267" s="5"/>
    </row>
    <row r="268" spans="3:5" ht="12.75">
      <c r="C268" s="12"/>
      <c r="D268" s="12"/>
      <c r="E268" s="5"/>
    </row>
    <row r="269" spans="3:5" ht="12.75">
      <c r="C269" s="12"/>
      <c r="D269" s="12"/>
      <c r="E269" s="5"/>
    </row>
    <row r="270" spans="3:5" ht="12.75">
      <c r="C270" s="12"/>
      <c r="D270" s="12"/>
      <c r="E270" s="5"/>
    </row>
    <row r="271" spans="3:5" ht="12.75">
      <c r="C271" s="12"/>
      <c r="D271" s="12"/>
      <c r="E271" s="5"/>
    </row>
    <row r="272" spans="3:5" ht="12.75">
      <c r="C272" s="12"/>
      <c r="D272" s="12"/>
      <c r="E272" s="5"/>
    </row>
    <row r="273" spans="3:5" ht="12.75">
      <c r="C273" s="12"/>
      <c r="D273" s="12"/>
      <c r="E273" s="5"/>
    </row>
    <row r="274" spans="3:5" ht="12.75">
      <c r="C274" s="12"/>
      <c r="D274" s="12"/>
      <c r="E274" s="5"/>
    </row>
    <row r="275" spans="3:5" ht="12.75">
      <c r="C275" s="12"/>
      <c r="D275" s="12"/>
      <c r="E275" s="5"/>
    </row>
    <row r="276" spans="3:5" ht="12.75">
      <c r="C276" s="12"/>
      <c r="D276" s="12"/>
      <c r="E276" s="5"/>
    </row>
    <row r="277" spans="3:5" ht="12.75">
      <c r="C277" s="12"/>
      <c r="D277" s="12"/>
      <c r="E277" s="5"/>
    </row>
    <row r="278" spans="3:5" ht="12.75">
      <c r="C278" s="12"/>
      <c r="D278" s="12"/>
      <c r="E278" s="5"/>
    </row>
    <row r="279" spans="3:5" ht="12.75">
      <c r="C279" s="12"/>
      <c r="D279" s="12"/>
      <c r="E279" s="5"/>
    </row>
    <row r="280" spans="3:5" ht="12.75">
      <c r="C280" s="12"/>
      <c r="D280" s="12"/>
      <c r="E280" s="5"/>
    </row>
    <row r="281" spans="3:5" ht="12.75">
      <c r="C281" s="12"/>
      <c r="D281" s="12"/>
      <c r="E281" s="5"/>
    </row>
    <row r="282" spans="3:5" ht="12.75">
      <c r="C282" s="12"/>
      <c r="D282" s="12"/>
      <c r="E282" s="5"/>
    </row>
    <row r="283" spans="3:5" ht="12.75">
      <c r="C283" s="12"/>
      <c r="D283" s="12"/>
      <c r="E283" s="5"/>
    </row>
    <row r="284" spans="3:5" ht="12.75">
      <c r="C284" s="12"/>
      <c r="D284" s="12"/>
      <c r="E284" s="5"/>
    </row>
    <row r="285" spans="3:5" ht="12.75">
      <c r="C285" s="12"/>
      <c r="D285" s="12"/>
      <c r="E285" s="5"/>
    </row>
    <row r="286" spans="3:5" ht="12.75">
      <c r="C286" s="12"/>
      <c r="D286" s="12"/>
      <c r="E286" s="5"/>
    </row>
    <row r="287" spans="3:5" ht="12.75">
      <c r="C287" s="12"/>
      <c r="D287" s="12"/>
      <c r="E287" s="5"/>
    </row>
    <row r="288" spans="3:5" ht="12.75">
      <c r="C288" s="12"/>
      <c r="D288" s="12"/>
      <c r="E288" s="5"/>
    </row>
    <row r="289" spans="3:5" ht="12.75">
      <c r="C289" s="12"/>
      <c r="D289" s="12"/>
      <c r="E289" s="5"/>
    </row>
    <row r="290" spans="3:5" ht="12.75">
      <c r="C290" s="12"/>
      <c r="D290" s="12"/>
      <c r="E290" s="5"/>
    </row>
    <row r="291" spans="3:5" ht="12.75">
      <c r="C291" s="12"/>
      <c r="D291" s="12"/>
      <c r="E291" s="5"/>
    </row>
    <row r="292" spans="3:5" ht="12.75">
      <c r="C292" s="12"/>
      <c r="D292" s="12"/>
      <c r="E292" s="5"/>
    </row>
    <row r="293" spans="3:5" ht="12.75">
      <c r="C293" s="12"/>
      <c r="D293" s="12"/>
      <c r="E293" s="5"/>
    </row>
    <row r="294" spans="3:5" ht="12.75">
      <c r="C294" s="12"/>
      <c r="D294" s="12"/>
      <c r="E294" s="5"/>
    </row>
    <row r="295" spans="3:5" ht="12.75">
      <c r="C295" s="12"/>
      <c r="D295" s="12"/>
      <c r="E295" s="5"/>
    </row>
    <row r="296" spans="3:5" ht="12.75">
      <c r="C296" s="12"/>
      <c r="D296" s="12"/>
      <c r="E296" s="5"/>
    </row>
    <row r="297" spans="3:5" ht="12.75">
      <c r="C297" s="12"/>
      <c r="D297" s="12"/>
      <c r="E297" s="5"/>
    </row>
    <row r="298" spans="3:5" ht="12.75">
      <c r="C298" s="12"/>
      <c r="D298" s="12"/>
      <c r="E298" s="5"/>
    </row>
    <row r="299" spans="3:5" ht="12.75">
      <c r="C299" s="12"/>
      <c r="D299" s="12"/>
      <c r="E299" s="5"/>
    </row>
    <row r="300" spans="3:5" ht="12.75">
      <c r="C300" s="12"/>
      <c r="D300" s="12"/>
      <c r="E300" s="5"/>
    </row>
    <row r="301" spans="3:5" ht="12.75">
      <c r="C301" s="12"/>
      <c r="D301" s="12"/>
      <c r="E301" s="5"/>
    </row>
    <row r="302" spans="3:5" ht="12.75">
      <c r="C302" s="12"/>
      <c r="D302" s="12"/>
      <c r="E302" s="5"/>
    </row>
    <row r="303" spans="3:5" ht="12.75">
      <c r="C303" s="12"/>
      <c r="D303" s="12"/>
      <c r="E303" s="5"/>
    </row>
    <row r="304" spans="3:5" ht="12.75">
      <c r="C304" s="12"/>
      <c r="D304" s="12"/>
      <c r="E304" s="5"/>
    </row>
    <row r="305" spans="3:5" ht="12.75">
      <c r="C305" s="12"/>
      <c r="D305" s="12"/>
      <c r="E305" s="5"/>
    </row>
    <row r="306" spans="3:5" ht="12.75">
      <c r="C306" s="12"/>
      <c r="D306" s="12"/>
      <c r="E306" s="5"/>
    </row>
    <row r="307" spans="3:5" ht="12.75">
      <c r="C307" s="12"/>
      <c r="D307" s="12"/>
      <c r="E307" s="5"/>
    </row>
    <row r="308" spans="3:5" ht="12.75">
      <c r="C308" s="12"/>
      <c r="D308" s="12"/>
      <c r="E308" s="5"/>
    </row>
    <row r="309" spans="3:5" ht="12.75">
      <c r="C309" s="12"/>
      <c r="D309" s="12"/>
      <c r="E309" s="5"/>
    </row>
    <row r="310" spans="3:5" ht="12.75">
      <c r="C310" s="12"/>
      <c r="D310" s="12"/>
      <c r="E310" s="5"/>
    </row>
    <row r="311" spans="3:5" ht="12.75">
      <c r="C311" s="12"/>
      <c r="D311" s="12"/>
      <c r="E311" s="5"/>
    </row>
    <row r="312" spans="3:5" ht="12.75">
      <c r="C312" s="12"/>
      <c r="D312" s="12"/>
      <c r="E312" s="5"/>
    </row>
    <row r="313" spans="3:5" ht="12.75">
      <c r="C313" s="12"/>
      <c r="D313" s="12"/>
      <c r="E313" s="5"/>
    </row>
    <row r="314" spans="3:5" ht="12.75">
      <c r="C314" s="12"/>
      <c r="D314" s="12"/>
      <c r="E314" s="5"/>
    </row>
    <row r="315" spans="3:5" ht="12.75">
      <c r="C315" s="12"/>
      <c r="D315" s="12"/>
      <c r="E315" s="5"/>
    </row>
    <row r="316" spans="3:5" ht="12.75">
      <c r="C316" s="12"/>
      <c r="D316" s="12"/>
      <c r="E316" s="5"/>
    </row>
    <row r="317" spans="3:5" ht="12.75">
      <c r="C317" s="12"/>
      <c r="D317" s="12"/>
      <c r="E317" s="5"/>
    </row>
    <row r="318" spans="3:5" ht="12.75">
      <c r="C318" s="12"/>
      <c r="D318" s="12"/>
      <c r="E318" s="5"/>
    </row>
    <row r="319" spans="3:5" ht="12.75">
      <c r="C319" s="12"/>
      <c r="D319" s="12"/>
      <c r="E319" s="5"/>
    </row>
    <row r="320" spans="3:5" ht="12.75">
      <c r="C320" s="12"/>
      <c r="D320" s="12"/>
      <c r="E320" s="5"/>
    </row>
    <row r="321" spans="3:5" ht="12.75">
      <c r="C321" s="12"/>
      <c r="D321" s="12"/>
      <c r="E321" s="5"/>
    </row>
    <row r="322" spans="3:5" ht="12.75">
      <c r="C322" s="12"/>
      <c r="D322" s="12"/>
      <c r="E322" s="5"/>
    </row>
    <row r="323" spans="3:5" ht="12.75">
      <c r="C323" s="12"/>
      <c r="D323" s="12"/>
      <c r="E323" s="5"/>
    </row>
    <row r="324" spans="3:5" ht="12.75">
      <c r="C324" s="12"/>
      <c r="D324" s="12"/>
      <c r="E324" s="5"/>
    </row>
    <row r="325" spans="3:5" ht="12.75">
      <c r="C325" s="12"/>
      <c r="D325" s="12"/>
      <c r="E325" s="5"/>
    </row>
    <row r="326" spans="3:5" ht="12.75">
      <c r="C326" s="12"/>
      <c r="D326" s="12"/>
      <c r="E326" s="5"/>
    </row>
    <row r="327" spans="3:5" ht="12.75">
      <c r="C327" s="12"/>
      <c r="D327" s="12"/>
      <c r="E327" s="5"/>
    </row>
    <row r="328" spans="3:5" ht="12.75">
      <c r="C328" s="12"/>
      <c r="D328" s="12"/>
      <c r="E328" s="5"/>
    </row>
    <row r="329" spans="3:5" ht="12.75">
      <c r="C329" s="12"/>
      <c r="D329" s="12"/>
      <c r="E329" s="5"/>
    </row>
    <row r="330" spans="3:5" ht="12.75">
      <c r="C330" s="12"/>
      <c r="D330" s="12"/>
      <c r="E330" s="5"/>
    </row>
    <row r="331" spans="3:5" ht="12.75">
      <c r="C331" s="12"/>
      <c r="D331" s="12"/>
      <c r="E331" s="5"/>
    </row>
    <row r="332" spans="3:5" ht="12.75">
      <c r="C332" s="12"/>
      <c r="D332" s="12"/>
      <c r="E332" s="5"/>
    </row>
    <row r="333" spans="3:5" ht="12.75">
      <c r="C333" s="12"/>
      <c r="D333" s="12"/>
      <c r="E333" s="5"/>
    </row>
    <row r="334" spans="3:5" ht="12.75">
      <c r="C334" s="12"/>
      <c r="D334" s="12"/>
      <c r="E334" s="5"/>
    </row>
    <row r="335" spans="3:5" ht="12.75">
      <c r="C335" s="12"/>
      <c r="D335" s="12"/>
      <c r="E335" s="5"/>
    </row>
    <row r="336" spans="3:5" ht="12.75">
      <c r="C336" s="12"/>
      <c r="D336" s="12"/>
      <c r="E336" s="5"/>
    </row>
    <row r="337" spans="3:5" ht="12.75">
      <c r="C337" s="12"/>
      <c r="D337" s="12"/>
      <c r="E337" s="5"/>
    </row>
    <row r="338" spans="3:5" ht="12.75">
      <c r="C338" s="12"/>
      <c r="D338" s="12"/>
      <c r="E338" s="5"/>
    </row>
    <row r="339" spans="3:5" ht="12.75">
      <c r="C339" s="12"/>
      <c r="D339" s="12"/>
      <c r="E339" s="5"/>
    </row>
    <row r="340" spans="3:5" ht="12.75">
      <c r="C340" s="12"/>
      <c r="D340" s="12"/>
      <c r="E340" s="5"/>
    </row>
    <row r="341" spans="3:5" ht="12.75">
      <c r="C341" s="12"/>
      <c r="D341" s="12"/>
      <c r="E341" s="5"/>
    </row>
    <row r="342" spans="3:5" ht="12.75">
      <c r="C342" s="12"/>
      <c r="D342" s="12"/>
      <c r="E342" s="5"/>
    </row>
    <row r="343" spans="3:5" ht="12.75">
      <c r="C343" s="12"/>
      <c r="D343" s="12"/>
      <c r="E343" s="5"/>
    </row>
    <row r="344" spans="3:5" ht="12.75">
      <c r="C344" s="12"/>
      <c r="D344" s="12"/>
      <c r="E344" s="5"/>
    </row>
    <row r="345" spans="3:5" ht="12.75">
      <c r="C345" s="12"/>
      <c r="D345" s="12"/>
      <c r="E345" s="5"/>
    </row>
    <row r="346" spans="3:5" ht="12.75">
      <c r="C346" s="12"/>
      <c r="D346" s="12"/>
      <c r="E346" s="5"/>
    </row>
    <row r="347" spans="3:5" ht="12.75">
      <c r="C347" s="12"/>
      <c r="D347" s="12"/>
      <c r="E347" s="5"/>
    </row>
    <row r="348" spans="3:5" ht="12.75">
      <c r="C348" s="12"/>
      <c r="D348" s="12"/>
      <c r="E348" s="5"/>
    </row>
    <row r="349" spans="3:5" ht="12.75">
      <c r="C349" s="12"/>
      <c r="D349" s="12"/>
      <c r="E349" s="5"/>
    </row>
    <row r="350" spans="3:5" ht="12.75">
      <c r="C350" s="12"/>
      <c r="D350" s="12"/>
      <c r="E350" s="5"/>
    </row>
    <row r="351" spans="3:5" ht="12.75">
      <c r="C351" s="12"/>
      <c r="D351" s="12"/>
      <c r="E351" s="5"/>
    </row>
    <row r="352" spans="3:5" ht="12.75">
      <c r="C352" s="12"/>
      <c r="D352" s="12"/>
      <c r="E352" s="5"/>
    </row>
    <row r="353" spans="3:5" ht="12.75">
      <c r="C353" s="12"/>
      <c r="D353" s="12"/>
      <c r="E353" s="5"/>
    </row>
    <row r="354" spans="3:5" ht="12.75">
      <c r="C354" s="12"/>
      <c r="D354" s="12"/>
      <c r="E354" s="5"/>
    </row>
    <row r="355" spans="3:5" ht="12.75">
      <c r="C355" s="12"/>
      <c r="D355" s="12"/>
      <c r="E355" s="5"/>
    </row>
    <row r="356" spans="3:5" ht="12.75">
      <c r="C356" s="12"/>
      <c r="D356" s="12"/>
      <c r="E356" s="5"/>
    </row>
    <row r="357" spans="3:5" ht="12.75">
      <c r="C357" s="12"/>
      <c r="D357" s="12"/>
      <c r="E357" s="5"/>
    </row>
    <row r="358" spans="3:5" ht="12.75">
      <c r="C358" s="12"/>
      <c r="D358" s="12"/>
      <c r="E358" s="5"/>
    </row>
    <row r="359" spans="3:5" ht="12.75">
      <c r="C359" s="12"/>
      <c r="D359" s="12"/>
      <c r="E359" s="5"/>
    </row>
    <row r="360" spans="3:5" ht="12.75">
      <c r="C360" s="12"/>
      <c r="D360" s="12"/>
      <c r="E360" s="5"/>
    </row>
    <row r="361" spans="3:5" ht="12.75">
      <c r="C361" s="12"/>
      <c r="D361" s="12"/>
      <c r="E361" s="5"/>
    </row>
    <row r="362" spans="3:5" ht="12.75">
      <c r="C362" s="12"/>
      <c r="D362" s="12"/>
      <c r="E362" s="5"/>
    </row>
    <row r="363" spans="3:5" ht="12.75">
      <c r="C363" s="12"/>
      <c r="D363" s="12"/>
      <c r="E363" s="5"/>
    </row>
    <row r="364" spans="3:5" ht="12.75">
      <c r="C364" s="12"/>
      <c r="D364" s="12"/>
      <c r="E364" s="5"/>
    </row>
    <row r="365" spans="3:5" ht="12.75">
      <c r="C365" s="12"/>
      <c r="D365" s="12"/>
      <c r="E365" s="5"/>
    </row>
    <row r="366" spans="3:5" ht="12.75">
      <c r="C366" s="12"/>
      <c r="D366" s="12"/>
      <c r="E366" s="5"/>
    </row>
    <row r="367" spans="3:5" ht="12.75">
      <c r="C367" s="12"/>
      <c r="D367" s="12"/>
      <c r="E367" s="5"/>
    </row>
    <row r="368" spans="3:5" ht="12.75">
      <c r="C368" s="12"/>
      <c r="D368" s="12"/>
      <c r="E368" s="5"/>
    </row>
    <row r="369" spans="3:5" ht="12.75">
      <c r="C369" s="12"/>
      <c r="D369" s="12"/>
      <c r="E369" s="5"/>
    </row>
    <row r="370" spans="3:5" ht="12.75">
      <c r="C370" s="12"/>
      <c r="D370" s="12"/>
      <c r="E370" s="5"/>
    </row>
    <row r="371" spans="3:5" ht="12.75">
      <c r="C371" s="12"/>
      <c r="D371" s="12"/>
      <c r="E371" s="5"/>
    </row>
    <row r="372" spans="3:5" ht="12.75">
      <c r="C372" s="12"/>
      <c r="D372" s="12"/>
      <c r="E372" s="5"/>
    </row>
    <row r="373" spans="3:5" ht="12.75">
      <c r="C373" s="12"/>
      <c r="D373" s="12"/>
      <c r="E373" s="5"/>
    </row>
    <row r="374" spans="3:5" ht="12.75">
      <c r="C374" s="12"/>
      <c r="D374" s="12"/>
      <c r="E374" s="5"/>
    </row>
    <row r="375" spans="3:5" ht="12.75">
      <c r="C375" s="12"/>
      <c r="D375" s="12"/>
      <c r="E375" s="5"/>
    </row>
    <row r="376" spans="3:5" ht="12.75">
      <c r="C376" s="12"/>
      <c r="D376" s="12"/>
      <c r="E376" s="5"/>
    </row>
    <row r="377" spans="3:5" ht="12.75">
      <c r="C377" s="12"/>
      <c r="D377" s="12"/>
      <c r="E377" s="5"/>
    </row>
    <row r="378" spans="3:5" ht="12.75">
      <c r="C378" s="12"/>
      <c r="D378" s="12"/>
      <c r="E378" s="5"/>
    </row>
    <row r="379" spans="3:5" ht="12.75">
      <c r="C379" s="12"/>
      <c r="D379" s="12"/>
      <c r="E379" s="5"/>
    </row>
    <row r="380" spans="3:5" ht="12.75">
      <c r="C380" s="12"/>
      <c r="D380" s="12"/>
      <c r="E380" s="5"/>
    </row>
    <row r="381" spans="3:5" ht="12.75">
      <c r="C381" s="12"/>
      <c r="D381" s="12"/>
      <c r="E381" s="5"/>
    </row>
    <row r="382" spans="3:5" ht="12.75">
      <c r="C382" s="12"/>
      <c r="D382" s="12"/>
      <c r="E382" s="5"/>
    </row>
    <row r="383" spans="3:5" ht="12.75">
      <c r="C383" s="12"/>
      <c r="D383" s="12"/>
      <c r="E383" s="5"/>
    </row>
    <row r="384" spans="3:5" ht="12.75">
      <c r="C384" s="12"/>
      <c r="D384" s="12"/>
      <c r="E384" s="5"/>
    </row>
    <row r="385" spans="3:5" ht="12.75">
      <c r="C385" s="12"/>
      <c r="D385" s="12"/>
      <c r="E385" s="5"/>
    </row>
    <row r="386" spans="3:5" ht="12.75">
      <c r="C386" s="12"/>
      <c r="D386" s="12"/>
      <c r="E386" s="5"/>
    </row>
    <row r="387" spans="3:5" ht="12.75">
      <c r="C387" s="12"/>
      <c r="D387" s="12"/>
      <c r="E387" s="5"/>
    </row>
    <row r="388" spans="3:5" ht="12.75">
      <c r="C388" s="12"/>
      <c r="D388" s="12"/>
      <c r="E388" s="5"/>
    </row>
    <row r="389" spans="3:5" ht="12.75">
      <c r="C389" s="12"/>
      <c r="D389" s="12"/>
      <c r="E389" s="5"/>
    </row>
    <row r="390" spans="3:5" ht="12.75">
      <c r="C390" s="12"/>
      <c r="D390" s="12"/>
      <c r="E390" s="5"/>
    </row>
    <row r="391" spans="3:5" ht="12.75">
      <c r="C391" s="12"/>
      <c r="D391" s="12"/>
      <c r="E391" s="5"/>
    </row>
    <row r="392" spans="3:5" ht="12.75">
      <c r="C392" s="12"/>
      <c r="D392" s="12"/>
      <c r="E392" s="5"/>
    </row>
    <row r="393" spans="3:5" ht="12.75">
      <c r="C393" s="12"/>
      <c r="D393" s="12"/>
      <c r="E393" s="5"/>
    </row>
    <row r="394" spans="3:5" ht="12.75">
      <c r="C394" s="12"/>
      <c r="D394" s="12"/>
      <c r="E394" s="5"/>
    </row>
    <row r="395" spans="3:5" ht="12.75">
      <c r="C395" s="12"/>
      <c r="D395" s="12"/>
      <c r="E395" s="5"/>
    </row>
    <row r="396" spans="3:5" ht="12.75">
      <c r="C396" s="12"/>
      <c r="D396" s="12"/>
      <c r="E396" s="5"/>
    </row>
    <row r="397" spans="3:5" ht="12.75">
      <c r="C397" s="12"/>
      <c r="D397" s="12"/>
      <c r="E397" s="5"/>
    </row>
    <row r="398" spans="3:5" ht="12.75">
      <c r="C398" s="12"/>
      <c r="D398" s="12"/>
      <c r="E398" s="5"/>
    </row>
    <row r="399" spans="3:5" ht="12.75">
      <c r="C399" s="12"/>
      <c r="D399" s="12"/>
      <c r="E399" s="5"/>
    </row>
    <row r="400" spans="3:5" ht="12.75">
      <c r="C400" s="12"/>
      <c r="D400" s="12"/>
      <c r="E400" s="5"/>
    </row>
    <row r="401" spans="3:5" ht="12.75">
      <c r="C401" s="12"/>
      <c r="D401" s="12"/>
      <c r="E401" s="5"/>
    </row>
    <row r="402" spans="3:5" ht="12.75">
      <c r="C402" s="12"/>
      <c r="D402" s="12"/>
      <c r="E402" s="5"/>
    </row>
    <row r="403" spans="3:5" ht="12.75">
      <c r="C403" s="12"/>
      <c r="D403" s="12"/>
      <c r="E403" s="5"/>
    </row>
    <row r="404" spans="3:5" ht="12.75">
      <c r="C404" s="12"/>
      <c r="D404" s="12"/>
      <c r="E404" s="5"/>
    </row>
    <row r="405" spans="3:5" ht="12.75">
      <c r="C405" s="12"/>
      <c r="D405" s="12"/>
      <c r="E405" s="5"/>
    </row>
    <row r="406" spans="3:5" ht="12.75">
      <c r="C406" s="12"/>
      <c r="D406" s="12"/>
      <c r="E406" s="5"/>
    </row>
    <row r="407" spans="3:5" ht="12.75">
      <c r="C407" s="12"/>
      <c r="D407" s="12"/>
      <c r="E407" s="5"/>
    </row>
    <row r="408" spans="3:5" ht="12.75">
      <c r="C408" s="12"/>
      <c r="D408" s="12"/>
      <c r="E408" s="5"/>
    </row>
    <row r="409" spans="3:5" ht="12.75">
      <c r="C409" s="12"/>
      <c r="D409" s="12"/>
      <c r="E409" s="5"/>
    </row>
    <row r="410" spans="3:5" ht="12.75">
      <c r="C410" s="12"/>
      <c r="D410" s="12"/>
      <c r="E410" s="5"/>
    </row>
    <row r="411" spans="3:5" ht="12.75">
      <c r="C411" s="12"/>
      <c r="D411" s="12"/>
      <c r="E411" s="5"/>
    </row>
    <row r="412" spans="3:5" ht="12.75">
      <c r="C412" s="12"/>
      <c r="D412" s="12"/>
      <c r="E412" s="5"/>
    </row>
    <row r="413" spans="3:5" ht="12.75">
      <c r="C413" s="12"/>
      <c r="D413" s="12"/>
      <c r="E413" s="5"/>
    </row>
    <row r="414" spans="3:5" ht="12.75">
      <c r="C414" s="12"/>
      <c r="D414" s="12"/>
      <c r="E414" s="5"/>
    </row>
    <row r="415" spans="3:5" ht="12.75">
      <c r="C415" s="12"/>
      <c r="D415" s="12"/>
      <c r="E415" s="5"/>
    </row>
    <row r="416" spans="3:5" ht="12.75">
      <c r="C416" s="12"/>
      <c r="D416" s="12"/>
      <c r="E416" s="5"/>
    </row>
    <row r="417" spans="3:5" ht="12.75">
      <c r="C417" s="12"/>
      <c r="D417" s="12"/>
      <c r="E417" s="5"/>
    </row>
    <row r="418" spans="3:5" ht="12.75">
      <c r="C418" s="12"/>
      <c r="D418" s="12"/>
      <c r="E418" s="5"/>
    </row>
    <row r="419" spans="3:5" ht="12.75">
      <c r="C419" s="12"/>
      <c r="D419" s="12"/>
      <c r="E419" s="5"/>
    </row>
    <row r="420" spans="3:5" ht="12.75">
      <c r="C420" s="12"/>
      <c r="D420" s="12"/>
      <c r="E420" s="5"/>
    </row>
    <row r="421" spans="3:5" ht="12.75">
      <c r="C421" s="12"/>
      <c r="D421" s="12"/>
      <c r="E421" s="5"/>
    </row>
    <row r="422" spans="3:5" ht="12.75">
      <c r="C422" s="12"/>
      <c r="D422" s="12"/>
      <c r="E422" s="5"/>
    </row>
    <row r="423" spans="3:5" ht="12.75">
      <c r="C423" s="12"/>
      <c r="D423" s="12"/>
      <c r="E423" s="5"/>
    </row>
    <row r="424" spans="3:5" ht="12.75">
      <c r="C424" s="12"/>
      <c r="D424" s="12"/>
      <c r="E424" s="5"/>
    </row>
    <row r="425" spans="3:5" ht="12.75">
      <c r="C425" s="12"/>
      <c r="D425" s="12"/>
      <c r="E425" s="5"/>
    </row>
    <row r="426" spans="3:5" ht="12.75">
      <c r="C426" s="12"/>
      <c r="D426" s="12"/>
      <c r="E426" s="5"/>
    </row>
    <row r="427" spans="3:5" ht="12.75">
      <c r="C427" s="12"/>
      <c r="D427" s="12"/>
      <c r="E427" s="5"/>
    </row>
    <row r="428" spans="3:5" ht="12.75">
      <c r="C428" s="12"/>
      <c r="D428" s="12"/>
      <c r="E428" s="5"/>
    </row>
    <row r="429" spans="3:5" ht="12.75">
      <c r="C429" s="12"/>
      <c r="D429" s="12"/>
      <c r="E429" s="5"/>
    </row>
    <row r="430" spans="3:5" ht="12.75">
      <c r="C430" s="12"/>
      <c r="D430" s="12"/>
      <c r="E430" s="5"/>
    </row>
    <row r="431" spans="3:5" ht="12.75">
      <c r="C431" s="12"/>
      <c r="D431" s="12"/>
      <c r="E431" s="5"/>
    </row>
    <row r="432" spans="3:5" ht="12.75">
      <c r="C432" s="12"/>
      <c r="D432" s="12"/>
      <c r="E432" s="5"/>
    </row>
    <row r="433" spans="3:5" ht="12.75">
      <c r="C433" s="12"/>
      <c r="D433" s="12"/>
      <c r="E433" s="5"/>
    </row>
    <row r="434" spans="3:5" ht="12.75">
      <c r="C434" s="12"/>
      <c r="D434" s="12"/>
      <c r="E434" s="5"/>
    </row>
    <row r="435" spans="3:5" ht="12.75">
      <c r="C435" s="12"/>
      <c r="D435" s="12"/>
      <c r="E435" s="5"/>
    </row>
    <row r="436" spans="3:5" ht="12.75">
      <c r="C436" s="12"/>
      <c r="D436" s="12"/>
      <c r="E436" s="5"/>
    </row>
    <row r="437" spans="3:5" ht="12.75">
      <c r="C437" s="12"/>
      <c r="D437" s="12"/>
      <c r="E437" s="5"/>
    </row>
    <row r="438" spans="3:5" ht="12.75">
      <c r="C438" s="12"/>
      <c r="D438" s="12"/>
      <c r="E438" s="5"/>
    </row>
    <row r="439" spans="3:5" ht="12.75">
      <c r="C439" s="12"/>
      <c r="D439" s="12"/>
      <c r="E439" s="5"/>
    </row>
    <row r="440" spans="3:5" ht="12.75">
      <c r="C440" s="12"/>
      <c r="D440" s="12"/>
      <c r="E440" s="5"/>
    </row>
    <row r="441" spans="3:5" ht="12.75">
      <c r="C441" s="12"/>
      <c r="D441" s="12"/>
      <c r="E441" s="5"/>
    </row>
    <row r="442" spans="3:5" ht="12.75">
      <c r="C442" s="12"/>
      <c r="D442" s="12"/>
      <c r="E442" s="5"/>
    </row>
    <row r="443" spans="3:5" ht="12.75">
      <c r="C443" s="12"/>
      <c r="D443" s="12"/>
      <c r="E443" s="5"/>
    </row>
    <row r="444" spans="3:5" ht="12.75">
      <c r="C444" s="12"/>
      <c r="D444" s="12"/>
      <c r="E444" s="5"/>
    </row>
    <row r="445" spans="3:5" ht="12.75">
      <c r="C445" s="12"/>
      <c r="D445" s="12"/>
      <c r="E445" s="5"/>
    </row>
    <row r="446" spans="3:5" ht="12.75">
      <c r="C446" s="12"/>
      <c r="D446" s="12"/>
      <c r="E446" s="5"/>
    </row>
    <row r="447" spans="3:5" ht="12.75">
      <c r="C447" s="12"/>
      <c r="D447" s="12"/>
      <c r="E447" s="5"/>
    </row>
    <row r="448" spans="3:5" ht="12.75">
      <c r="C448" s="12"/>
      <c r="D448" s="12"/>
      <c r="E448" s="5"/>
    </row>
    <row r="449" spans="3:5" ht="12.75">
      <c r="C449" s="12"/>
      <c r="D449" s="12"/>
      <c r="E449" s="5"/>
    </row>
    <row r="450" spans="3:5" ht="12.75">
      <c r="C450" s="12"/>
      <c r="D450" s="12"/>
      <c r="E450" s="5"/>
    </row>
    <row r="451" spans="3:5" ht="12.75">
      <c r="C451" s="12"/>
      <c r="D451" s="12"/>
      <c r="E451" s="5"/>
    </row>
    <row r="452" spans="3:5" ht="12.75">
      <c r="C452" s="12"/>
      <c r="D452" s="12"/>
      <c r="E452" s="5"/>
    </row>
    <row r="453" spans="3:5" ht="12.75">
      <c r="C453" s="12"/>
      <c r="D453" s="12"/>
      <c r="E453" s="5"/>
    </row>
    <row r="454" spans="3:5" ht="12.75">
      <c r="C454" s="12"/>
      <c r="D454" s="12"/>
      <c r="E454" s="5"/>
    </row>
    <row r="455" spans="3:5" ht="12.75">
      <c r="C455" s="12"/>
      <c r="D455" s="12"/>
      <c r="E455" s="5"/>
    </row>
    <row r="456" spans="3:5" ht="12.75">
      <c r="C456" s="12"/>
      <c r="D456" s="12"/>
      <c r="E456" s="5"/>
    </row>
    <row r="457" spans="3:5" ht="12.75">
      <c r="C457" s="12"/>
      <c r="D457" s="12"/>
      <c r="E457" s="5"/>
    </row>
    <row r="458" spans="3:5" ht="12.75">
      <c r="C458" s="12"/>
      <c r="D458" s="12"/>
      <c r="E458" s="5"/>
    </row>
    <row r="459" spans="3:5" ht="12.75">
      <c r="C459" s="12"/>
      <c r="D459" s="12"/>
      <c r="E459" s="5"/>
    </row>
    <row r="460" spans="3:5" ht="12.75">
      <c r="C460" s="12"/>
      <c r="D460" s="12"/>
      <c r="E460" s="5"/>
    </row>
    <row r="461" spans="3:5" ht="12.75">
      <c r="C461" s="12"/>
      <c r="D461" s="12"/>
      <c r="E461" s="5"/>
    </row>
    <row r="462" spans="3:5" ht="12.75">
      <c r="C462" s="12"/>
      <c r="D462" s="12"/>
      <c r="E462" s="5"/>
    </row>
    <row r="463" spans="3:5" ht="12.75">
      <c r="C463" s="12"/>
      <c r="D463" s="12"/>
      <c r="E463" s="5"/>
    </row>
    <row r="464" spans="3:5" ht="12.75">
      <c r="C464" s="12"/>
      <c r="D464" s="12"/>
      <c r="E464" s="5"/>
    </row>
    <row r="465" spans="3:5" ht="12.75">
      <c r="C465" s="12"/>
      <c r="D465" s="12"/>
      <c r="E465" s="5"/>
    </row>
    <row r="466" spans="3:5" ht="12.75">
      <c r="C466" s="12"/>
      <c r="D466" s="12"/>
      <c r="E466" s="5"/>
    </row>
    <row r="467" spans="3:5" ht="12.75">
      <c r="C467" s="12"/>
      <c r="D467" s="12"/>
      <c r="E467" s="5"/>
    </row>
    <row r="468" spans="3:5" ht="12.75">
      <c r="C468" s="12"/>
      <c r="D468" s="12"/>
      <c r="E468" s="5"/>
    </row>
    <row r="469" spans="3:5" ht="12.75">
      <c r="C469" s="12"/>
      <c r="D469" s="12"/>
      <c r="E469" s="5"/>
    </row>
    <row r="470" spans="3:5" ht="12.75">
      <c r="C470" s="12"/>
      <c r="D470" s="12"/>
      <c r="E470" s="5"/>
    </row>
    <row r="471" spans="3:5" ht="12.75">
      <c r="C471" s="12"/>
      <c r="D471" s="12"/>
      <c r="E471" s="5"/>
    </row>
    <row r="472" spans="3:5" ht="12.75">
      <c r="C472" s="12"/>
      <c r="D472" s="12"/>
      <c r="E472" s="5"/>
    </row>
    <row r="473" spans="3:5" ht="12.75">
      <c r="C473" s="12"/>
      <c r="D473" s="12"/>
      <c r="E473" s="5"/>
    </row>
    <row r="474" spans="3:5" ht="12.75">
      <c r="C474" s="12"/>
      <c r="D474" s="12"/>
      <c r="E474" s="5"/>
    </row>
    <row r="475" spans="3:5" ht="12.75">
      <c r="C475" s="12"/>
      <c r="D475" s="12"/>
      <c r="E475" s="5"/>
    </row>
    <row r="476" spans="3:5" ht="12.75">
      <c r="C476" s="12"/>
      <c r="D476" s="12"/>
      <c r="E476" s="5"/>
    </row>
    <row r="477" spans="3:5" ht="12.75">
      <c r="C477" s="12"/>
      <c r="D477" s="12"/>
      <c r="E477" s="5"/>
    </row>
    <row r="478" spans="3:5" ht="12.75">
      <c r="C478" s="12"/>
      <c r="D478" s="12"/>
      <c r="E478" s="5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MČR mládeže -jednotlivců</dc:title>
  <dc:subject/>
  <dc:creator>Jiří Olbricht</dc:creator>
  <cp:keywords/>
  <dc:description/>
  <cp:lastModifiedBy>pansky</cp:lastModifiedBy>
  <cp:lastPrinted>2010-05-22T17:06:17Z</cp:lastPrinted>
  <dcterms:created xsi:type="dcterms:W3CDTF">2003-12-23T07:52:03Z</dcterms:created>
  <dcterms:modified xsi:type="dcterms:W3CDTF">2010-05-23T11:42:08Z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930443854</vt:i4>
  </property>
  <property fmtid="{D5CDD505-2E9C-101B-9397-08002B2CF9AE}" pid="3" name="_EmailSubject">
    <vt:lpwstr>program na M ČR mládeže</vt:lpwstr>
  </property>
  <property fmtid="{D5CDD505-2E9C-101B-9397-08002B2CF9AE}" pid="4" name="_AuthorEmail">
    <vt:lpwstr>jiri.olbricht@volny.cz</vt:lpwstr>
  </property>
  <property fmtid="{D5CDD505-2E9C-101B-9397-08002B2CF9AE}" pid="5" name="_AuthorEmailDisplayName">
    <vt:lpwstr>Jirka Olbricht</vt:lpwstr>
  </property>
  <property fmtid="{D5CDD505-2E9C-101B-9397-08002B2CF9AE}" pid="6" name="_ReviewingToolsShownOnce">
    <vt:lpwstr/>
  </property>
</Properties>
</file>