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600" windowHeight="6975" firstSheet="1" activeTab="1"/>
  </bookViews>
  <sheets>
    <sheet name="Prezentace ml.žáci" sheetId="1" r:id="rId1"/>
    <sheet name="Dvouhra ml. žáci" sheetId="2" r:id="rId2"/>
    <sheet name="Útěcha ml.žáci" sheetId="3" r:id="rId3"/>
    <sheet name="Prezentace ml.žákyně" sheetId="4" r:id="rId4"/>
    <sheet name="Dvouhra ml.žákyně" sheetId="5" r:id="rId5"/>
    <sheet name="Útěcha ml.žákyně" sheetId="6" r:id="rId6"/>
    <sheet name="Čtyřhra ml.žáci" sheetId="7" r:id="rId7"/>
    <sheet name="Čtyřhra ml.žákyně" sheetId="8" r:id="rId8"/>
    <sheet name="Smíšená čtyřhra ml.žactva" sheetId="9" r:id="rId9"/>
  </sheets>
  <externalReferences>
    <externalReference r:id="rId12"/>
    <externalReference r:id="rId13"/>
  </externalReferences>
  <definedNames>
    <definedName name="_xlfn.BAHTTEXT" hidden="1">#NAME?</definedName>
    <definedName name="dadaD">#REF!</definedName>
    <definedName name="hjk">#REF!</definedName>
    <definedName name="IPC_Member">#REF!</definedName>
    <definedName name="jun">#REF!</definedName>
    <definedName name="LastUpdate">#REF!</definedName>
    <definedName name="_xlnm.Print_Area" localSheetId="6">'Čtyřhra ml.žáci'!$A$1:$H$67</definedName>
    <definedName name="_xlnm.Print_Area" localSheetId="7">'Čtyřhra ml.žákyně'!$A$1:$I$35</definedName>
    <definedName name="_xlnm.Print_Area" localSheetId="1">'Dvouhra ml. žáci'!$A$1:$I$164</definedName>
    <definedName name="_xlnm.Print_Area" localSheetId="4">'Dvouhra ml.žákyně'!$A$1:$I$66</definedName>
    <definedName name="_xlnm.Print_Area" localSheetId="0">'Prezentace ml.žáci'!$A$1:$F$52</definedName>
    <definedName name="_xlnm.Print_Area" localSheetId="3">'Prezentace ml.žákyně'!$A$1:$F$36</definedName>
    <definedName name="_xlnm.Print_Area" localSheetId="8">'Smíšená čtyřhra ml.žactva'!$A$1:$I$67</definedName>
    <definedName name="_xlnm.Print_Area" localSheetId="2">'Útěcha ml.žáci'!$A$1:$I$34</definedName>
    <definedName name="_xlnm.Print_Area" localSheetId="5">'Útěcha ml.žákyně'!$A$1:$H$35</definedName>
    <definedName name="ReportName">#REF!</definedName>
    <definedName name="SDSA">#REF!</definedName>
    <definedName name="Termin">#REF!</definedName>
  </definedNames>
  <calcPr fullCalcOnLoad="1"/>
</workbook>
</file>

<file path=xl/sharedStrings.xml><?xml version="1.0" encoding="utf-8"?>
<sst xmlns="http://schemas.openxmlformats.org/spreadsheetml/2006/main" count="1171" uniqueCount="489">
  <si>
    <t>Starovní listina</t>
  </si>
  <si>
    <t>Sč</t>
  </si>
  <si>
    <t>Jméno</t>
  </si>
  <si>
    <t>Oddíl - klub</t>
  </si>
  <si>
    <t>dat.nar</t>
  </si>
  <si>
    <t>Ž</t>
  </si>
  <si>
    <t xml:space="preserve">   </t>
  </si>
  <si>
    <t>Startovní listina</t>
  </si>
  <si>
    <t>Smíšená čtyřhra</t>
  </si>
  <si>
    <t>Mistrovství  ČR  jednotlivců</t>
  </si>
  <si>
    <t>Skuteč  12.5.-13.5.2012</t>
  </si>
  <si>
    <t>Lapčík Ondřej (KST Zlín)</t>
  </si>
  <si>
    <t>Slezáková Stanislava (KST Zlín)</t>
  </si>
  <si>
    <t>Lapčík Ondřej</t>
  </si>
  <si>
    <t>Skalský Ondřej (TJ Sokol Vsetín)</t>
  </si>
  <si>
    <t>Slezáková Stanislava</t>
  </si>
  <si>
    <t>Hnátková Barbara (TJ Sokol Vsetín)</t>
  </si>
  <si>
    <t>3:1 (6,7,-9,8)</t>
  </si>
  <si>
    <t>Martinko Tomáš (TJ Mittal Ostrava)</t>
  </si>
  <si>
    <t>Synková Markéta (Sokol Děhylov)</t>
  </si>
  <si>
    <t>Martinko Tomáš</t>
  </si>
  <si>
    <t>3:0 (5,3,5)</t>
  </si>
  <si>
    <t>Koubek Vojtěch (Sokol Hradec Králové 2)</t>
  </si>
  <si>
    <t>Synková Markéta</t>
  </si>
  <si>
    <t>Sedláčková Tereza (TJ Tesla Pardubice )</t>
  </si>
  <si>
    <t>3:0 (8,7,9)</t>
  </si>
  <si>
    <t>Glos Michal (TJ TŽ Třinec)</t>
  </si>
  <si>
    <t>Daňová Barbora (SK Frýdlant n.O.)</t>
  </si>
  <si>
    <t>Průša David</t>
  </si>
  <si>
    <t>3:0 (5,7,7)</t>
  </si>
  <si>
    <t>Průša David (Sportovní Jižní Město o.p.s.)</t>
  </si>
  <si>
    <t>Polívková Barbora</t>
  </si>
  <si>
    <t>Polívková Barbora (SKST Vlašim)</t>
  </si>
  <si>
    <t>3:1 (-10,6,10,6)</t>
  </si>
  <si>
    <t>Kortus Filip</t>
  </si>
  <si>
    <t>Kortus Filip (SK Pedagog ČB)</t>
  </si>
  <si>
    <t>Blašková Zdena</t>
  </si>
  <si>
    <t>Blašková Zdena (Libín Pracahtice)</t>
  </si>
  <si>
    <t>3:2 (-9,7,7,-9,9)</t>
  </si>
  <si>
    <t>Frejvolt Lukáš (Baník Havířov)</t>
  </si>
  <si>
    <t>Ilčíková Anežka (SKST Hodonín)</t>
  </si>
  <si>
    <t>3:0 (4,10,7)</t>
  </si>
  <si>
    <t>Vašíček Jan (MSK Břeclav)</t>
  </si>
  <si>
    <t>Matějovská Anna (SKST Vlašim)</t>
  </si>
  <si>
    <t>Vašíček Jan</t>
  </si>
  <si>
    <t>3:1 (6,-8,7,8)</t>
  </si>
  <si>
    <t>Nečas František (Nové Město na Moravě)</t>
  </si>
  <si>
    <t>Matějovská Anna</t>
  </si>
  <si>
    <t>Němcová  Eliška (TJ Žďár n.Sázavou)</t>
  </si>
  <si>
    <t>3:0 (9,2,3)</t>
  </si>
  <si>
    <t>Marat Petr</t>
  </si>
  <si>
    <t>Marat Petr (Sportovní Jižní Město o.p.s)</t>
  </si>
  <si>
    <t>Beranová Sára</t>
  </si>
  <si>
    <t>Beranová Sára (SKST Vlašim)</t>
  </si>
  <si>
    <t>3:2 (5,-9,8,-8,11)</t>
  </si>
  <si>
    <t>Partygl Tomáš (Batesta  Chodov)</t>
  </si>
  <si>
    <t>Franková  Barbora (TJ Lomnice)</t>
  </si>
  <si>
    <t>3:0 (5,6,5)</t>
  </si>
  <si>
    <t>Daníček Adam (Sportovní Jižní Město,o.p.s.)</t>
  </si>
  <si>
    <t>Melicharová  Iveta (Sportovní Jižní Město)</t>
  </si>
  <si>
    <t>Jakubský Filip</t>
  </si>
  <si>
    <t>3:1 (9,7,-5,8)</t>
  </si>
  <si>
    <t>Jakubský Filip (Sokol Hradec Králové 2)</t>
  </si>
  <si>
    <t>Večeřová  Michaela</t>
  </si>
  <si>
    <t>Večeřová  Michaela (Sokol Náklo)</t>
  </si>
  <si>
    <t>3:2 (-9,8,-9,9,11)</t>
  </si>
  <si>
    <t>Górecki Jan</t>
  </si>
  <si>
    <t>Blažek Jan (TJ Krupka)</t>
  </si>
  <si>
    <t>Viktorínová Michaela</t>
  </si>
  <si>
    <t>Allertová Sára (SKST Baník Most)</t>
  </si>
  <si>
    <t>3:0 (3,4,4)</t>
  </si>
  <si>
    <t>Górecki Jan (SKST Baník Havířov)</t>
  </si>
  <si>
    <t>Viktorínová Michaela (KST Zlín)</t>
  </si>
  <si>
    <t>3:2 (6,-11,10,-9,6)</t>
  </si>
  <si>
    <t>Vévoda Ondřej (BSK Malenovice)</t>
  </si>
  <si>
    <t>Kotásková Petra (SKST Dubňany)</t>
  </si>
  <si>
    <t>Vévoda Ondřej</t>
  </si>
  <si>
    <t>3:0 (8,1,6)</t>
  </si>
  <si>
    <t>Hromek Filip (SKST Dubňany )</t>
  </si>
  <si>
    <t>Kotásková Petra</t>
  </si>
  <si>
    <t>Ševčíková Klára (SKST Dubňany)</t>
  </si>
  <si>
    <t>3:2 (13,-8,-2,9,10)</t>
  </si>
  <si>
    <t>Žižka Jakub (Sokol Hradec Králové 2)</t>
  </si>
  <si>
    <t>Pleskotová Kateřina (SK Dobré)</t>
  </si>
  <si>
    <t>Fausek Matěj</t>
  </si>
  <si>
    <t>3:1 (6,-8,10,1)</t>
  </si>
  <si>
    <t>Fausek Matěj (Sportovní Jižní Město o.p.s.)</t>
  </si>
  <si>
    <t>Zelingrová Kamila</t>
  </si>
  <si>
    <t>Zelingrová Kamila (SKST Vlašim)</t>
  </si>
  <si>
    <t>3:1 (6,3,-6,5)</t>
  </si>
  <si>
    <t>Koldas Tomáš</t>
  </si>
  <si>
    <t>Sochor Miroslav (SK Rokycany)</t>
  </si>
  <si>
    <t>Čechová Kateřina</t>
  </si>
  <si>
    <t>Hnojská  Andrea (TJ Klatovy)</t>
  </si>
  <si>
    <t>3:1 (-7,4,4,7)</t>
  </si>
  <si>
    <t>Koldas Tomáš (KST Zlín)</t>
  </si>
  <si>
    <t>Čechová Kateřina (SK Frýdlant n.O.)</t>
  </si>
  <si>
    <t>3:0 (3,2,11)</t>
  </si>
  <si>
    <t>Appollonio Lukáš (Sportovní Jižní Město,o.p.s.)</t>
  </si>
  <si>
    <t>Bútorová Tereza (SK DDM Kotlářka Praha)</t>
  </si>
  <si>
    <t>Mikolášik Michal</t>
  </si>
  <si>
    <t>3:2 (1,7,-11,-9,9)</t>
  </si>
  <si>
    <t>Mikolášik Michal (SKST Baník Havířov)</t>
  </si>
  <si>
    <t>Petrovová Nikita</t>
  </si>
  <si>
    <t>Petrovová Nikita (SKST Baník Havířov)</t>
  </si>
  <si>
    <t>3:0 (8,9,8)</t>
  </si>
  <si>
    <t>Buben Vlastimil</t>
  </si>
  <si>
    <t>Martinko Jiří (TJ Mittal Ostrava)</t>
  </si>
  <si>
    <t>Kozáková Tereza</t>
  </si>
  <si>
    <t>Štěpánová Gabriela (Sokol Děhylov)</t>
  </si>
  <si>
    <t>Martinko Jiří</t>
  </si>
  <si>
    <t>3:2 (9,7,-8,5,-4)</t>
  </si>
  <si>
    <t>Šálený David (SKST Týn n/Vltavou)</t>
  </si>
  <si>
    <t>Štěpánová Gabriela</t>
  </si>
  <si>
    <t>Šedová Eliška (TTC Ústí nad Orlicí)</t>
  </si>
  <si>
    <t>3:1 (10,5,-7,6)</t>
  </si>
  <si>
    <t>Gabriel Václav (Lokomotiva Č.Lípa)</t>
  </si>
  <si>
    <t>Špačková Tereza (TTC Litoměřice)</t>
  </si>
  <si>
    <t>Gabriel Václav</t>
  </si>
  <si>
    <t>3:0 (10,7,5)</t>
  </si>
  <si>
    <t>Hložek Tomáš (DDM Soběslav)</t>
  </si>
  <si>
    <t>Špačková Tereza</t>
  </si>
  <si>
    <t>Pazderová  Klára (Sokol Č. Budějovice)</t>
  </si>
  <si>
    <t>3:0 (3,9,7)</t>
  </si>
  <si>
    <t>Hýbl Jan (Sokol Hradec Králové 2)</t>
  </si>
  <si>
    <t>Hlobilová Viktorie (SKST Hodonín)</t>
  </si>
  <si>
    <t>Hýbl Jan</t>
  </si>
  <si>
    <t>3:1 (5,9,-4,3)</t>
  </si>
  <si>
    <t>Siwiec Matěj (KLUBsten Karviná)</t>
  </si>
  <si>
    <t>Hlobilová Viktorie</t>
  </si>
  <si>
    <t>Bošinová Aneta (SKST Vlašim)</t>
  </si>
  <si>
    <t>3:2 (8,-9,9,-6,12)</t>
  </si>
  <si>
    <t>Dusil Petr (Sokol Mnichovo Hradiště)</t>
  </si>
  <si>
    <t>Jiráková  Nela (TJ Sport Kladno)</t>
  </si>
  <si>
    <t>3:0 (2,9,7)</t>
  </si>
  <si>
    <t>Buben Vlastimil (TJ Sokol Sudslava)</t>
  </si>
  <si>
    <t>Kozáková Tereza (TTC Lhoty u Potštejna)</t>
  </si>
  <si>
    <t>3:0 (9,8,5)</t>
  </si>
  <si>
    <t>Dvouhra mladší dívky - útěcha</t>
  </si>
  <si>
    <t>Matějovská Anna  (SKST Vlašim)</t>
  </si>
  <si>
    <t>Allertová Sára  (SKST Baník Most)</t>
  </si>
  <si>
    <t>3:1 (6,-6,10,5)</t>
  </si>
  <si>
    <t>Hnátková Barbara  (TJ Sokol Vsetín)</t>
  </si>
  <si>
    <t>3:2 (-8,9,-10,4,9)</t>
  </si>
  <si>
    <t>Hnátková Barbara</t>
  </si>
  <si>
    <t>Synková Markéta  (Sokol Děhylov)</t>
  </si>
  <si>
    <t>3:0 (2,4,8)</t>
  </si>
  <si>
    <t>Franková  Barbora  (TJ Lomnice)</t>
  </si>
  <si>
    <t>3:1 (7,-8,8,5)</t>
  </si>
  <si>
    <t>Jiráková  Nela</t>
  </si>
  <si>
    <t>Jiráková  Nela  (TJ Sport Kladno)</t>
  </si>
  <si>
    <t>3:0 (4,5,6)</t>
  </si>
  <si>
    <t>Melicharová  Iveta  (Sportovní Jižní Město)</t>
  </si>
  <si>
    <t>3:0 (5,14,8)</t>
  </si>
  <si>
    <t>Špačková Tereza  (TTC Litoměřice)</t>
  </si>
  <si>
    <t>3:0 (6,5,3)</t>
  </si>
  <si>
    <t>Bošinová Aneta</t>
  </si>
  <si>
    <t>Bošinová Aneta  (SKST Vlašim)</t>
  </si>
  <si>
    <t>3:0 (6,9,9)</t>
  </si>
  <si>
    <t>Večeřová  Michaela  (Sokol Náklo)</t>
  </si>
  <si>
    <t>3:1 (-8,4,7,5)</t>
  </si>
  <si>
    <t>Hnojská  Andrea  (TJ Klatovy)</t>
  </si>
  <si>
    <t>3:0 (8,4,5)</t>
  </si>
  <si>
    <t>Pleskotová Kateřina</t>
  </si>
  <si>
    <t>Pleskotová Kateřina  (SK Dobré)</t>
  </si>
  <si>
    <t>3:1 (5,2,-8,8)</t>
  </si>
  <si>
    <t>Němcová  Eliška  (TJ Žďár n.Sázavou)</t>
  </si>
  <si>
    <t>3:2 (9,-3,-9,6,9)</t>
  </si>
  <si>
    <t>Němcová  Eliška</t>
  </si>
  <si>
    <t>Pazderová  Klára  (Sokol Č. Budějovice)</t>
  </si>
  <si>
    <t>3:0 (7,8,6)</t>
  </si>
  <si>
    <t>Šedová Eliška  (TTC Ústí nad Orlicí)</t>
  </si>
  <si>
    <t>3:1 (6,-8,7,5)</t>
  </si>
  <si>
    <t>Štěpánová Gabriela  (Sokol Děhylov)</t>
  </si>
  <si>
    <t>3:0 (4,6,9)</t>
  </si>
  <si>
    <t/>
  </si>
  <si>
    <t>Dvouhra mladší hoši - útěcha</t>
  </si>
  <si>
    <t>Frejvolt Lukáš  (Baník Havířov)</t>
  </si>
  <si>
    <t>Bako Adam</t>
  </si>
  <si>
    <t>Bako Adam  (TJ Lanškroun)</t>
  </si>
  <si>
    <t>3:2 (-9,7,-4,3,8)</t>
  </si>
  <si>
    <t>Gabriel Václav  (Lokomotiva Č.Lípa)</t>
  </si>
  <si>
    <t>3:2 (7,-8,-11,7,6)</t>
  </si>
  <si>
    <t>Jakubský Filip  (Sokol Hradec Králové 2)</t>
  </si>
  <si>
    <t>3:1 (-10,7,10,9)</t>
  </si>
  <si>
    <t>Nedbálek Michal</t>
  </si>
  <si>
    <t>Sochor Miroslav  (SK Rokycany)</t>
  </si>
  <si>
    <t>3:0 (5,8,5)</t>
  </si>
  <si>
    <t>Sochor Miroslav</t>
  </si>
  <si>
    <t>Bareš David  (TJ Bystřice p.Hostýnem)</t>
  </si>
  <si>
    <t>3:1 (-4,3,5,6)</t>
  </si>
  <si>
    <t>Appollonio Lukáš  (Sportovní Jižní Město,o.p.s.)</t>
  </si>
  <si>
    <t>3:0 (9,7,9)</t>
  </si>
  <si>
    <t>Nedbálek Michal  (KST Zlín)</t>
  </si>
  <si>
    <t>3:2 (8,-6,9,-8,6)</t>
  </si>
  <si>
    <t>Veigl Lukáš</t>
  </si>
  <si>
    <t>Daníček Adam  (Sportovní Jižní Město,o.p.s.)</t>
  </si>
  <si>
    <t>3:1 (7,3,-11,7)</t>
  </si>
  <si>
    <t>Daníček Adam</t>
  </si>
  <si>
    <t>Herec Lukáš  (BSK Malenovice)</t>
  </si>
  <si>
    <t>3:1 (7,-4,8,8)</t>
  </si>
  <si>
    <t>Veigl Lukáš  (TJ Sokol Olomouc Neředín)</t>
  </si>
  <si>
    <t>3:1 (-9,9,9,7)</t>
  </si>
  <si>
    <t>Dvořák  Vítek  (KST OMYA Jeseník)</t>
  </si>
  <si>
    <t>3:1 (6,-6,9,12)</t>
  </si>
  <si>
    <t>Hložek Tomáš  (DDM Soběslav)</t>
  </si>
  <si>
    <t>3:2 (-9,9,-7,5,6)</t>
  </si>
  <si>
    <t>Hložek Tomáš</t>
  </si>
  <si>
    <t>Partygl Tomáš  (Batesta  Chodov)</t>
  </si>
  <si>
    <t>3:1 (-8,7,9,7)</t>
  </si>
  <si>
    <t>Kotek Dominik</t>
  </si>
  <si>
    <t>Nečas František  (Nové Město na Moravě)</t>
  </si>
  <si>
    <t>3:0 (9,7,12)</t>
  </si>
  <si>
    <t>Kotek Dominik  (SK Frýdlant n. O.)</t>
  </si>
  <si>
    <t>3:2 (-9,4,-8,7,4)</t>
  </si>
  <si>
    <t>mladší dívky</t>
  </si>
  <si>
    <t>KST Zlín</t>
  </si>
  <si>
    <t>SK Frýdlant n.O.</t>
  </si>
  <si>
    <t>Ilčíková Anežka</t>
  </si>
  <si>
    <t>SKST Hodonín</t>
  </si>
  <si>
    <t>TTC Lhoty u Potštejna</t>
  </si>
  <si>
    <t>SKST Dubňany</t>
  </si>
  <si>
    <t>SKST Vlašim</t>
  </si>
  <si>
    <t>SKST Baník Havířov</t>
  </si>
  <si>
    <t>Ševčíková Klára</t>
  </si>
  <si>
    <t>Bútorová Tereza</t>
  </si>
  <si>
    <t>SK DDM Kotlářka Praha</t>
  </si>
  <si>
    <t>Libín Pracahtice</t>
  </si>
  <si>
    <t>Sedláčková Tereza</t>
  </si>
  <si>
    <t xml:space="preserve">TJ Tesla Pardubice </t>
  </si>
  <si>
    <t>Daňová Barbora</t>
  </si>
  <si>
    <t>Sokol Děhylov</t>
  </si>
  <si>
    <t>TTC Litoměřice</t>
  </si>
  <si>
    <t>SK Dobré</t>
  </si>
  <si>
    <t>Allertová Sára</t>
  </si>
  <si>
    <t>SKST Baník Most</t>
  </si>
  <si>
    <t>Šedová Eliška</t>
  </si>
  <si>
    <t>TTC Ústí nad Orlicí</t>
  </si>
  <si>
    <t>Franková  Barbora</t>
  </si>
  <si>
    <t>TJ Lomnice</t>
  </si>
  <si>
    <t>TJ Sokol Vsetín</t>
  </si>
  <si>
    <t>Hnojská  Andrea</t>
  </si>
  <si>
    <t>TJ Klatovy</t>
  </si>
  <si>
    <t>TJ Sport Kladno</t>
  </si>
  <si>
    <t>Melicharová  Iveta</t>
  </si>
  <si>
    <t>Sportovní Jižní Město</t>
  </si>
  <si>
    <t>TJ Žďár n.Sázavou</t>
  </si>
  <si>
    <t>Pazderová  Klára</t>
  </si>
  <si>
    <t>Sokol Č. Budějovice</t>
  </si>
  <si>
    <t>Sokol Náklo</t>
  </si>
  <si>
    <t>mladší hoši</t>
  </si>
  <si>
    <t>TJ Mittal Ostrava</t>
  </si>
  <si>
    <t>MSK Břeclav</t>
  </si>
  <si>
    <t>TJ Sokol Sudslava</t>
  </si>
  <si>
    <t>BSK Malenovice</t>
  </si>
  <si>
    <t>Glos Michal</t>
  </si>
  <si>
    <t>TJ TŽ Třinec</t>
  </si>
  <si>
    <t>Sportovní Jižní Město o.p.s.</t>
  </si>
  <si>
    <t>Blažek Jan</t>
  </si>
  <si>
    <t>TJ Krupka</t>
  </si>
  <si>
    <t>SK Pedagog ČB</t>
  </si>
  <si>
    <t>Pilch Jakub</t>
  </si>
  <si>
    <t>Šálený David</t>
  </si>
  <si>
    <t>SKST Týn n/Vltavou</t>
  </si>
  <si>
    <t>Sportovní Jižní Město o.p.s</t>
  </si>
  <si>
    <t>Sokol Hradec Králové 2</t>
  </si>
  <si>
    <t>Frejvolt Lukáš</t>
  </si>
  <si>
    <t>Baník Havířov</t>
  </si>
  <si>
    <t>Skalský Ondřej</t>
  </si>
  <si>
    <t>Plachta Jakub</t>
  </si>
  <si>
    <t>TJ MITTAL Ostrava</t>
  </si>
  <si>
    <t>Žižka Jakub</t>
  </si>
  <si>
    <t>Hromek Filip</t>
  </si>
  <si>
    <t xml:space="preserve">SKST Dubňany </t>
  </si>
  <si>
    <t>Siwiec Matěj</t>
  </si>
  <si>
    <t>KLUBsten Karviná</t>
  </si>
  <si>
    <t>Koubek Vojtěch</t>
  </si>
  <si>
    <t>Dufek Jakub</t>
  </si>
  <si>
    <t xml:space="preserve">KST Zlín </t>
  </si>
  <si>
    <t>Plhák Martin</t>
  </si>
  <si>
    <t>Malý Michal</t>
  </si>
  <si>
    <t>Baník Březenecká</t>
  </si>
  <si>
    <t>Bičan Miroslav</t>
  </si>
  <si>
    <t>KST Dolní Němčí</t>
  </si>
  <si>
    <t>SK Frýdlant n. O.</t>
  </si>
  <si>
    <t>Oharek David</t>
  </si>
  <si>
    <t>Sportovní Jižní Město,o.p.s.</t>
  </si>
  <si>
    <t>TJ Sokol Olomouc Neředín</t>
  </si>
  <si>
    <t>Tomek Kryštof</t>
  </si>
  <si>
    <t>Březovský Petr</t>
  </si>
  <si>
    <t>Appollonio Lukáš</t>
  </si>
  <si>
    <t>Lokomotiva Č.Lípa</t>
  </si>
  <si>
    <t>Herec Lukáš</t>
  </si>
  <si>
    <t>Dusil Petr</t>
  </si>
  <si>
    <t>Sokol Mnichovo Hradiště</t>
  </si>
  <si>
    <t>Bareš David</t>
  </si>
  <si>
    <t>TJ Bystřice p.Hostýnem</t>
  </si>
  <si>
    <t>SK Rokycany</t>
  </si>
  <si>
    <t>DDM Soběslav</t>
  </si>
  <si>
    <t>Nečas František</t>
  </si>
  <si>
    <t>Nové Město na Moravě</t>
  </si>
  <si>
    <t>TJ Lanškroun</t>
  </si>
  <si>
    <t>Dvořák  Vítek</t>
  </si>
  <si>
    <t>KST OMYA Jeseník</t>
  </si>
  <si>
    <t>Partygl Tomáš</t>
  </si>
  <si>
    <t>Batesta  Chodov</t>
  </si>
  <si>
    <t>Čtyřhra mladší dívky</t>
  </si>
  <si>
    <t>3:0 (8,5,4)</t>
  </si>
  <si>
    <t>3:1 (-6,7,4,9)</t>
  </si>
  <si>
    <t>3:2 (-6,7,-8,3,3)</t>
  </si>
  <si>
    <t>3:1 (9,-5,10,9)</t>
  </si>
  <si>
    <t>3:2 (11,10,-4,-7,7)</t>
  </si>
  <si>
    <t>3:0 (8,8,9)</t>
  </si>
  <si>
    <t>3:0 (9,8,3)</t>
  </si>
  <si>
    <t>3:0 (7,5,9)</t>
  </si>
  <si>
    <t>3:0 (5,5,6)</t>
  </si>
  <si>
    <t>3:1 (-8,7,8,4)</t>
  </si>
  <si>
    <t>3:1 (-6,5,5,8)</t>
  </si>
  <si>
    <t>3:2 (-7,7,-9,8,6)</t>
  </si>
  <si>
    <t>3:0 (9,3,10)</t>
  </si>
  <si>
    <t>3:0 (5,6,8)</t>
  </si>
  <si>
    <t>3:0 (3,5,5)</t>
  </si>
  <si>
    <t>Čtyřhra mladší hoši</t>
  </si>
  <si>
    <t>bye</t>
  </si>
  <si>
    <t>3:0 (3,2,3)</t>
  </si>
  <si>
    <t>Dvořák  Vítek (KST OMYA Jeseník)</t>
  </si>
  <si>
    <t>3:1 (-6,15,10,9)</t>
  </si>
  <si>
    <t>Dufek Jakub (KST Zlín )</t>
  </si>
  <si>
    <t>Nedbálek Michal (KST Zlín)</t>
  </si>
  <si>
    <t>3:1 (8,-7,10,7)</t>
  </si>
  <si>
    <t>Malý Michal (Baník Březenecká)</t>
  </si>
  <si>
    <t>Bako Adam (TJ Lanškroun)</t>
  </si>
  <si>
    <t>3:1 (-13,7,10,3)</t>
  </si>
  <si>
    <t>3:0 (8,8,3)</t>
  </si>
  <si>
    <t>3:2 (-8,6,-8,2,9)</t>
  </si>
  <si>
    <t>Bičan Miroslav (KST Dolní Němčí)</t>
  </si>
  <si>
    <t>3:1 (11,-7,8,5)</t>
  </si>
  <si>
    <t>Březovský Petr (TTC Litoměřice)</t>
  </si>
  <si>
    <t>3:0 (9,8,6)</t>
  </si>
  <si>
    <t>3:1 (5,6,-10,6)</t>
  </si>
  <si>
    <t>3:1 (-7,9,8,4)</t>
  </si>
  <si>
    <t>3:0 (6,14,7)</t>
  </si>
  <si>
    <t>Pilch Jakub (TJ TŽ Třinec)</t>
  </si>
  <si>
    <t>3:1 (-9,5,4,9)</t>
  </si>
  <si>
    <t>Plhák Martin (KST Zlín)</t>
  </si>
  <si>
    <t>Oharek David (KST Zlín )</t>
  </si>
  <si>
    <t>3:0 (6,9,5)</t>
  </si>
  <si>
    <t>Plachta Jakub (TJ MITTAL Ostrava)</t>
  </si>
  <si>
    <t>3:0 (12,8,13)</t>
  </si>
  <si>
    <t>Veigl Lukáš (TJ Sokol Olomouc Neředín)</t>
  </si>
  <si>
    <t>3:1 (6,5,-4,9)</t>
  </si>
  <si>
    <t>Kotek Dominik (SK Frýdlant n. O.)</t>
  </si>
  <si>
    <t>Tomek Kryštof (MSK Břeclav)</t>
  </si>
  <si>
    <t>3:2 (7,-5,-10,7,4)</t>
  </si>
  <si>
    <t>3:2 (-7,-8,4,9,11)</t>
  </si>
  <si>
    <t>3:1 (12,7,-8,10)</t>
  </si>
  <si>
    <t>3:0 (9,2,8)</t>
  </si>
  <si>
    <t>3:2 (5,-6,3,-11,8)</t>
  </si>
  <si>
    <t>Bareš David (TJ Bystřice p.Hostýnem)</t>
  </si>
  <si>
    <t>3:1 (14,9,-6,8)</t>
  </si>
  <si>
    <t>Herec Lukáš (BSK Malenovice)</t>
  </si>
  <si>
    <t>3:0 (10,7,6)</t>
  </si>
  <si>
    <t>3:1 (6,-7,6,9)</t>
  </si>
  <si>
    <t>Stránka 1/3</t>
  </si>
  <si>
    <t>Stránka 2/3</t>
  </si>
  <si>
    <t>Stránka 3/3</t>
  </si>
  <si>
    <t>Dvouhra mladší hoši</t>
  </si>
  <si>
    <t>Martinko Jiří  (TJ Mittal Ostrava)</t>
  </si>
  <si>
    <t>3:0 (4,7,12)</t>
  </si>
  <si>
    <t>Dufek Jakub  (KST Zlín )</t>
  </si>
  <si>
    <t>3:0 (5,3,10)</t>
  </si>
  <si>
    <t>Bičan Miroslav  (KST Dolní Němčí)</t>
  </si>
  <si>
    <t>3:0 (4,4,8)</t>
  </si>
  <si>
    <t>3:1 (-8,8,13,14)</t>
  </si>
  <si>
    <t>3:2 (6,9,-5,-5,8)</t>
  </si>
  <si>
    <t>Blažek Jan  (TJ Krupka)</t>
  </si>
  <si>
    <t>Fausek Matěj  (Sportovní Jižní Město o.p.s.)</t>
  </si>
  <si>
    <t>3:0 (6,9,8)</t>
  </si>
  <si>
    <t>3:0 (15,7,4)</t>
  </si>
  <si>
    <t>Oharek David  (KST Zlín )</t>
  </si>
  <si>
    <t>3:2 (-12,-4,8,7,8)</t>
  </si>
  <si>
    <t>Hromek Filip  (SKST Dubňany )</t>
  </si>
  <si>
    <t>3:1 (-11,13,9,7)</t>
  </si>
  <si>
    <t>3:0 (8,6,7)</t>
  </si>
  <si>
    <t>3:0 (4,5,8)</t>
  </si>
  <si>
    <t>Górecki Jan  (SKST Baník Havířov)</t>
  </si>
  <si>
    <t>Vévoda Ondřej  (BSK Malenovice)</t>
  </si>
  <si>
    <t>3:0 (6,6,9)</t>
  </si>
  <si>
    <t>Březovský Petr  (TTC Litoměřice)</t>
  </si>
  <si>
    <t>3:0 (9,6,10)</t>
  </si>
  <si>
    <t>3:2 (2,-8,-5,7,7)</t>
  </si>
  <si>
    <t>3:0 (6,9,11)</t>
  </si>
  <si>
    <t>Tomek Kryštof  (MSK Břeclav)</t>
  </si>
  <si>
    <t>3:1 (-6,7,11,7)</t>
  </si>
  <si>
    <t>3:0 (5,5,8)</t>
  </si>
  <si>
    <t>Hýbl Jan  (Sokol Hradec Králové 2)</t>
  </si>
  <si>
    <t>Pilch Jakub  (TJ TŽ Třinec)</t>
  </si>
  <si>
    <t>3:1 (8,-9,9,5)</t>
  </si>
  <si>
    <t>Dusil Petr  (Sokol Mnichovo Hradiště)</t>
  </si>
  <si>
    <t>3:0 (7,4,3)</t>
  </si>
  <si>
    <t>3:0 (7,4,10)</t>
  </si>
  <si>
    <t>Martinko Tomáš  (TJ Mittal Ostrava)</t>
  </si>
  <si>
    <t>3:1 (8,9,-7,8)</t>
  </si>
  <si>
    <t>3:0 (1,11,3)</t>
  </si>
  <si>
    <t>Lapčík Ondřej  (KST Zlín)</t>
  </si>
  <si>
    <t>Buben Vlastimil  (TJ Sokol Sudslava)</t>
  </si>
  <si>
    <t>3:0 (5,4,4)</t>
  </si>
  <si>
    <t>Koubek Vojtěch  (Sokol Hradec Králové 2)</t>
  </si>
  <si>
    <t>3:1 (4,-7,10,10)</t>
  </si>
  <si>
    <t>Koldas Tomáš  (KST Zlín)</t>
  </si>
  <si>
    <t>3:0 (4,6,10)</t>
  </si>
  <si>
    <t>3:1 (-10,6,9,4)</t>
  </si>
  <si>
    <t>3:0 (6,9,7)</t>
  </si>
  <si>
    <t>Šálený David  (SKST Týn n/Vltavou)</t>
  </si>
  <si>
    <t>Marat Petr  (Sportovní Jižní Město o.p.s)</t>
  </si>
  <si>
    <t>3:0 (7,5,7)</t>
  </si>
  <si>
    <t>3:2 (-9,8,-7,6,9)</t>
  </si>
  <si>
    <t>Skalský Ondřej  (TJ Sokol Vsetín)</t>
  </si>
  <si>
    <t>3:0 (6,8,5)</t>
  </si>
  <si>
    <t>Plachta Jakub  (TJ MITTAL Ostrava)</t>
  </si>
  <si>
    <t>3:1 (4,6,-6,14)</t>
  </si>
  <si>
    <t>3:0 (5,5,4)</t>
  </si>
  <si>
    <t>3:1 (-8,5,10,4)</t>
  </si>
  <si>
    <t>Glos Michal  (TJ TŽ Třinec)</t>
  </si>
  <si>
    <t>Mikolášik Michal  (SKST Baník Havířov)</t>
  </si>
  <si>
    <t>3:1 (5,-7,8,8)</t>
  </si>
  <si>
    <t>3:1 (-8,9,7,7)</t>
  </si>
  <si>
    <t>Malý Michal  (Baník Březenecká)</t>
  </si>
  <si>
    <t>3:1 (-7,7,6,7)</t>
  </si>
  <si>
    <t>Siwiec Matěj  (KLUBsten Karviná)</t>
  </si>
  <si>
    <t>3:0 (7,10,7)</t>
  </si>
  <si>
    <t>3:0 (7,6,10)</t>
  </si>
  <si>
    <t>3:1 (9,10,-9,12)</t>
  </si>
  <si>
    <t>Průša David  (Sportovní Jižní Město o.p.s.)</t>
  </si>
  <si>
    <t>Kortus Filip  (SK Pedagog ČB)</t>
  </si>
  <si>
    <t>3:0 (10,6,7)</t>
  </si>
  <si>
    <t>3:1 (-8,13,8,9)</t>
  </si>
  <si>
    <t>Plhák Martin  (KST Zlín)</t>
  </si>
  <si>
    <t>3:0 (8,5,9)</t>
  </si>
  <si>
    <t>Žižka Jakub  (Sokol Hradec Králové 2)</t>
  </si>
  <si>
    <t>3:1 (6,5,-6,3)</t>
  </si>
  <si>
    <t>3:2 (9,-7,8,-7,3)</t>
  </si>
  <si>
    <t>3:1 (3,-8,6,9)</t>
  </si>
  <si>
    <t>Vašíček Jan  (MSK Břeclav)</t>
  </si>
  <si>
    <t>3:0 (10,3,8)</t>
  </si>
  <si>
    <t>Dvouhra mladší dívky</t>
  </si>
  <si>
    <t>Slezáková Stanislava  (KST Zlín)</t>
  </si>
  <si>
    <t>3:0 (2,2,3)</t>
  </si>
  <si>
    <t>3:0 (3,4,7)</t>
  </si>
  <si>
    <t>Sedláčková Tereza  (TJ Tesla Pardubice )</t>
  </si>
  <si>
    <t>3:0 (4,3,4)</t>
  </si>
  <si>
    <t>Polívková Barbora  (SKST Vlašim)</t>
  </si>
  <si>
    <t>3:1 (8,9,-6,8)</t>
  </si>
  <si>
    <t>3:1 (8,6,-9,3)</t>
  </si>
  <si>
    <t>3:0 (6,6,8)</t>
  </si>
  <si>
    <t>Kotásková Petra  (SKST Dubňany)</t>
  </si>
  <si>
    <t>3:0 (7,9,8)</t>
  </si>
  <si>
    <t>Petrovová Nikita  (SKST Baník Havířov)</t>
  </si>
  <si>
    <t>3:2 (9,5,-5,-11,5)</t>
  </si>
  <si>
    <t>3:0 (1,9,6)</t>
  </si>
  <si>
    <t>Hlobilová Viktorie  (SKST Hodonín)</t>
  </si>
  <si>
    <t>3:0 (1,2,7)</t>
  </si>
  <si>
    <t>Daňová Barbora  (SK Frýdlant n.O.)</t>
  </si>
  <si>
    <t>3:2 (-8,6,5,-8,5)</t>
  </si>
  <si>
    <t>3:0 (4,7,9)</t>
  </si>
  <si>
    <t>3:1 (12,-8,5,8)</t>
  </si>
  <si>
    <t>Kozáková Tereza  (TTC Lhoty u Potštejna)</t>
  </si>
  <si>
    <t>3:1 (9,8,-6,10)</t>
  </si>
  <si>
    <t>Ilčíková Anežka  (SKST Hodonín)</t>
  </si>
  <si>
    <t>3:1 (-7,5,8,7)</t>
  </si>
  <si>
    <t>3:0 (10,8,5)</t>
  </si>
  <si>
    <t>3:0 (1,7,6)</t>
  </si>
  <si>
    <t>Zelingrová Kamila  (SKST Vlašim)</t>
  </si>
  <si>
    <t>3:0 (6,6,4)</t>
  </si>
  <si>
    <t>Bútorová Tereza  (SK DDM Kotlářka Praha)</t>
  </si>
  <si>
    <t>3:1 (5,-2,9,4)</t>
  </si>
  <si>
    <t>3:0 (9,4,6)</t>
  </si>
  <si>
    <t>Viktorínová Michaela  (KST Zlín)</t>
  </si>
  <si>
    <t>3:1 (-7,9,10,9)</t>
  </si>
  <si>
    <t>Beranová Sára  (SKST Vlašim)</t>
  </si>
  <si>
    <t>3:1 (-3,5,7,2)</t>
  </si>
  <si>
    <t>3:0 (11,4,13)</t>
  </si>
  <si>
    <t>3:0 (3,9,6)</t>
  </si>
  <si>
    <t>Ševčíková Klára  (SKST Dubňany)</t>
  </si>
  <si>
    <t>3:0 (7,8,5)</t>
  </si>
  <si>
    <t>Blašková Zdena  (Libín Pracahtice)</t>
  </si>
  <si>
    <t>3:2 (-4,-8,6,5,7)</t>
  </si>
  <si>
    <t>Čechová Kateřina  (SK Frýdlant n.O.)</t>
  </si>
  <si>
    <t>3:0 (4,3,3)</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</si>
</sst>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0\)"/>
  </numFmts>
  <fonts count="69">
    <font>
      <sz val="10"/>
      <name val="Arial CE"/>
      <family val="0"/>
    </font>
    <font>
      <sz val="11"/>
      <color indexed="8"/>
      <name val="Arial"/>
      <family val="2"/>
    </font>
    <font>
      <b/>
      <i/>
      <u val="single"/>
      <sz val="20"/>
      <color indexed="12"/>
      <name val="Times New Roman"/>
      <family val="1"/>
    </font>
    <font>
      <sz val="10"/>
      <color indexed="12"/>
      <name val="Arial CE"/>
      <family val="0"/>
    </font>
    <font>
      <b/>
      <u val="single"/>
      <sz val="14"/>
      <color indexed="12"/>
      <name val="Arial CE"/>
      <family val="2"/>
    </font>
    <font>
      <b/>
      <sz val="16"/>
      <color indexed="12"/>
      <name val="Times New Roman"/>
      <family val="1"/>
    </font>
    <font>
      <b/>
      <sz val="14"/>
      <color indexed="12"/>
      <name val="Times New Roman"/>
      <family val="1"/>
    </font>
    <font>
      <b/>
      <sz val="12"/>
      <name val="Arial CE"/>
      <family val="2"/>
    </font>
    <font>
      <b/>
      <sz val="10"/>
      <name val="Arial CE"/>
      <family val="2"/>
    </font>
    <font>
      <sz val="12"/>
      <name val="Arial"/>
      <family val="2"/>
    </font>
    <font>
      <b/>
      <i/>
      <sz val="20"/>
      <color indexed="12"/>
      <name val="Times New Roman CE"/>
      <family val="0"/>
    </font>
    <font>
      <sz val="10"/>
      <name val="Times New Roman CE"/>
      <family val="1"/>
    </font>
    <font>
      <b/>
      <sz val="14"/>
      <name val="Times New Roman CE"/>
      <family val="0"/>
    </font>
    <font>
      <b/>
      <sz val="10"/>
      <name val="Times New Roman CE"/>
      <family val="0"/>
    </font>
    <font>
      <b/>
      <i/>
      <sz val="10"/>
      <name val="Times New Roman CE"/>
      <family val="0"/>
    </font>
    <font>
      <b/>
      <i/>
      <sz val="12"/>
      <name val="Times New Roman CE"/>
      <family val="1"/>
    </font>
    <font>
      <b/>
      <i/>
      <sz val="13"/>
      <name val="Times New Roman CE"/>
      <family val="0"/>
    </font>
    <font>
      <sz val="10"/>
      <color indexed="55"/>
      <name val="Times New Roman CE"/>
      <family val="0"/>
    </font>
    <font>
      <b/>
      <sz val="10"/>
      <color indexed="55"/>
      <name val="Times New Roman CE"/>
      <family val="0"/>
    </font>
    <font>
      <b/>
      <sz val="12"/>
      <name val="Times New Roman CE"/>
      <family val="0"/>
    </font>
    <font>
      <b/>
      <sz val="10"/>
      <color indexed="10"/>
      <name val="Times New Roman CE"/>
      <family val="0"/>
    </font>
    <font>
      <sz val="10"/>
      <color indexed="10"/>
      <name val="Times New Roman CE"/>
      <family val="1"/>
    </font>
    <font>
      <b/>
      <i/>
      <sz val="18"/>
      <color indexed="12"/>
      <name val="Times New Roman CE"/>
      <family val="1"/>
    </font>
    <font>
      <b/>
      <i/>
      <sz val="10"/>
      <color indexed="55"/>
      <name val="Times New Roman CE"/>
      <family val="0"/>
    </font>
    <font>
      <b/>
      <sz val="14"/>
      <color indexed="55"/>
      <name val="Times New Roman CE"/>
      <family val="0"/>
    </font>
    <font>
      <b/>
      <i/>
      <sz val="12"/>
      <color indexed="55"/>
      <name val="Times New Roman CE"/>
      <family val="0"/>
    </font>
    <font>
      <b/>
      <i/>
      <sz val="20"/>
      <color indexed="55"/>
      <name val="Times New Roman CE"/>
      <family val="0"/>
    </font>
    <font>
      <b/>
      <sz val="12"/>
      <color indexed="55"/>
      <name val="Times New Roman CE"/>
      <family val="0"/>
    </font>
    <font>
      <sz val="12"/>
      <color indexed="55"/>
      <name val="Times New Roman CE"/>
      <family val="0"/>
    </font>
    <font>
      <sz val="14"/>
      <name val="新細明體"/>
      <family val="0"/>
    </font>
    <font>
      <sz val="12"/>
      <name val="Times New Roman CE"/>
      <family val="1"/>
    </font>
    <font>
      <b/>
      <sz val="18"/>
      <name val="Arial CE"/>
      <family val="0"/>
    </font>
    <font>
      <sz val="10"/>
      <name val="Arial"/>
      <family val="2"/>
    </font>
    <font>
      <b/>
      <sz val="16"/>
      <name val="Times New Roman CE"/>
      <family val="0"/>
    </font>
    <font>
      <sz val="10"/>
      <color indexed="9"/>
      <name val="Times New Roman CE"/>
      <family val="0"/>
    </font>
    <font>
      <b/>
      <sz val="20"/>
      <name val="Times New Roman CE"/>
      <family val="0"/>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theme="1"/>
      <name val="Arial"/>
      <family val="2"/>
    </font>
    <font>
      <sz val="11"/>
      <color theme="0"/>
      <name val="Arial"/>
      <family val="2"/>
    </font>
    <font>
      <b/>
      <sz val="11"/>
      <color theme="1"/>
      <name val="Arial"/>
      <family val="2"/>
    </font>
    <font>
      <sz val="11"/>
      <color rgb="FF9C0006"/>
      <name val="Arial"/>
      <family val="2"/>
    </font>
    <font>
      <b/>
      <sz val="11"/>
      <color theme="0"/>
      <name val="Arial"/>
      <family val="2"/>
    </font>
    <font>
      <b/>
      <sz val="15"/>
      <color theme="3"/>
      <name val="Arial"/>
      <family val="2"/>
    </font>
    <font>
      <b/>
      <sz val="13"/>
      <color theme="3"/>
      <name val="Arial"/>
      <family val="2"/>
    </font>
    <font>
      <b/>
      <sz val="11"/>
      <color theme="3"/>
      <name val="Arial"/>
      <family val="2"/>
    </font>
    <font>
      <b/>
      <sz val="18"/>
      <color theme="3"/>
      <name val="Cambria"/>
      <family val="2"/>
    </font>
    <font>
      <sz val="11"/>
      <color rgb="FF9C6500"/>
      <name val="Arial"/>
      <family val="2"/>
    </font>
    <font>
      <sz val="11"/>
      <color rgb="FFFA7D00"/>
      <name val="Arial"/>
      <family val="2"/>
    </font>
    <font>
      <sz val="11"/>
      <color rgb="FF006100"/>
      <name val="Arial"/>
      <family val="2"/>
    </font>
    <font>
      <sz val="11"/>
      <color rgb="FFFF0000"/>
      <name val="Arial"/>
      <family val="2"/>
    </font>
    <font>
      <sz val="11"/>
      <color rgb="FF3F3F76"/>
      <name val="Arial"/>
      <family val="2"/>
    </font>
    <font>
      <b/>
      <sz val="11"/>
      <color rgb="FFFA7D00"/>
      <name val="Arial"/>
      <family val="2"/>
    </font>
    <font>
      <b/>
      <sz val="11"/>
      <color rgb="FF3F3F3F"/>
      <name val="Arial"/>
      <family val="2"/>
    </font>
    <font>
      <i/>
      <sz val="11"/>
      <color rgb="FF7F7F7F"/>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22"/>
        <bgColor indexed="64"/>
      </patternFill>
    </fill>
    <fill>
      <patternFill patternType="solid">
        <fgColor indexed="15"/>
        <bgColor indexed="64"/>
      </patternFill>
    </fill>
    <fill>
      <patternFill patternType="solid">
        <fgColor indexed="13"/>
        <bgColor indexed="64"/>
      </patternFill>
    </fill>
    <fill>
      <patternFill patternType="solid">
        <fgColor indexed="27"/>
        <bgColor indexed="64"/>
      </patternFill>
    </fill>
    <fill>
      <patternFill patternType="solid">
        <fgColor indexed="11"/>
        <bgColor indexed="64"/>
      </patternFill>
    </fill>
  </fills>
  <borders count="3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color indexed="63"/>
      </right>
      <top style="medium"/>
      <bottom style="medium"/>
    </border>
    <border>
      <left style="thin"/>
      <right style="thin"/>
      <top style="medium"/>
      <bottom style="medium"/>
    </border>
    <border>
      <left style="thin"/>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color indexed="63"/>
      </top>
      <bottom style="double"/>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double"/>
    </border>
    <border>
      <left style="thin"/>
      <right>
        <color indexed="63"/>
      </right>
      <top>
        <color indexed="63"/>
      </top>
      <bottom style="double"/>
    </border>
    <border>
      <left style="thin"/>
      <right>
        <color indexed="63"/>
      </right>
      <top style="double"/>
      <bottom>
        <color indexed="63"/>
      </bottom>
    </border>
    <border>
      <left>
        <color indexed="63"/>
      </left>
      <right>
        <color indexed="63"/>
      </right>
      <top style="double"/>
      <bottom>
        <color indexed="63"/>
      </bottom>
    </border>
  </borders>
  <cellStyleXfs count="70">
    <xf numFmtId="0" fontId="0" fillId="0" borderId="0">
      <alignment/>
      <protection/>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0" borderId="1" applyNumberFormat="0" applyFill="0" applyAlignment="0" applyProtection="0"/>
    <xf numFmtId="43" fontId="52" fillId="0" borderId="0" applyFont="0" applyFill="0" applyBorder="0" applyAlignment="0" applyProtection="0"/>
    <xf numFmtId="41" fontId="52" fillId="0" borderId="0" applyFont="0" applyFill="0" applyBorder="0" applyAlignment="0" applyProtection="0"/>
    <xf numFmtId="0" fontId="0" fillId="0" borderId="0" applyFont="0" applyFill="0" applyBorder="0" applyAlignment="0" applyProtection="0"/>
    <xf numFmtId="3" fontId="0" fillId="0" borderId="0" applyFont="0" applyFill="0" applyBorder="0" applyAlignment="0" applyProtection="0"/>
    <xf numFmtId="0" fontId="55" fillId="20" borderId="0" applyNumberFormat="0" applyBorder="0" applyAlignment="0" applyProtection="0"/>
    <xf numFmtId="0" fontId="56" fillId="21" borderId="2" applyNumberFormat="0" applyAlignment="0" applyProtection="0"/>
    <xf numFmtId="164" fontId="0" fillId="0" borderId="0" applyFont="0" applyFill="0" applyBorder="0" applyAlignment="0" applyProtection="0"/>
    <xf numFmtId="44" fontId="52" fillId="0" borderId="0" applyFont="0" applyFill="0" applyBorder="0" applyAlignment="0" applyProtection="0"/>
    <xf numFmtId="42" fontId="52"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2" borderId="0" applyNumberFormat="0" applyBorder="0" applyAlignment="0" applyProtection="0"/>
    <xf numFmtId="0" fontId="29" fillId="0" borderId="0">
      <alignment/>
      <protection/>
    </xf>
    <xf numFmtId="0" fontId="11" fillId="0" borderId="0">
      <alignment/>
      <protection/>
    </xf>
    <xf numFmtId="2" fontId="0" fillId="0" borderId="0" applyFont="0" applyFill="0" applyBorder="0" applyAlignment="0" applyProtection="0"/>
    <xf numFmtId="0" fontId="52" fillId="23" borderId="6" applyNumberFormat="0" applyFont="0" applyAlignment="0" applyProtection="0"/>
    <xf numFmtId="9" fontId="52" fillId="0" borderId="0" applyFont="0" applyFill="0" applyBorder="0" applyAlignment="0" applyProtection="0"/>
    <xf numFmtId="0" fontId="62" fillId="0" borderId="7" applyNumberFormat="0" applyFill="0" applyAlignment="0" applyProtection="0"/>
    <xf numFmtId="0" fontId="63" fillId="24" borderId="0" applyNumberFormat="0" applyBorder="0" applyAlignment="0" applyProtection="0"/>
    <xf numFmtId="0" fontId="64" fillId="0" borderId="0" applyNumberFormat="0" applyFill="0" applyBorder="0" applyAlignment="0" applyProtection="0"/>
    <xf numFmtId="0" fontId="65" fillId="25" borderId="8" applyNumberFormat="0" applyAlignment="0" applyProtection="0"/>
    <xf numFmtId="0" fontId="66" fillId="26" borderId="8" applyNumberFormat="0" applyAlignment="0" applyProtection="0"/>
    <xf numFmtId="0" fontId="67" fillId="26" borderId="9" applyNumberFormat="0" applyAlignment="0" applyProtection="0"/>
    <xf numFmtId="0" fontId="68" fillId="0" borderId="0" applyNumberFormat="0" applyFill="0" applyBorder="0" applyAlignment="0" applyProtection="0"/>
    <xf numFmtId="0" fontId="31" fillId="0" borderId="0" applyNumberFormat="0" applyFill="0" applyBorder="0" applyAlignment="0" applyProtection="0"/>
    <xf numFmtId="0" fontId="7" fillId="0" borderId="0" applyNumberFormat="0" applyFill="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xf numFmtId="0" fontId="32" fillId="0" borderId="0">
      <alignment/>
      <protection/>
    </xf>
  </cellStyleXfs>
  <cellXfs count="187">
    <xf numFmtId="0" fontId="0" fillId="0" borderId="0" xfId="0" applyAlignment="1">
      <alignment/>
    </xf>
    <xf numFmtId="0" fontId="0" fillId="0" borderId="0" xfId="0" applyFill="1" applyBorder="1" applyAlignment="1" applyProtection="1">
      <alignment horizontal="center"/>
      <protection hidden="1" locked="0"/>
    </xf>
    <xf numFmtId="0" fontId="0" fillId="0" borderId="0" xfId="0" applyBorder="1" applyAlignment="1" applyProtection="1">
      <alignment/>
      <protection hidden="1" locked="0"/>
    </xf>
    <xf numFmtId="0" fontId="3" fillId="0" borderId="0" xfId="0" applyFont="1" applyBorder="1" applyAlignment="1" applyProtection="1">
      <alignment/>
      <protection hidden="1" locked="0"/>
    </xf>
    <xf numFmtId="0" fontId="4" fillId="33" borderId="0" xfId="0" applyFont="1" applyFill="1" applyBorder="1" applyAlignment="1" applyProtection="1">
      <alignment horizontal="center"/>
      <protection hidden="1" locked="0"/>
    </xf>
    <xf numFmtId="0" fontId="4" fillId="33" borderId="10" xfId="0" applyFont="1" applyFill="1" applyBorder="1" applyAlignment="1" applyProtection="1">
      <alignment horizontal="center"/>
      <protection hidden="1" locked="0"/>
    </xf>
    <xf numFmtId="0" fontId="7" fillId="0" borderId="11" xfId="0" applyFont="1" applyFill="1" applyBorder="1" applyAlignment="1" applyProtection="1">
      <alignment horizontal="center"/>
      <protection hidden="1" locked="0"/>
    </xf>
    <xf numFmtId="0" fontId="7" fillId="0" borderId="12" xfId="0" applyFont="1" applyBorder="1" applyAlignment="1" applyProtection="1">
      <alignment horizontal="center"/>
      <protection hidden="1" locked="0"/>
    </xf>
    <xf numFmtId="0" fontId="8" fillId="0" borderId="12" xfId="0" applyFont="1" applyBorder="1" applyAlignment="1" applyProtection="1">
      <alignment horizontal="center"/>
      <protection hidden="1" locked="0"/>
    </xf>
    <xf numFmtId="0" fontId="7" fillId="0" borderId="12" xfId="0" applyFont="1" applyBorder="1" applyAlignment="1" applyProtection="1">
      <alignment horizontal="center"/>
      <protection hidden="1" locked="0"/>
    </xf>
    <xf numFmtId="0" fontId="4" fillId="0" borderId="0" xfId="0" applyFont="1" applyFill="1" applyBorder="1" applyAlignment="1" applyProtection="1">
      <alignment horizontal="center"/>
      <protection hidden="1" locked="0"/>
    </xf>
    <xf numFmtId="0" fontId="9" fillId="0" borderId="13" xfId="0" applyFont="1" applyBorder="1" applyAlignment="1" applyProtection="1">
      <alignment/>
      <protection hidden="1" locked="0"/>
    </xf>
    <xf numFmtId="0" fontId="9" fillId="0" borderId="13" xfId="0" applyFont="1" applyFill="1" applyBorder="1" applyAlignment="1" applyProtection="1">
      <alignment/>
      <protection hidden="1" locked="0"/>
    </xf>
    <xf numFmtId="0" fontId="9" fillId="0" borderId="13" xfId="0" applyFont="1" applyBorder="1" applyAlignment="1" applyProtection="1">
      <alignment horizontal="center"/>
      <protection hidden="1" locked="0"/>
    </xf>
    <xf numFmtId="0" fontId="0" fillId="0" borderId="0" xfId="0" applyBorder="1" applyAlignment="1" applyProtection="1">
      <alignment/>
      <protection hidden="1" locked="0"/>
    </xf>
    <xf numFmtId="0" fontId="8" fillId="0" borderId="0" xfId="0" applyFont="1" applyBorder="1" applyAlignment="1" applyProtection="1">
      <alignment horizontal="center"/>
      <protection hidden="1" locked="0"/>
    </xf>
    <xf numFmtId="0" fontId="7" fillId="0" borderId="0" xfId="0" applyFont="1" applyBorder="1" applyAlignment="1" applyProtection="1">
      <alignment horizontal="center"/>
      <protection hidden="1" locked="0"/>
    </xf>
    <xf numFmtId="0" fontId="0" fillId="0" borderId="14" xfId="0" applyBorder="1" applyAlignment="1" applyProtection="1">
      <alignment/>
      <protection hidden="1" locked="0"/>
    </xf>
    <xf numFmtId="0" fontId="0" fillId="0" borderId="0" xfId="0" applyFont="1" applyBorder="1" applyAlignment="1" applyProtection="1">
      <alignment horizontal="center"/>
      <protection hidden="1" locked="0"/>
    </xf>
    <xf numFmtId="0" fontId="11" fillId="0" borderId="0" xfId="0" applyFont="1" applyAlignment="1" applyProtection="1">
      <alignment/>
      <protection hidden="1" locked="0"/>
    </xf>
    <xf numFmtId="0" fontId="11" fillId="0" borderId="0" xfId="0" applyFont="1" applyAlignment="1" applyProtection="1">
      <alignment horizontal="center"/>
      <protection hidden="1" locked="0"/>
    </xf>
    <xf numFmtId="0" fontId="13" fillId="0" borderId="0" xfId="0" applyFont="1" applyAlignment="1" applyProtection="1">
      <alignment horizontal="center"/>
      <protection hidden="1" locked="0"/>
    </xf>
    <xf numFmtId="0" fontId="11" fillId="0" borderId="0" xfId="0" applyFont="1" applyAlignment="1" applyProtection="1">
      <alignment/>
      <protection hidden="1" locked="0"/>
    </xf>
    <xf numFmtId="0" fontId="14" fillId="0" borderId="0" xfId="0" applyFont="1" applyAlignment="1" applyProtection="1">
      <alignment/>
      <protection hidden="1" locked="0"/>
    </xf>
    <xf numFmtId="0" fontId="11" fillId="0" borderId="0" xfId="0" applyFont="1" applyBorder="1" applyAlignment="1" applyProtection="1">
      <alignment horizontal="center"/>
      <protection hidden="1" locked="0"/>
    </xf>
    <xf numFmtId="0" fontId="13" fillId="34" borderId="0" xfId="0" applyFont="1" applyFill="1" applyAlignment="1" applyProtection="1">
      <alignment horizontal="center"/>
      <protection hidden="1" locked="0"/>
    </xf>
    <xf numFmtId="0" fontId="11" fillId="0" borderId="15" xfId="0" applyFont="1" applyFill="1" applyBorder="1" applyAlignment="1" applyProtection="1">
      <alignment/>
      <protection hidden="1" locked="0"/>
    </xf>
    <xf numFmtId="0" fontId="14" fillId="0" borderId="0" xfId="0" applyFont="1" applyAlignment="1" applyProtection="1">
      <alignment horizontal="center"/>
      <protection hidden="1" locked="0"/>
    </xf>
    <xf numFmtId="14" fontId="16" fillId="0" borderId="0" xfId="0" applyNumberFormat="1" applyFont="1" applyFill="1" applyAlignment="1" applyProtection="1">
      <alignment horizontal="right"/>
      <protection hidden="1" locked="0"/>
    </xf>
    <xf numFmtId="0" fontId="11" fillId="0" borderId="16" xfId="0" applyFont="1" applyBorder="1" applyAlignment="1" applyProtection="1">
      <alignment horizontal="center"/>
      <protection hidden="1" locked="0"/>
    </xf>
    <xf numFmtId="0" fontId="14" fillId="0" borderId="0" xfId="0" applyFont="1" applyFill="1" applyAlignment="1" applyProtection="1">
      <alignment horizontal="center"/>
      <protection hidden="1" locked="0"/>
    </xf>
    <xf numFmtId="0" fontId="11" fillId="0" borderId="15" xfId="0" applyFont="1" applyBorder="1" applyAlignment="1" applyProtection="1">
      <alignment/>
      <protection hidden="1" locked="0"/>
    </xf>
    <xf numFmtId="0" fontId="11" fillId="0" borderId="17" xfId="0" applyFont="1" applyBorder="1" applyAlignment="1" applyProtection="1">
      <alignment horizontal="center"/>
      <protection hidden="1" locked="0"/>
    </xf>
    <xf numFmtId="0" fontId="11" fillId="0" borderId="0" xfId="0" applyFont="1" applyFill="1" applyAlignment="1" applyProtection="1">
      <alignment/>
      <protection hidden="1" locked="0"/>
    </xf>
    <xf numFmtId="0" fontId="11" fillId="0" borderId="0" xfId="0" applyFont="1" applyAlignment="1" applyProtection="1">
      <alignment horizontal="right"/>
      <protection hidden="1" locked="0"/>
    </xf>
    <xf numFmtId="0" fontId="11" fillId="0" borderId="14" xfId="0" applyFont="1" applyFill="1" applyBorder="1" applyAlignment="1" applyProtection="1">
      <alignment/>
      <protection hidden="1" locked="0"/>
    </xf>
    <xf numFmtId="0" fontId="11" fillId="0" borderId="14" xfId="0" applyFont="1" applyBorder="1" applyAlignment="1" applyProtection="1">
      <alignment horizontal="center"/>
      <protection hidden="1" locked="0"/>
    </xf>
    <xf numFmtId="0" fontId="11" fillId="0" borderId="18" xfId="0" applyFont="1" applyBorder="1" applyAlignment="1" applyProtection="1">
      <alignment horizontal="center"/>
      <protection hidden="1" locked="0"/>
    </xf>
    <xf numFmtId="0" fontId="11" fillId="0" borderId="0" xfId="0" applyFont="1" applyBorder="1" applyAlignment="1" applyProtection="1">
      <alignment horizontal="right" vertical="center"/>
      <protection hidden="1" locked="0"/>
    </xf>
    <xf numFmtId="0" fontId="11" fillId="0" borderId="19" xfId="0" applyFont="1" applyBorder="1" applyAlignment="1" applyProtection="1">
      <alignment horizontal="center"/>
      <protection hidden="1" locked="0"/>
    </xf>
    <xf numFmtId="0" fontId="11" fillId="0" borderId="0" xfId="0" applyFont="1" applyFill="1" applyBorder="1" applyAlignment="1" applyProtection="1">
      <alignment/>
      <protection hidden="1" locked="0"/>
    </xf>
    <xf numFmtId="0" fontId="11" fillId="0" borderId="14" xfId="0" applyFont="1" applyFill="1" applyBorder="1" applyAlignment="1" applyProtection="1">
      <alignment horizontal="center"/>
      <protection hidden="1" locked="0"/>
    </xf>
    <xf numFmtId="0" fontId="11" fillId="0" borderId="13" xfId="0" applyFont="1" applyBorder="1" applyAlignment="1" applyProtection="1">
      <alignment horizontal="center"/>
      <protection hidden="1" locked="0"/>
    </xf>
    <xf numFmtId="0" fontId="11" fillId="0" borderId="15" xfId="0" applyFont="1" applyBorder="1" applyAlignment="1" applyProtection="1">
      <alignment horizontal="right"/>
      <protection hidden="1" locked="0"/>
    </xf>
    <xf numFmtId="0" fontId="11" fillId="0" borderId="0" xfId="0" applyFont="1" applyBorder="1" applyAlignment="1" applyProtection="1">
      <alignment/>
      <protection hidden="1" locked="0"/>
    </xf>
    <xf numFmtId="0" fontId="11" fillId="0" borderId="18" xfId="0" applyFont="1" applyBorder="1" applyAlignment="1" applyProtection="1">
      <alignment/>
      <protection hidden="1" locked="0"/>
    </xf>
    <xf numFmtId="0" fontId="11" fillId="0" borderId="14" xfId="0" applyFont="1" applyBorder="1" applyAlignment="1" applyProtection="1">
      <alignment/>
      <protection hidden="1" locked="0"/>
    </xf>
    <xf numFmtId="0" fontId="11" fillId="0" borderId="0" xfId="0" applyFont="1" applyBorder="1" applyAlignment="1" applyProtection="1">
      <alignment horizontal="right"/>
      <protection hidden="1" locked="0"/>
    </xf>
    <xf numFmtId="0" fontId="11" fillId="0" borderId="0" xfId="0" applyFont="1" applyBorder="1" applyAlignment="1" applyProtection="1">
      <alignment/>
      <protection hidden="1" locked="0"/>
    </xf>
    <xf numFmtId="0" fontId="13" fillId="35" borderId="15" xfId="0" applyFont="1" applyFill="1" applyBorder="1" applyAlignment="1" applyProtection="1">
      <alignment horizontal="center"/>
      <protection hidden="1" locked="0"/>
    </xf>
    <xf numFmtId="0" fontId="13" fillId="0" borderId="0" xfId="0" applyFont="1" applyFill="1" applyAlignment="1" applyProtection="1">
      <alignment horizontal="center"/>
      <protection hidden="1" locked="0"/>
    </xf>
    <xf numFmtId="0" fontId="11" fillId="0" borderId="0" xfId="0" applyFont="1" applyFill="1" applyBorder="1" applyAlignment="1" applyProtection="1">
      <alignment horizontal="center"/>
      <protection hidden="1" locked="0"/>
    </xf>
    <xf numFmtId="0" fontId="11" fillId="0" borderId="0" xfId="0" applyFont="1" applyBorder="1" applyAlignment="1" applyProtection="1">
      <alignment horizontal="center" vertical="center"/>
      <protection hidden="1" locked="0"/>
    </xf>
    <xf numFmtId="0" fontId="13" fillId="0" borderId="0" xfId="0" applyFont="1" applyFill="1" applyBorder="1" applyAlignment="1" applyProtection="1">
      <alignment horizontal="center"/>
      <protection hidden="1" locked="0"/>
    </xf>
    <xf numFmtId="0" fontId="15" fillId="0" borderId="0" xfId="0" applyFont="1" applyFill="1" applyBorder="1" applyAlignment="1" applyProtection="1">
      <alignment horizontal="center"/>
      <protection hidden="1" locked="0"/>
    </xf>
    <xf numFmtId="0" fontId="17" fillId="0" borderId="0" xfId="0" applyFont="1" applyBorder="1" applyAlignment="1" applyProtection="1">
      <alignment horizontal="center"/>
      <protection hidden="1" locked="0"/>
    </xf>
    <xf numFmtId="0" fontId="17" fillId="0" borderId="0" xfId="0" applyFont="1" applyBorder="1" applyAlignment="1" applyProtection="1">
      <alignment/>
      <protection hidden="1" locked="0"/>
    </xf>
    <xf numFmtId="0" fontId="17" fillId="0" borderId="0" xfId="0" applyFont="1" applyFill="1" applyAlignment="1" applyProtection="1">
      <alignment/>
      <protection hidden="1" locked="0"/>
    </xf>
    <xf numFmtId="0" fontId="17" fillId="0" borderId="0" xfId="0" applyFont="1" applyFill="1" applyBorder="1" applyAlignment="1" applyProtection="1">
      <alignment horizontal="right" vertical="center"/>
      <protection hidden="1" locked="0"/>
    </xf>
    <xf numFmtId="0" fontId="19" fillId="36" borderId="0" xfId="0" applyFont="1" applyFill="1" applyBorder="1" applyAlignment="1" applyProtection="1">
      <alignment horizontal="center" vertical="center"/>
      <protection hidden="1" locked="0"/>
    </xf>
    <xf numFmtId="0" fontId="18" fillId="0" borderId="0" xfId="0" applyFont="1" applyFill="1" applyAlignment="1" applyProtection="1">
      <alignment horizontal="center"/>
      <protection hidden="1" locked="0"/>
    </xf>
    <xf numFmtId="0" fontId="17" fillId="0" borderId="0" xfId="0" applyFont="1" applyFill="1" applyBorder="1" applyAlignment="1" applyProtection="1">
      <alignment/>
      <protection hidden="1" locked="0"/>
    </xf>
    <xf numFmtId="0" fontId="17" fillId="0" borderId="0" xfId="0" applyFont="1" applyFill="1" applyAlignment="1" applyProtection="1">
      <alignment horizontal="right"/>
      <protection hidden="1" locked="0"/>
    </xf>
    <xf numFmtId="0" fontId="11" fillId="0" borderId="0" xfId="0" applyFont="1" applyFill="1" applyBorder="1" applyAlignment="1" applyProtection="1">
      <alignment horizontal="center" vertical="center"/>
      <protection hidden="1" locked="0"/>
    </xf>
    <xf numFmtId="0" fontId="17" fillId="0" borderId="0" xfId="0" applyFont="1" applyFill="1" applyBorder="1" applyAlignment="1" applyProtection="1">
      <alignment horizontal="center" vertical="center"/>
      <protection hidden="1" locked="0"/>
    </xf>
    <xf numFmtId="0" fontId="17" fillId="0" borderId="0" xfId="0" applyFont="1" applyFill="1" applyBorder="1" applyAlignment="1" applyProtection="1">
      <alignment horizontal="center"/>
      <protection hidden="1" locked="0"/>
    </xf>
    <xf numFmtId="0" fontId="18" fillId="0" borderId="0" xfId="0" applyFont="1" applyFill="1" applyBorder="1" applyAlignment="1" applyProtection="1">
      <alignment horizontal="center"/>
      <protection hidden="1" locked="0"/>
    </xf>
    <xf numFmtId="0" fontId="17" fillId="0" borderId="0" xfId="0" applyFont="1" applyBorder="1" applyAlignment="1" applyProtection="1">
      <alignment horizontal="right" vertical="center"/>
      <protection hidden="1" locked="0"/>
    </xf>
    <xf numFmtId="0" fontId="17" fillId="0" borderId="0" xfId="0" applyFont="1" applyAlignment="1" applyProtection="1">
      <alignment horizontal="center"/>
      <protection hidden="1" locked="0"/>
    </xf>
    <xf numFmtId="0" fontId="18" fillId="0" borderId="0" xfId="0" applyFont="1" applyAlignment="1" applyProtection="1">
      <alignment horizontal="center"/>
      <protection hidden="1" locked="0"/>
    </xf>
    <xf numFmtId="0" fontId="17" fillId="0" borderId="0" xfId="0" applyFont="1" applyAlignment="1" applyProtection="1">
      <alignment/>
      <protection hidden="1" locked="0"/>
    </xf>
    <xf numFmtId="0" fontId="11" fillId="0" borderId="0" xfId="0" applyFont="1" applyFill="1" applyAlignment="1" applyProtection="1">
      <alignment/>
      <protection hidden="1" locked="0"/>
    </xf>
    <xf numFmtId="0" fontId="20" fillId="0" borderId="0" xfId="0" applyFont="1" applyAlignment="1" applyProtection="1">
      <alignment/>
      <protection hidden="1" locked="0"/>
    </xf>
    <xf numFmtId="0" fontId="21" fillId="0" borderId="0" xfId="0" applyFont="1" applyAlignment="1" applyProtection="1">
      <alignment/>
      <protection hidden="1" locked="0"/>
    </xf>
    <xf numFmtId="0" fontId="11" fillId="0" borderId="0" xfId="0" applyNumberFormat="1" applyFont="1" applyAlignment="1" applyProtection="1">
      <alignment/>
      <protection hidden="1" locked="0"/>
    </xf>
    <xf numFmtId="0" fontId="11" fillId="0" borderId="0" xfId="0" applyFont="1" applyFill="1" applyBorder="1" applyAlignment="1" applyProtection="1">
      <alignment horizontal="right" vertical="center"/>
      <protection hidden="1" locked="0"/>
    </xf>
    <xf numFmtId="0" fontId="19" fillId="0" borderId="0" xfId="0" applyFont="1" applyFill="1" applyBorder="1" applyAlignment="1" applyProtection="1">
      <alignment horizontal="center" vertical="center"/>
      <protection hidden="1" locked="0"/>
    </xf>
    <xf numFmtId="0" fontId="11" fillId="0" borderId="0" xfId="0" applyFont="1" applyFill="1" applyAlignment="1" applyProtection="1">
      <alignment horizontal="right"/>
      <protection hidden="1" locked="0"/>
    </xf>
    <xf numFmtId="0" fontId="11" fillId="0" borderId="0" xfId="0" applyFont="1" applyFill="1" applyBorder="1" applyAlignment="1" applyProtection="1">
      <alignment/>
      <protection hidden="1" locked="0"/>
    </xf>
    <xf numFmtId="0" fontId="11" fillId="0" borderId="0" xfId="0" applyFont="1" applyFill="1" applyBorder="1" applyAlignment="1" applyProtection="1">
      <alignment horizontal="center" vertical="center"/>
      <protection hidden="1" locked="0"/>
    </xf>
    <xf numFmtId="0" fontId="22" fillId="0" borderId="0" xfId="0" applyFont="1" applyAlignment="1" applyProtection="1">
      <alignment horizontal="center"/>
      <protection hidden="1" locked="0"/>
    </xf>
    <xf numFmtId="0" fontId="14" fillId="0" borderId="0" xfId="0" applyFont="1" applyAlignment="1" applyProtection="1">
      <alignment/>
      <protection hidden="1" locked="0"/>
    </xf>
    <xf numFmtId="0" fontId="12" fillId="0" borderId="0" xfId="0" applyFont="1" applyAlignment="1" applyProtection="1">
      <alignment horizontal="center"/>
      <protection hidden="1" locked="0"/>
    </xf>
    <xf numFmtId="0" fontId="11" fillId="0" borderId="0" xfId="0" applyFont="1" applyAlignment="1" applyProtection="1">
      <alignment horizontal="center"/>
      <protection hidden="1" locked="0"/>
    </xf>
    <xf numFmtId="0" fontId="16" fillId="0" borderId="0" xfId="50" applyFont="1" applyAlignment="1" applyProtection="1">
      <alignment horizontal="right"/>
      <protection hidden="1" locked="0"/>
    </xf>
    <xf numFmtId="0" fontId="16" fillId="0" borderId="0" xfId="50" applyFont="1" applyAlignment="1" applyProtection="1">
      <alignment horizontal="center"/>
      <protection hidden="1" locked="0"/>
    </xf>
    <xf numFmtId="0" fontId="14" fillId="0" borderId="0" xfId="0" applyFont="1" applyFill="1" applyAlignment="1" applyProtection="1">
      <alignment/>
      <protection hidden="1" locked="0"/>
    </xf>
    <xf numFmtId="0" fontId="15" fillId="0" borderId="0" xfId="0" applyFont="1" applyAlignment="1" applyProtection="1">
      <alignment horizontal="right"/>
      <protection hidden="1" locked="0"/>
    </xf>
    <xf numFmtId="0" fontId="15" fillId="0" borderId="0" xfId="0" applyFont="1" applyAlignment="1" applyProtection="1">
      <alignment horizontal="center"/>
      <protection hidden="1" locked="0"/>
    </xf>
    <xf numFmtId="0" fontId="11" fillId="0" borderId="0" xfId="0" applyFont="1" applyBorder="1" applyAlignment="1" applyProtection="1">
      <alignment horizontal="center"/>
      <protection hidden="1" locked="0"/>
    </xf>
    <xf numFmtId="0" fontId="11" fillId="0" borderId="0" xfId="0" applyFont="1" applyBorder="1" applyAlignment="1" applyProtection="1">
      <alignment horizontal="right" vertical="center"/>
      <protection hidden="1" locked="0"/>
    </xf>
    <xf numFmtId="0" fontId="11" fillId="0" borderId="0" xfId="0" applyFont="1" applyBorder="1" applyAlignment="1" applyProtection="1">
      <alignment horizontal="right"/>
      <protection hidden="1" locked="0"/>
    </xf>
    <xf numFmtId="0" fontId="13" fillId="35" borderId="20" xfId="0" applyFont="1" applyFill="1" applyBorder="1" applyAlignment="1" applyProtection="1">
      <alignment horizontal="center"/>
      <protection hidden="1" locked="0"/>
    </xf>
    <xf numFmtId="0" fontId="13" fillId="0" borderId="0" xfId="0" applyFont="1" applyBorder="1" applyAlignment="1" applyProtection="1">
      <alignment horizontal="center"/>
      <protection hidden="1" locked="0"/>
    </xf>
    <xf numFmtId="0" fontId="13" fillId="35" borderId="21" xfId="0" applyFont="1" applyFill="1" applyBorder="1" applyAlignment="1" applyProtection="1">
      <alignment horizontal="center"/>
      <protection hidden="1" locked="0"/>
    </xf>
    <xf numFmtId="0" fontId="11" fillId="0" borderId="15" xfId="0" applyFont="1" applyFill="1" applyBorder="1" applyAlignment="1" applyProtection="1">
      <alignment/>
      <protection hidden="1" locked="0"/>
    </xf>
    <xf numFmtId="0" fontId="23" fillId="0" borderId="0" xfId="0" applyFont="1" applyAlignment="1" applyProtection="1">
      <alignment/>
      <protection hidden="1" locked="0"/>
    </xf>
    <xf numFmtId="0" fontId="24" fillId="0" borderId="0" xfId="0" applyFont="1" applyAlignment="1" applyProtection="1">
      <alignment horizontal="center"/>
      <protection hidden="1" locked="0"/>
    </xf>
    <xf numFmtId="14" fontId="25" fillId="0" borderId="0" xfId="50" applyNumberFormat="1" applyFont="1" applyAlignment="1" applyProtection="1">
      <alignment horizontal="right"/>
      <protection hidden="1" locked="0"/>
    </xf>
    <xf numFmtId="0" fontId="25" fillId="0" borderId="0" xfId="0" applyFont="1" applyAlignment="1" applyProtection="1">
      <alignment horizontal="right"/>
      <protection hidden="1" locked="0"/>
    </xf>
    <xf numFmtId="0" fontId="17" fillId="0" borderId="0" xfId="0" applyFont="1" applyBorder="1" applyAlignment="1" applyProtection="1">
      <alignment horizontal="right"/>
      <protection hidden="1" locked="0"/>
    </xf>
    <xf numFmtId="0" fontId="18" fillId="0" borderId="0" xfId="0" applyFont="1" applyBorder="1" applyAlignment="1" applyProtection="1">
      <alignment horizontal="center"/>
      <protection hidden="1" locked="0"/>
    </xf>
    <xf numFmtId="0" fontId="18" fillId="37" borderId="0" xfId="0" applyFont="1" applyFill="1" applyAlignment="1" applyProtection="1">
      <alignment horizontal="center"/>
      <protection hidden="1" locked="0"/>
    </xf>
    <xf numFmtId="0" fontId="27" fillId="0" borderId="0" xfId="0" applyFont="1" applyFill="1" applyBorder="1" applyAlignment="1" applyProtection="1">
      <alignment/>
      <protection hidden="1" locked="0"/>
    </xf>
    <xf numFmtId="0" fontId="27" fillId="0" borderId="0" xfId="0" applyFont="1" applyAlignment="1" applyProtection="1">
      <alignment/>
      <protection hidden="1" locked="0"/>
    </xf>
    <xf numFmtId="0" fontId="18" fillId="0" borderId="15" xfId="0" applyFont="1" applyFill="1" applyBorder="1" applyAlignment="1" applyProtection="1">
      <alignment horizontal="center"/>
      <protection hidden="1" locked="0"/>
    </xf>
    <xf numFmtId="0" fontId="27" fillId="0" borderId="15" xfId="0" applyFont="1" applyFill="1" applyBorder="1" applyAlignment="1" applyProtection="1">
      <alignment/>
      <protection hidden="1" locked="0"/>
    </xf>
    <xf numFmtId="0" fontId="17" fillId="0" borderId="14" xfId="0" applyFont="1" applyFill="1" applyBorder="1" applyAlignment="1" applyProtection="1">
      <alignment horizontal="right" vertical="center"/>
      <protection hidden="1" locked="0"/>
    </xf>
    <xf numFmtId="0" fontId="17" fillId="0" borderId="14" xfId="0" applyFont="1" applyFill="1" applyBorder="1" applyAlignment="1" applyProtection="1">
      <alignment horizontal="center"/>
      <protection hidden="1" locked="0"/>
    </xf>
    <xf numFmtId="0" fontId="17" fillId="0" borderId="14" xfId="0" applyFont="1" applyBorder="1" applyAlignment="1" applyProtection="1">
      <alignment horizontal="center"/>
      <protection hidden="1" locked="0"/>
    </xf>
    <xf numFmtId="0" fontId="27" fillId="0" borderId="0" xfId="0" applyFont="1" applyFill="1" applyAlignment="1" applyProtection="1">
      <alignment horizontal="center"/>
      <protection hidden="1" locked="0"/>
    </xf>
    <xf numFmtId="0" fontId="28" fillId="0" borderId="0" xfId="0" applyFont="1" applyBorder="1" applyAlignment="1" applyProtection="1">
      <alignment horizontal="right"/>
      <protection hidden="1" locked="0"/>
    </xf>
    <xf numFmtId="0" fontId="17" fillId="0" borderId="14" xfId="0" applyFont="1" applyBorder="1" applyAlignment="1" applyProtection="1">
      <alignment horizontal="right" vertical="center"/>
      <protection hidden="1" locked="0"/>
    </xf>
    <xf numFmtId="0" fontId="27" fillId="0" borderId="15" xfId="0" applyFont="1" applyFill="1" applyBorder="1" applyAlignment="1" applyProtection="1">
      <alignment horizontal="center"/>
      <protection hidden="1" locked="0"/>
    </xf>
    <xf numFmtId="0" fontId="28" fillId="0" borderId="15" xfId="0" applyFont="1" applyBorder="1" applyAlignment="1" applyProtection="1">
      <alignment horizontal="right"/>
      <protection hidden="1" locked="0"/>
    </xf>
    <xf numFmtId="0" fontId="19" fillId="35" borderId="20" xfId="0" applyFont="1" applyFill="1" applyBorder="1" applyAlignment="1" applyProtection="1">
      <alignment horizontal="center"/>
      <protection hidden="1" locked="0"/>
    </xf>
    <xf numFmtId="0" fontId="19" fillId="35" borderId="22" xfId="0" applyFont="1" applyFill="1" applyBorder="1" applyAlignment="1" applyProtection="1">
      <alignment horizontal="center"/>
      <protection hidden="1" locked="0"/>
    </xf>
    <xf numFmtId="0" fontId="13" fillId="35" borderId="0" xfId="0" applyFont="1" applyFill="1" applyBorder="1" applyAlignment="1" applyProtection="1">
      <alignment horizontal="center"/>
      <protection hidden="1" locked="0"/>
    </xf>
    <xf numFmtId="0" fontId="11" fillId="0" borderId="0" xfId="0" applyFont="1" applyFill="1" applyBorder="1" applyAlignment="1" applyProtection="1">
      <alignment horizontal="center"/>
      <protection hidden="1" locked="0"/>
    </xf>
    <xf numFmtId="0" fontId="19" fillId="0" borderId="0" xfId="0" applyFont="1" applyFill="1" applyBorder="1" applyAlignment="1" applyProtection="1">
      <alignment horizontal="center"/>
      <protection hidden="1" locked="0"/>
    </xf>
    <xf numFmtId="0" fontId="13" fillId="0" borderId="0" xfId="0" applyFont="1" applyFill="1" applyBorder="1" applyAlignment="1" applyProtection="1">
      <alignment horizontal="center"/>
      <protection hidden="1" locked="0"/>
    </xf>
    <xf numFmtId="0" fontId="11" fillId="0" borderId="17" xfId="0" applyNumberFormat="1" applyFont="1" applyBorder="1" applyAlignment="1" applyProtection="1">
      <alignment horizontal="center"/>
      <protection hidden="1" locked="0"/>
    </xf>
    <xf numFmtId="0" fontId="13" fillId="0" borderId="20" xfId="0" applyFont="1" applyFill="1" applyBorder="1" applyAlignment="1" applyProtection="1">
      <alignment horizontal="center" vertical="center"/>
      <protection hidden="1" locked="0"/>
    </xf>
    <xf numFmtId="14" fontId="15" fillId="0" borderId="0" xfId="50" applyNumberFormat="1" applyFont="1" applyFill="1" applyAlignment="1" applyProtection="1">
      <alignment horizontal="right"/>
      <protection hidden="1" locked="0"/>
    </xf>
    <xf numFmtId="0" fontId="14" fillId="0" borderId="0" xfId="0" applyFont="1" applyBorder="1" applyAlignment="1" applyProtection="1">
      <alignment horizontal="center"/>
      <protection hidden="1" locked="0"/>
    </xf>
    <xf numFmtId="0" fontId="19" fillId="0" borderId="0" xfId="0" applyFont="1" applyBorder="1" applyAlignment="1" applyProtection="1">
      <alignment horizontal="center"/>
      <protection hidden="1" locked="0"/>
    </xf>
    <xf numFmtId="0" fontId="13" fillId="0" borderId="0" xfId="0" applyFont="1" applyBorder="1" applyAlignment="1" applyProtection="1">
      <alignment horizontal="center"/>
      <protection hidden="1" locked="0"/>
    </xf>
    <xf numFmtId="0" fontId="13" fillId="0" borderId="0" xfId="0" applyFont="1" applyBorder="1" applyAlignment="1" applyProtection="1">
      <alignment/>
      <protection hidden="1" locked="0"/>
    </xf>
    <xf numFmtId="0" fontId="13" fillId="0" borderId="10" xfId="0" applyFont="1" applyFill="1" applyBorder="1" applyAlignment="1" applyProtection="1">
      <alignment horizontal="center"/>
      <protection hidden="1" locked="0"/>
    </xf>
    <xf numFmtId="0" fontId="33" fillId="0" borderId="10" xfId="0" applyFont="1" applyFill="1" applyBorder="1" applyAlignment="1" applyProtection="1">
      <alignment horizontal="center"/>
      <protection hidden="1" locked="0"/>
    </xf>
    <xf numFmtId="0" fontId="11" fillId="0" borderId="10" xfId="0" applyFont="1" applyFill="1" applyBorder="1" applyAlignment="1" applyProtection="1">
      <alignment horizontal="right"/>
      <protection hidden="1" locked="0"/>
    </xf>
    <xf numFmtId="0" fontId="11" fillId="0" borderId="23" xfId="0" applyFont="1" applyFill="1" applyBorder="1" applyAlignment="1" applyProtection="1">
      <alignment horizontal="right"/>
      <protection hidden="1" locked="0"/>
    </xf>
    <xf numFmtId="0" fontId="34" fillId="0" borderId="0" xfId="0" applyFont="1" applyFill="1" applyBorder="1" applyAlignment="1" applyProtection="1">
      <alignment horizontal="center"/>
      <protection hidden="1" locked="0"/>
    </xf>
    <xf numFmtId="0" fontId="11" fillId="0" borderId="24" xfId="0" applyFont="1" applyFill="1" applyBorder="1" applyAlignment="1" applyProtection="1">
      <alignment horizontal="center" vertical="center"/>
      <protection hidden="1" locked="0"/>
    </xf>
    <xf numFmtId="0" fontId="11" fillId="0" borderId="25" xfId="0" applyFont="1" applyFill="1" applyBorder="1" applyAlignment="1" applyProtection="1">
      <alignment horizontal="center" vertical="center"/>
      <protection hidden="1" locked="0"/>
    </xf>
    <xf numFmtId="0" fontId="13" fillId="0" borderId="0" xfId="0" applyFont="1" applyFill="1" applyBorder="1" applyAlignment="1" applyProtection="1">
      <alignment horizontal="center" vertical="center"/>
      <protection hidden="1" locked="0"/>
    </xf>
    <xf numFmtId="0" fontId="30" fillId="0" borderId="0" xfId="0" applyFont="1" applyBorder="1" applyAlignment="1" applyProtection="1">
      <alignment horizontal="center"/>
      <protection hidden="1" locked="0"/>
    </xf>
    <xf numFmtId="0" fontId="30" fillId="0" borderId="0" xfId="0" applyFont="1" applyBorder="1" applyAlignment="1" applyProtection="1">
      <alignment/>
      <protection hidden="1" locked="0"/>
    </xf>
    <xf numFmtId="0" fontId="13" fillId="35" borderId="20" xfId="0" applyFont="1" applyFill="1" applyBorder="1" applyAlignment="1" applyProtection="1">
      <alignment horizontal="center" vertical="center"/>
      <protection hidden="1" locked="0"/>
    </xf>
    <xf numFmtId="0" fontId="2" fillId="33" borderId="0" xfId="0" applyFont="1" applyFill="1" applyBorder="1" applyAlignment="1" applyProtection="1">
      <alignment horizontal="center"/>
      <protection hidden="1" locked="0"/>
    </xf>
    <xf numFmtId="0" fontId="5" fillId="33" borderId="0" xfId="0" applyFont="1" applyFill="1" applyBorder="1" applyAlignment="1" applyProtection="1">
      <alignment horizontal="center"/>
      <protection hidden="1" locked="0"/>
    </xf>
    <xf numFmtId="0" fontId="6" fillId="33" borderId="10" xfId="0" applyFont="1" applyFill="1" applyBorder="1" applyAlignment="1" applyProtection="1">
      <alignment horizontal="center" vertical="top"/>
      <protection hidden="1" locked="0"/>
    </xf>
    <xf numFmtId="0" fontId="19" fillId="0" borderId="0" xfId="0" applyFont="1" applyAlignment="1" applyProtection="1">
      <alignment horizontal="center"/>
      <protection hidden="1" locked="0"/>
    </xf>
    <xf numFmtId="0" fontId="30" fillId="0" borderId="0" xfId="0" applyFont="1" applyBorder="1" applyAlignment="1" applyProtection="1">
      <alignment horizontal="center"/>
      <protection hidden="1" locked="0"/>
    </xf>
    <xf numFmtId="0" fontId="11" fillId="0" borderId="0" xfId="0" applyFont="1" applyBorder="1" applyAlignment="1" applyProtection="1">
      <alignment horizontal="center"/>
      <protection hidden="1" locked="0"/>
    </xf>
    <xf numFmtId="0" fontId="13" fillId="0" borderId="0" xfId="0" applyFont="1" applyBorder="1" applyAlignment="1" applyProtection="1">
      <alignment horizontal="center" vertical="center"/>
      <protection hidden="1" locked="0"/>
    </xf>
    <xf numFmtId="0" fontId="13" fillId="0" borderId="0" xfId="0" applyFont="1" applyBorder="1" applyAlignment="1" applyProtection="1">
      <alignment horizontal="right" vertical="center"/>
      <protection hidden="1" locked="0"/>
    </xf>
    <xf numFmtId="0" fontId="11" fillId="0" borderId="0" xfId="0" applyFont="1" applyBorder="1" applyAlignment="1" applyProtection="1">
      <alignment horizontal="right" vertical="center"/>
      <protection hidden="1" locked="0"/>
    </xf>
    <xf numFmtId="0" fontId="11" fillId="0" borderId="0" xfId="0" applyFont="1" applyBorder="1" applyAlignment="1" applyProtection="1">
      <alignment horizontal="center" vertical="center"/>
      <protection hidden="1" locked="0"/>
    </xf>
    <xf numFmtId="0" fontId="10" fillId="0" borderId="0" xfId="0" applyFont="1" applyAlignment="1" applyProtection="1">
      <alignment horizontal="center"/>
      <protection hidden="1" locked="0"/>
    </xf>
    <xf numFmtId="0" fontId="12" fillId="0" borderId="0" xfId="50" applyFont="1" applyAlignment="1" applyProtection="1">
      <alignment horizontal="center"/>
      <protection hidden="1" locked="0"/>
    </xf>
    <xf numFmtId="0" fontId="19" fillId="0" borderId="24" xfId="0" applyFont="1" applyFill="1" applyBorder="1" applyAlignment="1" applyProtection="1">
      <alignment horizontal="center" vertical="center"/>
      <protection hidden="1" locked="0"/>
    </xf>
    <xf numFmtId="0" fontId="35" fillId="38" borderId="26" xfId="0" applyFont="1" applyFill="1" applyBorder="1" applyAlignment="1" applyProtection="1">
      <alignment horizontal="center"/>
      <protection hidden="1" locked="0"/>
    </xf>
    <xf numFmtId="0" fontId="19" fillId="0" borderId="0" xfId="0" applyFont="1" applyFill="1" applyBorder="1" applyAlignment="1" applyProtection="1">
      <alignment horizontal="center" vertical="center"/>
      <protection hidden="1" locked="0"/>
    </xf>
    <xf numFmtId="0" fontId="19" fillId="0" borderId="0" xfId="0" applyFont="1" applyBorder="1" applyAlignment="1" applyProtection="1">
      <alignment horizontal="center" vertical="center"/>
      <protection hidden="1" locked="0"/>
    </xf>
    <xf numFmtId="0" fontId="13" fillId="0" borderId="0" xfId="0" applyFont="1" applyFill="1" applyBorder="1" applyAlignment="1" applyProtection="1">
      <alignment horizontal="center"/>
      <protection hidden="1" locked="0"/>
    </xf>
    <xf numFmtId="0" fontId="13" fillId="0" borderId="0" xfId="0" applyFont="1" applyBorder="1" applyAlignment="1" applyProtection="1">
      <alignment horizontal="center"/>
      <protection hidden="1" locked="0"/>
    </xf>
    <xf numFmtId="0" fontId="11" fillId="0" borderId="0" xfId="0" applyFont="1" applyFill="1" applyBorder="1" applyAlignment="1" applyProtection="1">
      <alignment horizontal="right" vertical="center"/>
      <protection hidden="1" locked="0"/>
    </xf>
    <xf numFmtId="0" fontId="13" fillId="0" borderId="0" xfId="0" applyFont="1" applyFill="1" applyBorder="1" applyAlignment="1" applyProtection="1">
      <alignment horizontal="right" vertical="center"/>
      <protection hidden="1" locked="0"/>
    </xf>
    <xf numFmtId="0" fontId="11" fillId="0" borderId="0" xfId="0" applyFont="1" applyFill="1" applyBorder="1" applyAlignment="1" applyProtection="1">
      <alignment horizontal="center" vertical="center"/>
      <protection hidden="1" locked="0"/>
    </xf>
    <xf numFmtId="0" fontId="11" fillId="0" borderId="20" xfId="0" applyFont="1" applyBorder="1" applyAlignment="1" applyProtection="1">
      <alignment horizontal="right" vertical="center"/>
      <protection hidden="1" locked="0"/>
    </xf>
    <xf numFmtId="0" fontId="11" fillId="0" borderId="17" xfId="0" applyFont="1" applyBorder="1" applyAlignment="1" applyProtection="1">
      <alignment horizontal="center" vertical="center"/>
      <protection hidden="1" locked="0"/>
    </xf>
    <xf numFmtId="0" fontId="11" fillId="0" borderId="21" xfId="0" applyFont="1" applyBorder="1" applyAlignment="1" applyProtection="1">
      <alignment horizontal="center" vertical="center"/>
      <protection hidden="1" locked="0"/>
    </xf>
    <xf numFmtId="0" fontId="10" fillId="33" borderId="0" xfId="0" applyFont="1" applyFill="1" applyAlignment="1" applyProtection="1">
      <alignment horizontal="center"/>
      <protection hidden="1" locked="0"/>
    </xf>
    <xf numFmtId="14" fontId="15" fillId="0" borderId="0" xfId="50" applyNumberFormat="1" applyFont="1" applyAlignment="1" applyProtection="1">
      <alignment horizontal="right"/>
      <protection hidden="1" locked="0"/>
    </xf>
    <xf numFmtId="0" fontId="17" fillId="0" borderId="0" xfId="0" applyFont="1" applyFill="1" applyBorder="1" applyAlignment="1" applyProtection="1">
      <alignment horizontal="right" vertical="center"/>
      <protection hidden="1" locked="0"/>
    </xf>
    <xf numFmtId="0" fontId="17" fillId="0" borderId="0" xfId="0" applyFont="1" applyBorder="1" applyAlignment="1" applyProtection="1">
      <alignment horizontal="center" vertical="center"/>
      <protection hidden="1" locked="0"/>
    </xf>
    <xf numFmtId="0" fontId="17" fillId="0" borderId="0" xfId="0" applyFont="1" applyBorder="1" applyAlignment="1" applyProtection="1">
      <alignment horizontal="right" vertical="center"/>
      <protection hidden="1" locked="0"/>
    </xf>
    <xf numFmtId="0" fontId="18" fillId="0" borderId="0" xfId="0" applyFont="1" applyFill="1" applyBorder="1" applyAlignment="1" applyProtection="1">
      <alignment horizontal="right" vertical="center"/>
      <protection hidden="1" locked="0"/>
    </xf>
    <xf numFmtId="0" fontId="17" fillId="0" borderId="0" xfId="0" applyFont="1" applyFill="1" applyBorder="1" applyAlignment="1" applyProtection="1">
      <alignment horizontal="center" vertical="center"/>
      <protection hidden="1" locked="0"/>
    </xf>
    <xf numFmtId="0" fontId="11" fillId="0" borderId="0" xfId="0" applyFont="1" applyBorder="1" applyAlignment="1" applyProtection="1">
      <alignment horizontal="right" vertical="center"/>
      <protection hidden="1" locked="0"/>
    </xf>
    <xf numFmtId="0" fontId="11" fillId="0" borderId="15" xfId="0" applyFont="1" applyBorder="1" applyAlignment="1" applyProtection="1">
      <alignment horizontal="right" vertical="center"/>
      <protection hidden="1" locked="0"/>
    </xf>
    <xf numFmtId="0" fontId="10" fillId="33" borderId="0" xfId="0" applyFont="1" applyFill="1" applyAlignment="1" applyProtection="1">
      <alignment horizontal="center"/>
      <protection hidden="1" locked="0"/>
    </xf>
    <xf numFmtId="0" fontId="12" fillId="0" borderId="0" xfId="0" applyFont="1" applyAlignment="1" applyProtection="1">
      <alignment horizontal="center"/>
      <protection hidden="1" locked="0"/>
    </xf>
    <xf numFmtId="0" fontId="24" fillId="35" borderId="14" xfId="0" applyFont="1" applyFill="1" applyBorder="1" applyAlignment="1" applyProtection="1">
      <alignment horizontal="center"/>
      <protection hidden="1" locked="0"/>
    </xf>
    <xf numFmtId="0" fontId="24" fillId="35" borderId="0" xfId="0" applyFont="1" applyFill="1" applyBorder="1" applyAlignment="1" applyProtection="1">
      <alignment horizontal="center"/>
      <protection hidden="1" locked="0"/>
    </xf>
    <xf numFmtId="0" fontId="18" fillId="0" borderId="20" xfId="0" applyFont="1" applyBorder="1" applyAlignment="1" applyProtection="1">
      <alignment horizontal="center" vertical="center"/>
      <protection hidden="1" locked="0"/>
    </xf>
    <xf numFmtId="0" fontId="18" fillId="0" borderId="0" xfId="0" applyFont="1" applyBorder="1" applyAlignment="1" applyProtection="1">
      <alignment horizontal="center" vertical="center"/>
      <protection hidden="1" locked="0"/>
    </xf>
    <xf numFmtId="0" fontId="24" fillId="35" borderId="27" xfId="0" applyFont="1" applyFill="1" applyBorder="1" applyAlignment="1" applyProtection="1">
      <alignment horizontal="center"/>
      <protection hidden="1" locked="0"/>
    </xf>
    <xf numFmtId="0" fontId="24" fillId="35" borderId="26" xfId="0" applyFont="1" applyFill="1" applyBorder="1" applyAlignment="1" applyProtection="1">
      <alignment horizontal="center"/>
      <protection hidden="1" locked="0"/>
    </xf>
    <xf numFmtId="0" fontId="28" fillId="0" borderId="28" xfId="0" applyFont="1" applyFill="1" applyBorder="1" applyAlignment="1" applyProtection="1">
      <alignment horizontal="center"/>
      <protection hidden="1" locked="0"/>
    </xf>
    <xf numFmtId="0" fontId="28" fillId="0" borderId="29" xfId="0" applyFont="1" applyFill="1" applyBorder="1" applyAlignment="1" applyProtection="1">
      <alignment horizontal="center"/>
      <protection hidden="1" locked="0"/>
    </xf>
    <xf numFmtId="0" fontId="26" fillId="0" borderId="0" xfId="0" applyFont="1" applyAlignment="1" applyProtection="1">
      <alignment horizontal="center"/>
      <protection hidden="1" locked="0"/>
    </xf>
    <xf numFmtId="0" fontId="24" fillId="0" borderId="0" xfId="0" applyFont="1" applyAlignment="1" applyProtection="1">
      <alignment horizontal="center"/>
      <protection hidden="1" locked="0"/>
    </xf>
    <xf numFmtId="0" fontId="17" fillId="0" borderId="15" xfId="0" applyFont="1" applyFill="1" applyBorder="1" applyAlignment="1" applyProtection="1">
      <alignment horizontal="right" vertical="center"/>
      <protection hidden="1" locked="0"/>
    </xf>
    <xf numFmtId="0" fontId="18" fillId="0" borderId="0" xfId="0" applyFont="1" applyBorder="1" applyAlignment="1" applyProtection="1">
      <alignment horizontal="right" vertical="center"/>
      <protection hidden="1" locked="0"/>
    </xf>
    <xf numFmtId="0" fontId="10" fillId="0" borderId="0" xfId="0" applyFont="1" applyAlignment="1" applyProtection="1">
      <alignment horizontal="center"/>
      <protection hidden="1" locked="0"/>
    </xf>
  </cellXfs>
  <cellStyles count="56">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Datum" xfId="36"/>
    <cellStyle name="Finanční0" xfId="37"/>
    <cellStyle name="Chybně" xfId="38"/>
    <cellStyle name="Kontrolní buňka" xfId="39"/>
    <cellStyle name="Měna0" xfId="40"/>
    <cellStyle name="Currency" xfId="41"/>
    <cellStyle name="Currency [0]" xfId="42"/>
    <cellStyle name="Nadpis 1" xfId="43"/>
    <cellStyle name="Nadpis 2" xfId="44"/>
    <cellStyle name="Nadpis 3" xfId="45"/>
    <cellStyle name="Nadpis 4" xfId="46"/>
    <cellStyle name="Název" xfId="47"/>
    <cellStyle name="Neutrální" xfId="48"/>
    <cellStyle name="Normale_Foglio6" xfId="49"/>
    <cellStyle name="normální_KT- muži" xfId="50"/>
    <cellStyle name="Pevný" xfId="51"/>
    <cellStyle name="Poznámka" xfId="52"/>
    <cellStyle name="Percent" xfId="53"/>
    <cellStyle name="Propojená buňka" xfId="54"/>
    <cellStyle name="Správně" xfId="55"/>
    <cellStyle name="Text upozornění" xfId="56"/>
    <cellStyle name="Vstup" xfId="57"/>
    <cellStyle name="Výpočet" xfId="58"/>
    <cellStyle name="Výstup" xfId="59"/>
    <cellStyle name="Vysvětlující text" xfId="60"/>
    <cellStyle name="Záhlaví 1" xfId="61"/>
    <cellStyle name="Záhlaví 2" xfId="62"/>
    <cellStyle name="Zvýraznění 1" xfId="63"/>
    <cellStyle name="Zvýraznění 2" xfId="64"/>
    <cellStyle name="Zvýraznění 3" xfId="65"/>
    <cellStyle name="Zvýraznění 4" xfId="66"/>
    <cellStyle name="Zvýraznění 5" xfId="67"/>
    <cellStyle name="Zvýraznění 6" xfId="68"/>
    <cellStyle name="一般_forms_in_excel" xfId="69"/>
  </cellStyles>
  <dxfs count="430">
    <dxf>
      <fill>
        <patternFill>
          <bgColor rgb="FFCCFFFF"/>
        </patternFill>
      </fill>
    </dxf>
    <dxf>
      <border>
        <bottom style="thin"/>
      </border>
    </dxf>
    <dxf>
      <font>
        <b/>
        <i val="0"/>
      </font>
      <fill>
        <patternFill>
          <bgColor indexed="15"/>
        </patternFill>
      </fill>
      <border>
        <left style="thin"/>
        <bottom style="thin"/>
      </border>
    </dxf>
    <dxf>
      <border>
        <right style="thin"/>
      </border>
    </dxf>
    <dxf>
      <font>
        <b/>
        <i val="0"/>
      </font>
    </dxf>
    <dxf>
      <border>
        <right style="thin"/>
      </border>
    </dxf>
    <dxf>
      <border>
        <right style="thin"/>
      </border>
    </dxf>
    <dxf>
      <border>
        <right style="thin"/>
        <bottom style="thin"/>
      </border>
    </dxf>
    <dxf>
      <border>
        <bottom style="thin"/>
      </border>
    </dxf>
    <dxf>
      <fill>
        <patternFill>
          <bgColor indexed="41"/>
        </patternFill>
      </fill>
    </dxf>
    <dxf>
      <fill>
        <patternFill>
          <bgColor indexed="43"/>
        </patternFill>
      </fill>
    </dxf>
    <dxf>
      <fill>
        <patternFill patternType="none">
          <bgColor indexed="65"/>
        </patternFill>
      </fill>
    </dxf>
    <dxf>
      <fill>
        <patternFill patternType="none">
          <bgColor indexed="65"/>
        </patternFill>
      </fill>
      <border>
        <right style="thin"/>
        <bottom style="thin"/>
      </border>
    </dxf>
    <dxf>
      <fill>
        <patternFill patternType="none">
          <bgColor indexed="65"/>
        </patternFill>
      </fill>
      <border>
        <bottom style="thin"/>
      </border>
    </dxf>
    <dxf>
      <border>
        <right style="thin"/>
        <bottom style="thin"/>
      </border>
    </dxf>
    <dxf>
      <border>
        <bottom style="thin"/>
      </border>
    </dxf>
    <dxf>
      <border>
        <right style="thin"/>
        <bottom style="thin"/>
      </border>
    </dxf>
    <dxf>
      <border>
        <bottom style="thin"/>
      </border>
    </dxf>
    <dxf>
      <border>
        <left style="thin"/>
      </border>
    </dxf>
    <dxf>
      <font>
        <b/>
        <i val="0"/>
      </font>
      <fill>
        <patternFill>
          <bgColor indexed="15"/>
        </patternFill>
      </fill>
      <border>
        <left style="thin"/>
      </border>
    </dxf>
    <dxf>
      <border>
        <bottom style="thin"/>
      </border>
    </dxf>
    <dxf>
      <fill>
        <patternFill>
          <bgColor indexed="41"/>
        </patternFill>
      </fill>
    </dxf>
    <dxf>
      <border>
        <right style="thin"/>
        <bottom style="thin"/>
      </border>
    </dxf>
    <dxf>
      <border>
        <bottom style="thin"/>
      </border>
    </dxf>
    <dxf>
      <fill>
        <patternFill>
          <bgColor indexed="43"/>
        </patternFill>
      </fill>
    </dxf>
    <dxf>
      <fill>
        <patternFill>
          <bgColor indexed="43"/>
        </patternFill>
      </fill>
      <border>
        <bottom style="thin"/>
      </border>
    </dxf>
    <dxf>
      <border>
        <right style="thin"/>
      </border>
    </dxf>
    <dxf>
      <border>
        <right style="thin"/>
        <top style="thin"/>
        <bottom style="thin"/>
      </border>
    </dxf>
    <dxf>
      <border>
        <right style="thin"/>
        <bottom>
          <color indexed="63"/>
        </bottom>
      </border>
    </dxf>
    <dxf>
      <font>
        <b/>
        <i val="0"/>
      </font>
      <border>
        <bottom style="thin"/>
      </border>
    </dxf>
    <dxf>
      <border>
        <bottom style="thin"/>
      </border>
    </dxf>
    <dxf>
      <border>
        <bottom style="thin"/>
      </border>
    </dxf>
    <dxf>
      <border>
        <right style="thin"/>
        <top style="thin"/>
        <bottom style="thin"/>
      </border>
    </dxf>
    <dxf>
      <font>
        <b/>
        <i val="0"/>
      </font>
    </dxf>
    <dxf>
      <border>
        <bottom style="thin"/>
      </border>
    </dxf>
    <dxf>
      <fill>
        <patternFill>
          <bgColor indexed="43"/>
        </patternFill>
      </fill>
    </dxf>
    <dxf>
      <border>
        <bottom style="thin"/>
      </border>
    </dxf>
    <dxf>
      <fill>
        <patternFill>
          <bgColor indexed="43"/>
        </patternFill>
      </fill>
    </dxf>
    <dxf>
      <fill>
        <patternFill>
          <bgColor indexed="41"/>
        </patternFill>
      </fill>
    </dxf>
    <dxf>
      <fill>
        <patternFill>
          <bgColor indexed="41"/>
        </patternFill>
      </fill>
    </dxf>
    <dxf>
      <fill>
        <patternFill>
          <bgColor indexed="43"/>
        </patternFill>
      </fill>
    </dxf>
    <dxf>
      <fill>
        <patternFill>
          <bgColor indexed="43"/>
        </patternFill>
      </fill>
      <border>
        <bottom style="thin"/>
      </border>
    </dxf>
    <dxf>
      <font>
        <b/>
        <i val="0"/>
      </font>
      <fill>
        <patternFill>
          <bgColor indexed="15"/>
        </patternFill>
      </fill>
      <border>
        <right style="thin"/>
        <bottom style="thin"/>
      </border>
    </dxf>
    <dxf>
      <fill>
        <patternFill patternType="none">
          <bgColor indexed="65"/>
        </patternFill>
      </fill>
      <border>
        <right style="thin"/>
        <bottom style="thin"/>
      </border>
    </dxf>
    <dxf>
      <font>
        <b/>
        <i val="0"/>
      </font>
      <fill>
        <patternFill>
          <bgColor indexed="15"/>
        </patternFill>
      </fill>
      <border>
        <right style="thin"/>
      </border>
    </dxf>
    <dxf>
      <fill>
        <patternFill patternType="none">
          <bgColor indexed="65"/>
        </patternFill>
      </fill>
      <border>
        <right style="thin"/>
      </border>
    </dxf>
    <dxf>
      <font>
        <b/>
        <i val="0"/>
      </font>
      <fill>
        <patternFill>
          <bgColor indexed="15"/>
        </patternFill>
      </fill>
    </dxf>
    <dxf>
      <border>
        <left style="thin"/>
      </border>
    </dxf>
    <dxf>
      <font>
        <b/>
        <i val="0"/>
      </font>
      <fill>
        <patternFill>
          <bgColor indexed="15"/>
        </patternFill>
      </fill>
      <border>
        <left style="thin"/>
      </border>
    </dxf>
    <dxf>
      <font>
        <b val="0"/>
        <i val="0"/>
      </font>
      <border>
        <right style="thin"/>
      </border>
    </dxf>
    <dxf>
      <font>
        <b val="0"/>
        <i val="0"/>
      </font>
      <border>
        <right style="thin"/>
      </border>
    </dxf>
    <dxf>
      <font>
        <b val="0"/>
        <i val="0"/>
      </font>
      <border>
        <right style="thin"/>
      </border>
    </dxf>
    <dxf>
      <fill>
        <patternFill>
          <bgColor indexed="41"/>
        </patternFill>
      </fill>
      <border>
        <right style="thin"/>
        <top style="thin"/>
        <bottom style="thin"/>
      </border>
    </dxf>
    <dxf>
      <fill>
        <patternFill>
          <bgColor indexed="41"/>
        </patternFill>
      </fill>
      <border>
        <right style="thin"/>
        <top style="thin"/>
        <bottom style="thin"/>
      </border>
    </dxf>
    <dxf>
      <fill>
        <patternFill>
          <bgColor indexed="41"/>
        </patternFill>
      </fill>
      <border>
        <right style="thin"/>
        <top style="thin"/>
        <bottom style="thin"/>
      </border>
    </dxf>
    <dxf>
      <border>
        <right style="thin"/>
        <top style="thin"/>
        <bottom style="thin"/>
      </border>
    </dxf>
    <dxf>
      <border>
        <right style="thin"/>
        <top style="thin"/>
        <bottom style="thin"/>
      </border>
    </dxf>
    <dxf>
      <fill>
        <patternFill>
          <bgColor indexed="41"/>
        </patternFill>
      </fill>
    </dxf>
    <dxf>
      <fill>
        <patternFill>
          <bgColor indexed="41"/>
        </patternFill>
      </fill>
      <border>
        <bottom style="thin"/>
      </border>
    </dxf>
    <dxf>
      <fill>
        <patternFill>
          <bgColor indexed="43"/>
        </patternFill>
      </fill>
      <border>
        <bottom style="thin"/>
      </border>
    </dxf>
    <dxf>
      <border>
        <right style="thin"/>
        <bottom style="thin"/>
      </border>
    </dxf>
    <dxf>
      <border>
        <right style="thin"/>
      </border>
    </dxf>
    <dxf>
      <border>
        <right style="thin"/>
        <top style="thin"/>
        <bottom style="thin"/>
      </border>
    </dxf>
    <dxf>
      <border>
        <bottom style="thin"/>
      </border>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border>
        <left style="thin"/>
        <right>
          <color indexed="63"/>
        </right>
      </border>
    </dxf>
    <dxf>
      <border>
        <left style="thin"/>
        <right style="thin"/>
      </border>
    </dxf>
    <dxf>
      <border>
        <left style="thin"/>
        <right>
          <color indexed="63"/>
        </right>
        <top style="thin"/>
      </border>
    </dxf>
    <dxf>
      <border>
        <left style="thin"/>
        <right style="thin"/>
        <top style="thin"/>
      </border>
    </dxf>
    <dxf>
      <border>
        <left style="thin"/>
      </border>
    </dxf>
    <dxf>
      <border>
        <left style="thin"/>
        <right style="thin"/>
      </border>
    </dxf>
    <dxf>
      <border>
        <right style="thin"/>
      </border>
    </dxf>
    <dxf>
      <border>
        <right style="thin"/>
        <bottom style="thin"/>
      </border>
    </dxf>
    <dxf>
      <fill>
        <patternFill>
          <bgColor indexed="43"/>
        </patternFill>
      </fill>
      <border>
        <bottom style="thin"/>
      </border>
    </dxf>
    <dxf>
      <border>
        <bottom style="thin"/>
      </border>
    </dxf>
    <dxf>
      <fill>
        <patternFill>
          <bgColor indexed="41"/>
        </patternFill>
      </fill>
      <border>
        <bottom style="thin"/>
      </border>
    </dxf>
    <dxf>
      <fill>
        <patternFill>
          <bgColor indexed="41"/>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i val="0"/>
      </font>
    </dxf>
    <dxf>
      <fill>
        <patternFill>
          <bgColor indexed="41"/>
        </patternFill>
      </fill>
    </dxf>
    <dxf>
      <fill>
        <patternFill>
          <bgColor indexed="43"/>
        </patternFill>
      </fill>
    </dxf>
    <dxf>
      <fill>
        <patternFill>
          <bgColor indexed="41"/>
        </patternFill>
      </fill>
    </dxf>
    <dxf>
      <border>
        <right style="thin"/>
        <bottom style="thin"/>
      </border>
    </dxf>
    <dxf>
      <border>
        <bottom style="thin"/>
      </border>
    </dxf>
    <dxf>
      <fill>
        <patternFill>
          <bgColor indexed="43"/>
        </patternFill>
      </fill>
    </dxf>
    <dxf>
      <border>
        <right style="thin"/>
      </border>
    </dxf>
    <dxf>
      <border>
        <left style="thin"/>
      </border>
    </dxf>
    <dxf>
      <font>
        <b/>
        <i val="0"/>
        <strike val="0"/>
      </font>
    </dxf>
    <dxf>
      <border>
        <right style="thin"/>
        <bottom>
          <color indexed="63"/>
        </bottom>
      </border>
    </dxf>
    <dxf>
      <border>
        <right style="thin"/>
        <top style="thin"/>
        <bottom style="thin"/>
      </border>
    </dxf>
    <dxf>
      <font>
        <b/>
        <i val="0"/>
      </font>
      <border>
        <right style="thin"/>
      </border>
    </dxf>
    <dxf>
      <border>
        <right style="thin"/>
      </border>
    </dxf>
    <dxf>
      <font>
        <b/>
        <i val="0"/>
      </font>
      <border>
        <bottom style="thin"/>
      </border>
    </dxf>
    <dxf>
      <border>
        <bottom style="thin"/>
      </border>
    </dxf>
    <dxf>
      <border>
        <right style="thin"/>
        <bottom style="thin"/>
      </border>
    </dxf>
    <dxf>
      <border>
        <bottom style="thin"/>
      </border>
    </dxf>
    <dxf>
      <fill>
        <patternFill>
          <bgColor indexed="41"/>
        </patternFill>
      </fill>
    </dxf>
    <dxf>
      <border>
        <bottom style="thin"/>
      </border>
    </dxf>
    <dxf>
      <border>
        <bottom style="thin"/>
      </border>
    </dxf>
    <dxf>
      <border>
        <bottom style="thin"/>
      </border>
    </dxf>
    <dxf>
      <fill>
        <patternFill>
          <bgColor indexed="43"/>
        </patternFill>
      </fill>
    </dxf>
    <dxf>
      <border>
        <bottom style="thin"/>
      </border>
    </dxf>
    <dxf>
      <fill>
        <patternFill>
          <bgColor indexed="43"/>
        </patternFill>
      </fill>
    </dxf>
    <dxf>
      <fill>
        <patternFill>
          <bgColor indexed="41"/>
        </patternFill>
      </fill>
    </dxf>
    <dxf>
      <fill>
        <patternFill>
          <bgColor indexed="43"/>
        </patternFill>
      </fill>
    </dxf>
    <dxf>
      <border>
        <right style="thin"/>
      </border>
    </dxf>
    <dxf>
      <border>
        <right style="thin"/>
        <top style="thin"/>
        <bottom style="thin"/>
      </border>
    </dxf>
    <dxf>
      <border>
        <bottom style="thin"/>
      </border>
    </dxf>
    <dxf>
      <font>
        <b/>
        <i val="0"/>
      </font>
    </dxf>
    <dxf>
      <font>
        <b/>
        <i val="0"/>
      </font>
      <fill>
        <patternFill>
          <bgColor indexed="43"/>
        </patternFill>
      </fill>
    </dxf>
    <dxf>
      <font>
        <b/>
        <i val="0"/>
      </font>
      <fill>
        <patternFill>
          <bgColor indexed="43"/>
        </patternFill>
      </fill>
      <border>
        <bottom style="thin"/>
      </border>
    </dxf>
    <dxf>
      <border>
        <right style="thin"/>
        <bottom style="thin"/>
      </border>
    </dxf>
    <dxf>
      <border>
        <left style="thin"/>
        <right>
          <color indexed="63"/>
        </right>
      </border>
    </dxf>
    <dxf>
      <border>
        <left style="thin"/>
        <right style="thin"/>
      </border>
    </dxf>
    <dxf>
      <border>
        <left style="thin"/>
        <right>
          <color indexed="63"/>
        </right>
        <top style="thin"/>
      </border>
    </dxf>
    <dxf>
      <border>
        <left style="thin"/>
        <right style="thin"/>
        <top style="thin"/>
      </border>
    </dxf>
    <dxf>
      <border>
        <left style="thin"/>
      </border>
    </dxf>
    <dxf>
      <border>
        <left style="thin"/>
        <right style="thin"/>
      </border>
    </dxf>
    <dxf>
      <border>
        <right style="thin"/>
      </border>
    </dxf>
    <dxf>
      <border>
        <bottom style="thin"/>
      </border>
    </dxf>
    <dxf>
      <font>
        <b/>
        <i val="0"/>
      </font>
      <fill>
        <patternFill>
          <bgColor indexed="15"/>
        </patternFill>
      </fill>
      <border>
        <left style="thin"/>
        <bottom style="thin"/>
      </border>
    </dxf>
    <dxf>
      <border>
        <right style="thin"/>
      </border>
    </dxf>
    <dxf>
      <font>
        <b/>
        <i val="0"/>
      </font>
    </dxf>
    <dxf>
      <border>
        <right style="thin"/>
      </border>
    </dxf>
    <dxf>
      <border>
        <right style="thin"/>
      </border>
    </dxf>
    <dxf>
      <border>
        <right style="thin"/>
        <bottom style="thin"/>
      </border>
    </dxf>
    <dxf>
      <border>
        <bottom style="thin"/>
      </border>
    </dxf>
    <dxf>
      <fill>
        <patternFill>
          <bgColor indexed="41"/>
        </patternFill>
      </fill>
    </dxf>
    <dxf>
      <fill>
        <patternFill>
          <bgColor indexed="43"/>
        </patternFill>
      </fill>
    </dxf>
    <dxf>
      <fill>
        <patternFill patternType="none">
          <bgColor indexed="65"/>
        </patternFill>
      </fill>
    </dxf>
    <dxf>
      <fill>
        <patternFill patternType="none">
          <bgColor indexed="65"/>
        </patternFill>
      </fill>
      <border>
        <right style="thin"/>
        <bottom style="thin"/>
      </border>
    </dxf>
    <dxf>
      <fill>
        <patternFill patternType="none">
          <bgColor indexed="65"/>
        </patternFill>
      </fill>
      <border>
        <bottom style="thin"/>
      </border>
    </dxf>
    <dxf>
      <border>
        <right style="thin"/>
        <bottom style="thin"/>
      </border>
    </dxf>
    <dxf>
      <border>
        <bottom style="thin"/>
      </border>
    </dxf>
    <dxf>
      <border>
        <right style="thin"/>
        <bottom style="thin"/>
      </border>
    </dxf>
    <dxf>
      <border>
        <bottom style="thin"/>
      </border>
    </dxf>
    <dxf>
      <border>
        <left style="thin"/>
      </border>
    </dxf>
    <dxf>
      <font>
        <b/>
        <i val="0"/>
      </font>
      <fill>
        <patternFill>
          <bgColor indexed="15"/>
        </patternFill>
      </fill>
      <border>
        <left style="thin"/>
      </border>
    </dxf>
    <dxf>
      <border>
        <bottom style="thin"/>
      </border>
    </dxf>
    <dxf>
      <fill>
        <patternFill>
          <bgColor indexed="41"/>
        </patternFill>
      </fill>
    </dxf>
    <dxf>
      <border>
        <right style="thin"/>
        <bottom style="thin"/>
      </border>
    </dxf>
    <dxf>
      <border>
        <bottom style="thin"/>
      </border>
    </dxf>
    <dxf>
      <fill>
        <patternFill>
          <bgColor indexed="43"/>
        </patternFill>
      </fill>
    </dxf>
    <dxf>
      <fill>
        <patternFill>
          <bgColor indexed="43"/>
        </patternFill>
      </fill>
      <border>
        <bottom style="thin"/>
      </border>
    </dxf>
    <dxf>
      <font>
        <b/>
        <i val="0"/>
      </font>
      <fill>
        <patternFill>
          <bgColor indexed="15"/>
        </patternFill>
      </fill>
    </dxf>
    <dxf>
      <border>
        <left style="thin"/>
      </border>
    </dxf>
    <dxf>
      <font>
        <b/>
        <i val="0"/>
      </font>
      <fill>
        <patternFill>
          <bgColor indexed="15"/>
        </patternFill>
      </fill>
      <border>
        <left style="thin"/>
      </border>
    </dxf>
    <dxf>
      <font>
        <b val="0"/>
        <i val="0"/>
      </font>
      <border>
        <right style="thin"/>
      </border>
    </dxf>
    <dxf>
      <fill>
        <patternFill>
          <bgColor indexed="41"/>
        </patternFill>
      </fill>
      <border>
        <right style="thin"/>
        <top style="thin"/>
        <bottom style="thin"/>
      </border>
    </dxf>
    <dxf>
      <border>
        <right style="thin"/>
        <top style="thin"/>
        <bottom style="thin"/>
      </border>
    </dxf>
    <dxf>
      <fill>
        <patternFill>
          <bgColor indexed="41"/>
        </patternFill>
      </fill>
      <border>
        <bottom style="thin"/>
      </border>
    </dxf>
    <dxf>
      <fill>
        <patternFill>
          <bgColor indexed="41"/>
        </patternFill>
      </fill>
    </dxf>
    <dxf>
      <font>
        <b/>
        <i val="0"/>
      </font>
    </dxf>
    <dxf>
      <fill>
        <patternFill>
          <bgColor indexed="41"/>
        </patternFill>
      </fill>
    </dxf>
    <dxf>
      <fill>
        <patternFill>
          <bgColor indexed="43"/>
        </patternFill>
      </fill>
    </dxf>
    <dxf>
      <fill>
        <patternFill>
          <bgColor indexed="41"/>
        </patternFill>
      </fill>
    </dxf>
    <dxf>
      <border>
        <right style="thin"/>
        <bottom style="thin"/>
      </border>
    </dxf>
    <dxf>
      <border>
        <bottom style="thin"/>
      </border>
    </dxf>
    <dxf>
      <fill>
        <patternFill>
          <bgColor indexed="43"/>
        </patternFill>
      </fill>
    </dxf>
    <dxf>
      <border>
        <right style="thin"/>
      </border>
    </dxf>
    <dxf>
      <border>
        <left style="thin"/>
      </border>
    </dxf>
    <dxf>
      <border>
        <bottom style="thin"/>
      </border>
    </dxf>
    <dxf>
      <font>
        <b/>
        <i val="0"/>
      </font>
      <fill>
        <patternFill>
          <bgColor indexed="15"/>
        </patternFill>
      </fill>
      <border>
        <left style="thin"/>
        <bottom style="thin"/>
      </border>
    </dxf>
    <dxf>
      <border>
        <right style="thin"/>
      </border>
    </dxf>
    <dxf>
      <font>
        <b/>
        <i val="0"/>
      </font>
    </dxf>
    <dxf>
      <border>
        <right style="thin"/>
      </border>
    </dxf>
    <dxf>
      <border>
        <right style="thin"/>
      </border>
    </dxf>
    <dxf>
      <border>
        <right style="thin"/>
        <bottom style="thin"/>
      </border>
    </dxf>
    <dxf>
      <border>
        <bottom style="thin"/>
      </border>
    </dxf>
    <dxf>
      <fill>
        <patternFill>
          <bgColor indexed="41"/>
        </patternFill>
      </fill>
    </dxf>
    <dxf>
      <fill>
        <patternFill>
          <bgColor indexed="43"/>
        </patternFill>
      </fill>
    </dxf>
    <dxf>
      <fill>
        <patternFill patternType="none">
          <bgColor indexed="65"/>
        </patternFill>
      </fill>
    </dxf>
    <dxf>
      <fill>
        <patternFill patternType="none">
          <bgColor indexed="65"/>
        </patternFill>
      </fill>
      <border>
        <right style="thin"/>
        <bottom style="thin"/>
      </border>
    </dxf>
    <dxf>
      <fill>
        <patternFill patternType="none">
          <bgColor indexed="65"/>
        </patternFill>
      </fill>
      <border>
        <bottom style="thin"/>
      </border>
    </dxf>
    <dxf>
      <border>
        <right style="thin"/>
        <bottom style="thin"/>
      </border>
    </dxf>
    <dxf>
      <border>
        <bottom style="thin"/>
      </border>
    </dxf>
    <dxf>
      <border>
        <right style="thin"/>
        <bottom style="thin"/>
      </border>
    </dxf>
    <dxf>
      <border>
        <bottom style="thin"/>
      </border>
    </dxf>
    <dxf>
      <border>
        <left style="thin"/>
      </border>
    </dxf>
    <dxf>
      <font>
        <b/>
        <i val="0"/>
      </font>
      <fill>
        <patternFill>
          <bgColor indexed="15"/>
        </patternFill>
      </fill>
      <border>
        <left style="thin"/>
      </border>
    </dxf>
    <dxf>
      <border>
        <bottom style="thin"/>
      </border>
    </dxf>
    <dxf>
      <fill>
        <patternFill>
          <bgColor indexed="41"/>
        </patternFill>
      </fill>
    </dxf>
    <dxf>
      <border>
        <right style="thin"/>
        <bottom style="thin"/>
      </border>
    </dxf>
    <dxf>
      <border>
        <bottom style="thin"/>
      </border>
    </dxf>
    <dxf>
      <fill>
        <patternFill>
          <bgColor indexed="43"/>
        </patternFill>
      </fill>
    </dxf>
    <dxf>
      <fill>
        <patternFill>
          <bgColor indexed="43"/>
        </patternFill>
      </fill>
      <border>
        <bottom style="thin"/>
      </border>
    </dxf>
    <dxf>
      <font>
        <b/>
        <i val="0"/>
      </font>
    </dxf>
    <dxf>
      <font>
        <b/>
        <i val="0"/>
      </font>
    </dxf>
    <dxf>
      <font>
        <b/>
        <i val="0"/>
      </font>
    </dxf>
    <dxf>
      <font>
        <b/>
        <i val="0"/>
      </font>
      <fill>
        <patternFill>
          <bgColor indexed="15"/>
        </patternFill>
      </fill>
    </dxf>
    <dxf>
      <border>
        <left style="thin"/>
      </border>
    </dxf>
    <dxf>
      <font>
        <b/>
        <i val="0"/>
      </font>
      <fill>
        <patternFill>
          <bgColor indexed="15"/>
        </patternFill>
      </fill>
      <border>
        <left style="thin"/>
      </border>
    </dxf>
    <dxf>
      <font>
        <b val="0"/>
        <i val="0"/>
      </font>
      <border>
        <right style="thin"/>
      </border>
    </dxf>
    <dxf>
      <font>
        <b val="0"/>
        <i val="0"/>
      </font>
      <border>
        <right style="thin"/>
      </border>
    </dxf>
    <dxf>
      <fill>
        <patternFill>
          <bgColor indexed="41"/>
        </patternFill>
      </fill>
      <border>
        <right style="thin"/>
        <top style="thin"/>
        <bottom style="thin"/>
      </border>
    </dxf>
    <dxf>
      <fill>
        <patternFill>
          <bgColor indexed="41"/>
        </patternFill>
      </fill>
      <border>
        <right style="thin"/>
        <top style="thin"/>
        <bottom style="thin"/>
      </border>
    </dxf>
    <dxf>
      <border>
        <right style="thin"/>
        <top style="thin"/>
        <bottom style="thin"/>
      </border>
    </dxf>
    <dxf>
      <border>
        <right style="thin"/>
        <top style="thin"/>
        <bottom style="thin"/>
      </border>
    </dxf>
    <dxf>
      <border>
        <left style="thin"/>
        <right>
          <color indexed="63"/>
        </right>
      </border>
    </dxf>
    <dxf>
      <border>
        <left style="thin"/>
        <right style="thin"/>
      </border>
    </dxf>
    <dxf>
      <border>
        <left style="thin"/>
        <right>
          <color indexed="63"/>
        </right>
        <top style="thin"/>
      </border>
    </dxf>
    <dxf>
      <border>
        <left style="thin"/>
        <right style="thin"/>
        <top style="thin"/>
      </border>
    </dxf>
    <dxf>
      <border>
        <left style="thin"/>
      </border>
    </dxf>
    <dxf>
      <border>
        <left style="thin"/>
        <right style="thin"/>
      </border>
    </dxf>
    <dxf>
      <border>
        <right style="thin"/>
      </border>
    </dxf>
    <dxf>
      <border>
        <right style="thin"/>
        <bottom style="thin"/>
      </border>
    </dxf>
    <dxf>
      <fill>
        <patternFill>
          <bgColor indexed="43"/>
        </patternFill>
      </fill>
      <border>
        <bottom style="thin"/>
      </border>
    </dxf>
    <dxf>
      <border>
        <bottom style="thin"/>
      </border>
    </dxf>
    <dxf>
      <fill>
        <patternFill>
          <bgColor indexed="41"/>
        </patternFill>
      </fill>
      <border>
        <bottom style="thin"/>
      </border>
    </dxf>
    <dxf>
      <fill>
        <patternFill>
          <bgColor indexed="41"/>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i val="0"/>
      </font>
    </dxf>
    <dxf>
      <fill>
        <patternFill>
          <bgColor indexed="41"/>
        </patternFill>
      </fill>
    </dxf>
    <dxf>
      <fill>
        <patternFill>
          <bgColor indexed="43"/>
        </patternFill>
      </fill>
    </dxf>
    <dxf>
      <fill>
        <patternFill>
          <bgColor indexed="41"/>
        </patternFill>
      </fill>
    </dxf>
    <dxf>
      <border>
        <right style="thin"/>
        <bottom style="thin"/>
      </border>
    </dxf>
    <dxf>
      <border>
        <bottom style="thin"/>
      </border>
    </dxf>
    <dxf>
      <fill>
        <patternFill>
          <bgColor indexed="43"/>
        </patternFill>
      </fill>
    </dxf>
    <dxf>
      <border>
        <right style="thin"/>
      </border>
    </dxf>
    <dxf>
      <border>
        <left style="thin"/>
      </border>
    </dxf>
    <dxf>
      <border>
        <left style="thin"/>
        <bottom style="thin"/>
      </border>
    </dxf>
    <dxf>
      <font>
        <b/>
        <i val="0"/>
      </font>
      <fill>
        <patternFill>
          <bgColor rgb="FF00FFFF"/>
        </patternFill>
      </fill>
      <border>
        <bottom style="thin"/>
      </border>
    </dxf>
    <dxf>
      <font>
        <b/>
        <i val="0"/>
      </font>
      <border>
        <right style="thin"/>
      </border>
    </dxf>
    <dxf>
      <font>
        <b/>
        <i val="0"/>
      </font>
      <border>
        <right/>
      </border>
    </dxf>
    <dxf>
      <font>
        <b/>
        <i val="0"/>
      </font>
      <fill>
        <patternFill>
          <bgColor indexed="13"/>
        </patternFill>
      </fill>
      <border>
        <right>
          <color indexed="63"/>
        </right>
        <bottom style="thin"/>
      </border>
    </dxf>
    <dxf>
      <border>
        <right style="thin"/>
        <bottom style="thin"/>
      </border>
    </dxf>
    <dxf>
      <border>
        <right style="thin"/>
      </border>
    </dxf>
    <dxf>
      <border>
        <bottom style="thin"/>
      </border>
    </dxf>
    <dxf>
      <border>
        <right style="thin"/>
      </border>
    </dxf>
    <dxf>
      <font>
        <b/>
        <i val="0"/>
      </font>
      <border>
        <right style="thin"/>
      </border>
    </dxf>
    <dxf>
      <font>
        <b/>
        <i val="0"/>
      </font>
      <border>
        <right style="thin"/>
      </border>
    </dxf>
    <dxf>
      <border>
        <left style="thin"/>
      </border>
    </dxf>
    <dxf>
      <border>
        <right style="thin"/>
        <top style="thin"/>
      </border>
    </dxf>
    <dxf>
      <border>
        <right>
          <color indexed="63"/>
        </right>
        <bottom style="thin"/>
      </border>
    </dxf>
    <dxf>
      <border>
        <right style="thin"/>
      </border>
    </dxf>
    <dxf>
      <border>
        <right style="thin"/>
        <bottom style="thin"/>
      </border>
    </dxf>
    <dxf>
      <border>
        <bottom style="thin"/>
      </border>
    </dxf>
    <dxf>
      <fill>
        <patternFill>
          <bgColor indexed="22"/>
        </patternFill>
      </fill>
    </dxf>
    <dxf>
      <border>
        <right>
          <color indexed="63"/>
        </right>
        <bottom style="thin"/>
      </border>
    </dxf>
    <dxf>
      <border>
        <right style="thin"/>
      </border>
    </dxf>
    <dxf>
      <border>
        <right style="thin"/>
        <bottom style="thin"/>
      </border>
    </dxf>
    <dxf>
      <border>
        <bottom style="thin"/>
      </border>
    </dxf>
    <dxf>
      <fill>
        <patternFill>
          <bgColor indexed="22"/>
        </patternFill>
      </fill>
    </dxf>
    <dxf>
      <font>
        <b/>
        <i val="0"/>
      </font>
      <fill>
        <patternFill>
          <bgColor indexed="15"/>
        </patternFill>
      </fill>
      <border>
        <bottom style="thin"/>
      </border>
    </dxf>
    <dxf>
      <font>
        <b/>
        <i val="0"/>
      </font>
      <fill>
        <patternFill>
          <bgColor indexed="15"/>
        </patternFill>
      </fill>
      <border>
        <bottom style="thin"/>
      </border>
    </dxf>
    <dxf>
      <border>
        <right style="thin"/>
      </border>
    </dxf>
    <dxf>
      <border>
        <right style="thin"/>
      </border>
    </dxf>
    <dxf>
      <border>
        <right style="thin"/>
      </border>
    </dxf>
    <dxf>
      <font>
        <b/>
        <i val="0"/>
      </font>
      <border>
        <right style="thin"/>
      </border>
    </dxf>
    <dxf>
      <font>
        <b/>
        <i val="0"/>
      </font>
      <border>
        <right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right style="thin"/>
        <bottom style="thin"/>
      </border>
    </dxf>
    <dxf>
      <font>
        <b/>
        <i val="0"/>
      </font>
      <border>
        <bottom style="thin"/>
      </border>
    </dxf>
    <dxf>
      <font>
        <b/>
        <i val="0"/>
      </font>
      <border>
        <bottom style="thin"/>
      </border>
    </dxf>
    <dxf>
      <border>
        <right style="thin"/>
        <bottom style="thin"/>
      </border>
    </dxf>
    <dxf>
      <border>
        <right style="thin"/>
        <bottom style="thin"/>
      </border>
    </dxf>
    <dxf>
      <border>
        <left style="thin"/>
      </border>
    </dxf>
    <dxf>
      <border>
        <right style="thin"/>
        <top style="thin"/>
      </border>
    </dxf>
    <dxf>
      <border>
        <right>
          <color indexed="63"/>
        </right>
        <bottom style="thin"/>
      </border>
    </dxf>
    <dxf>
      <border>
        <right style="thin"/>
      </border>
    </dxf>
    <dxf>
      <border>
        <right style="thin"/>
        <bottom style="thin"/>
      </border>
    </dxf>
    <dxf>
      <border>
        <bottom style="thin"/>
      </border>
    </dxf>
    <dxf>
      <fill>
        <patternFill>
          <bgColor indexed="22"/>
        </patternFill>
      </fill>
    </dxf>
    <dxf>
      <border>
        <right>
          <color indexed="63"/>
        </right>
        <bottom style="thin"/>
      </border>
    </dxf>
    <dxf>
      <border>
        <right style="thin"/>
      </border>
    </dxf>
    <dxf>
      <border>
        <right style="thin"/>
        <bottom style="thin"/>
      </border>
    </dxf>
    <dxf>
      <border>
        <bottom style="thin"/>
      </border>
    </dxf>
    <dxf>
      <fill>
        <patternFill>
          <bgColor indexed="22"/>
        </patternFill>
      </fill>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border>
        <right style="thin"/>
      </border>
    </dxf>
    <dxf>
      <font>
        <b/>
        <i val="0"/>
      </font>
      <border>
        <right style="thin"/>
      </border>
    </dxf>
    <dxf>
      <font>
        <b/>
        <i val="0"/>
      </font>
      <border>
        <right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right style="thin"/>
        <bottom style="thin"/>
      </border>
    </dxf>
    <dxf>
      <border>
        <left style="thin"/>
      </border>
    </dxf>
    <dxf>
      <border>
        <right style="thin"/>
        <top style="thin"/>
      </border>
    </dxf>
    <dxf>
      <border>
        <right>
          <color indexed="63"/>
        </right>
        <bottom style="thin"/>
      </border>
    </dxf>
    <dxf>
      <border>
        <right style="thin"/>
      </border>
    </dxf>
    <dxf>
      <border>
        <right style="thin"/>
        <bottom style="thin"/>
      </border>
    </dxf>
    <dxf>
      <border>
        <bottom style="thin"/>
      </border>
    </dxf>
    <dxf>
      <fill>
        <patternFill>
          <bgColor indexed="22"/>
        </patternFill>
      </fill>
    </dxf>
    <dxf>
      <border>
        <right>
          <color indexed="63"/>
        </right>
        <bottom style="thin"/>
      </border>
    </dxf>
    <dxf>
      <border>
        <right style="thin"/>
      </border>
    </dxf>
    <dxf>
      <border>
        <right style="thin"/>
        <bottom style="thin"/>
      </border>
    </dxf>
    <dxf>
      <border>
        <bottom style="thin"/>
      </border>
    </dxf>
    <dxf>
      <fill>
        <patternFill>
          <bgColor indexed="22"/>
        </patternFill>
      </fill>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ill>
        <patternFill>
          <bgColor indexed="22"/>
        </patternFill>
      </fill>
    </dxf>
    <dxf>
      <border>
        <right style="thin"/>
      </border>
    </dxf>
    <dxf>
      <font>
        <b/>
        <i val="0"/>
      </font>
      <border>
        <right style="thin"/>
      </border>
    </dxf>
    <dxf>
      <font>
        <b/>
        <i val="0"/>
      </font>
      <border>
        <right style="thin"/>
      </border>
    </dxf>
    <dxf>
      <border>
        <right style="thin"/>
      </border>
    </dxf>
    <dxf>
      <border>
        <right style="thin"/>
        <bottom style="thin"/>
      </border>
    </dxf>
    <dxf>
      <border>
        <right style="thin"/>
      </border>
    </dxf>
    <dxf>
      <border>
        <right style="thin"/>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right style="thin"/>
        <bottom style="thin"/>
      </border>
    </dxf>
    <dxf>
      <font>
        <b/>
        <i val="0"/>
      </font>
      <border>
        <bottom style="thin"/>
      </border>
    </dxf>
    <dxf>
      <font>
        <b/>
        <i val="0"/>
      </font>
      <border>
        <right style="thin"/>
        <bottom style="thin"/>
      </border>
    </dxf>
    <dxf>
      <font>
        <b/>
        <i val="0"/>
      </font>
      <border>
        <right style="thin"/>
        <bottom style="thin"/>
      </border>
    </dxf>
    <dxf>
      <font>
        <b/>
        <i val="0"/>
      </font>
      <border>
        <bottom style="thin"/>
      </border>
    </dxf>
    <dxf>
      <font>
        <b/>
        <i val="0"/>
      </font>
      <border>
        <bottom style="thin"/>
      </border>
    </dxf>
    <dxf>
      <font>
        <b/>
        <i val="0"/>
      </font>
      <border>
        <bottom style="thin"/>
      </border>
    </dxf>
    <dxf>
      <border>
        <right style="thin"/>
      </border>
    </dxf>
    <dxf>
      <border>
        <right style="thin"/>
      </border>
    </dxf>
    <dxf>
      <font>
        <b/>
        <i val="0"/>
      </font>
      <fill>
        <patternFill>
          <bgColor indexed="15"/>
        </patternFill>
      </fill>
      <border>
        <bottom style="thin"/>
      </border>
    </dxf>
    <dxf>
      <font>
        <b/>
        <i val="0"/>
      </font>
      <fill>
        <patternFill>
          <bgColor indexed="15"/>
        </patternFill>
      </fill>
      <border>
        <bottom style="thin"/>
      </border>
    </dxf>
    <dxf>
      <border>
        <right style="thin"/>
        <bottom style="thin"/>
      </border>
    </dxf>
    <dxf>
      <border>
        <right style="thin"/>
        <bottom style="thin"/>
      </border>
    </dxf>
    <dxf>
      <border>
        <bottom style="thin"/>
      </border>
    </dxf>
    <dxf>
      <border>
        <bottom style="thin"/>
      </border>
    </dxf>
    <dxf>
      <fill>
        <patternFill>
          <bgColor indexed="41"/>
        </patternFill>
      </fill>
    </dxf>
    <dxf>
      <fill>
        <patternFill>
          <bgColor indexed="41"/>
        </patternFill>
      </fill>
    </dxf>
    <dxf>
      <border>
        <bottom style="thin"/>
      </border>
    </dxf>
    <dxf>
      <border>
        <right style="thin"/>
      </border>
    </dxf>
    <dxf>
      <border>
        <right style="thin"/>
        <bottom style="thin"/>
      </border>
    </dxf>
    <dxf>
      <border>
        <right style="thin"/>
      </border>
    </dxf>
    <dxf>
      <font>
        <b/>
        <i val="0"/>
      </font>
      <fill>
        <patternFill>
          <bgColor indexed="15"/>
        </patternFill>
      </fill>
      <border>
        <bottom style="thin"/>
      </border>
    </dxf>
    <dxf>
      <border>
        <right style="thin"/>
        <bottom style="thin"/>
      </border>
    </dxf>
    <dxf>
      <border>
        <bottom style="thin"/>
      </border>
    </dxf>
    <dxf>
      <fill>
        <patternFill>
          <bgColor indexed="41"/>
        </patternFill>
      </fill>
    </dxf>
    <dxf>
      <fill>
        <patternFill>
          <bgColor indexed="41"/>
        </patternFill>
      </fill>
    </dxf>
    <dxf>
      <border>
        <right style="thin"/>
      </border>
    </dxf>
    <dxf>
      <border>
        <right style="thin"/>
        <bottom style="thin"/>
      </border>
    </dxf>
    <dxf>
      <border>
        <bottom style="thin"/>
      </border>
    </dxf>
    <dxf>
      <fill>
        <patternFill>
          <bgColor indexed="22"/>
        </patternFill>
      </fill>
    </dxf>
    <dxf>
      <border>
        <right style="thin"/>
        <top style="thin"/>
      </border>
    </dxf>
    <dxf>
      <fill>
        <patternFill patternType="none">
          <bgColor indexed="65"/>
        </patternFill>
      </fill>
      <border>
        <right>
          <color indexed="63"/>
        </right>
        <bottom style="thin"/>
      </border>
    </dxf>
    <dxf>
      <border>
        <right style="thin"/>
      </border>
    </dxf>
    <dxf>
      <fill>
        <patternFill patternType="none">
          <bgColor indexed="65"/>
        </patternFill>
      </fill>
      <border>
        <right style="thin"/>
        <bottom style="thin"/>
      </border>
    </dxf>
    <dxf>
      <border>
        <right style="thin"/>
        <bottom style="thin"/>
      </border>
    </dxf>
    <dxf>
      <fill>
        <patternFill patternType="none">
          <bgColor indexed="65"/>
        </patternFill>
      </fill>
      <border>
        <bottom style="thin"/>
      </border>
    </dxf>
    <dxf>
      <fill>
        <patternFill>
          <bgColor indexed="22"/>
        </patternFill>
      </fill>
    </dxf>
    <dxf>
      <border>
        <right>
          <color indexed="63"/>
        </right>
        <bottom style="thin"/>
      </border>
    </dxf>
    <dxf>
      <border>
        <right style="thin"/>
        <bottom style="thin"/>
      </border>
    </dxf>
    <dxf>
      <border>
        <right style="thin"/>
      </border>
    </dxf>
    <dxf>
      <border>
        <bottom style="thin"/>
      </border>
    </dxf>
    <dxf>
      <fill>
        <patternFill>
          <bgColor indexed="22"/>
        </patternFill>
      </fill>
    </dxf>
    <dxf>
      <border>
        <left style="thin"/>
      </border>
    </dxf>
    <dxf>
      <border>
        <right style="thin"/>
        <top style="thin"/>
      </border>
    </dxf>
    <dxf>
      <border>
        <right>
          <color indexed="63"/>
        </right>
        <bottom style="thin"/>
      </border>
    </dxf>
    <dxf>
      <border>
        <right style="thin"/>
      </border>
    </dxf>
    <dxf>
      <border>
        <right style="thin"/>
        <bottom style="thin"/>
      </border>
    </dxf>
    <dxf>
      <border>
        <bottom style="thin"/>
      </border>
    </dxf>
    <dxf>
      <fill>
        <patternFill>
          <bgColor indexed="22"/>
        </patternFill>
      </fill>
    </dxf>
    <dxf>
      <border>
        <right>
          <color indexed="63"/>
        </right>
        <bottom style="thin"/>
      </border>
    </dxf>
    <dxf>
      <border>
        <right style="thin"/>
      </border>
    </dxf>
    <dxf>
      <border>
        <right style="thin"/>
        <bottom style="thin"/>
      </border>
    </dxf>
    <dxf>
      <border>
        <bottom style="thin"/>
      </border>
    </dxf>
    <dxf>
      <fill>
        <patternFill>
          <bgColor indexed="22"/>
        </patternFill>
      </fill>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rgb="FF00FFFF"/>
        </patternFill>
      </fill>
      <border>
        <bottom style="thin">
          <color rgb="FF000000"/>
        </bottom>
      </border>
    </dxf>
    <dxf>
      <border>
        <bottom style="thin">
          <color rgb="FF000000"/>
        </bottom>
      </border>
    </dxf>
    <dxf>
      <border>
        <right style="thin">
          <color rgb="FF000000"/>
        </right>
        <bottom style="thin">
          <color rgb="FF000000"/>
        </bottom>
      </border>
    </dxf>
    <dxf>
      <border>
        <right style="thin">
          <color rgb="FF000000"/>
        </right>
      </border>
    </dxf>
    <dxf>
      <border>
        <right>
          <color rgb="FF000000"/>
        </right>
        <bottom style="thin">
          <color rgb="FF000000"/>
        </bottom>
      </border>
    </dxf>
    <dxf>
      <border>
        <right style="thin">
          <color rgb="FF000000"/>
        </right>
        <top style="thin">
          <color rgb="FF000000"/>
        </top>
      </border>
    </dxf>
    <dxf>
      <border>
        <left style="thin">
          <color rgb="FF000000"/>
        </left>
      </border>
    </dxf>
    <dxf>
      <fill>
        <patternFill patternType="none">
          <bgColor indexed="65"/>
        </patternFill>
      </fill>
      <border>
        <bottom style="thin">
          <color rgb="FF000000"/>
        </bottom>
      </border>
    </dxf>
    <dxf>
      <fill>
        <patternFill patternType="none">
          <bgColor indexed="65"/>
        </patternFill>
      </fill>
      <border>
        <right style="thin">
          <color rgb="FF000000"/>
        </right>
        <bottom style="thin">
          <color rgb="FF000000"/>
        </bottom>
      </border>
    </dxf>
    <dxf>
      <fill>
        <patternFill patternType="none">
          <bgColor indexed="65"/>
        </patternFill>
      </fill>
      <border>
        <right>
          <color rgb="FF000000"/>
        </right>
        <bottom style="thin">
          <color rgb="FF000000"/>
        </bottom>
      </border>
    </dxf>
    <dxf>
      <font>
        <b/>
        <i val="0"/>
      </font>
      <border>
        <bottom style="thin">
          <color rgb="FF000000"/>
        </bottom>
      </border>
    </dxf>
    <dxf>
      <font>
        <b/>
        <i val="0"/>
      </font>
      <border>
        <right style="thin">
          <color rgb="FF000000"/>
        </right>
        <bottom style="thin">
          <color rgb="FF000000"/>
        </bottom>
      </border>
    </dxf>
    <dxf>
      <font>
        <b/>
        <i val="0"/>
      </font>
      <fill>
        <patternFill>
          <bgColor rgb="FF00FFFF"/>
        </patternFill>
      </fill>
      <border>
        <right style="thin">
          <color rgb="FF000000"/>
        </right>
        <bottom style="thin">
          <color rgb="FF000000"/>
        </bottom>
      </border>
    </dxf>
    <dxf>
      <font>
        <b/>
        <i val="0"/>
      </font>
      <border>
        <right style="thin">
          <color rgb="FF000000"/>
        </right>
      </border>
    </dxf>
    <dxf>
      <font>
        <b/>
        <i val="0"/>
      </font>
      <fill>
        <patternFill>
          <bgColor rgb="FFFFFF00"/>
        </patternFill>
      </fill>
      <border>
        <right>
          <color rgb="FF000000"/>
        </right>
        <bottom style="thin">
          <color rgb="FF000000"/>
        </bottom>
      </border>
    </dxf>
    <dxf>
      <font>
        <b/>
        <i val="0"/>
      </font>
      <border>
        <right>
          <color rgb="FF000000"/>
        </right>
      </border>
    </dxf>
    <dxf>
      <font>
        <b/>
        <i val="0"/>
      </font>
      <fill>
        <patternFill>
          <bgColor rgb="FF00FFFF"/>
        </patternFill>
      </fill>
      <border>
        <bottom style="thin">
          <color rgb="FF000000"/>
        </bottom>
      </border>
    </dxf>
    <dxf>
      <border>
        <left style="thin">
          <color rgb="FF000000"/>
        </left>
        <bottom style="thin">
          <color rgb="FF000000"/>
        </bottom>
      </border>
    </dxf>
    <dxf>
      <font>
        <b/>
        <i val="0"/>
      </font>
      <border/>
    </dxf>
    <dxf>
      <fill>
        <patternFill>
          <bgColor rgb="FFCCFFFF"/>
        </patternFill>
      </fill>
      <border>
        <bottom style="thin">
          <color rgb="FF000000"/>
        </bottom>
      </border>
    </dxf>
    <dxf>
      <fill>
        <patternFill>
          <bgColor rgb="FFFFFF99"/>
        </patternFill>
      </fill>
      <border>
        <bottom style="thin">
          <color rgb="FF000000"/>
        </bottom>
      </border>
    </dxf>
    <dxf>
      <border>
        <left style="thin">
          <color rgb="FF000000"/>
        </left>
        <right style="thin">
          <color rgb="FF000000"/>
        </right>
      </border>
    </dxf>
    <dxf>
      <border>
        <left style="thin">
          <color rgb="FF000000"/>
        </left>
        <right style="thin">
          <color rgb="FF000000"/>
        </right>
        <top style="thin">
          <color rgb="FF000000"/>
        </top>
      </border>
    </dxf>
    <dxf>
      <border>
        <left style="thin">
          <color rgb="FF000000"/>
        </left>
        <right>
          <color rgb="FF000000"/>
        </right>
        <top style="thin">
          <color rgb="FF000000"/>
        </top>
      </border>
    </dxf>
    <dxf>
      <border>
        <left style="thin">
          <color rgb="FF000000"/>
        </left>
        <right>
          <color rgb="FF000000"/>
        </right>
      </border>
    </dxf>
    <dxf>
      <border>
        <right style="thin">
          <color rgb="FF000000"/>
        </right>
        <top style="thin"/>
        <bottom style="thin">
          <color rgb="FF000000"/>
        </bottom>
      </border>
    </dxf>
    <dxf>
      <fill>
        <patternFill>
          <bgColor rgb="FFCCFFFF"/>
        </patternFill>
      </fill>
      <border>
        <right style="thin">
          <color rgb="FF000000"/>
        </right>
        <top style="thin"/>
        <bottom style="thin">
          <color rgb="FF000000"/>
        </bottom>
      </border>
    </dxf>
    <dxf>
      <font>
        <b/>
        <i val="0"/>
      </font>
      <fill>
        <patternFill>
          <bgColor rgb="FF00FFFF"/>
        </patternFill>
      </fill>
      <border>
        <left style="thin">
          <color rgb="FF000000"/>
        </left>
      </border>
    </dxf>
    <dxf>
      <font>
        <b/>
        <i val="0"/>
      </font>
      <fill>
        <patternFill>
          <bgColor rgb="FF00FFFF"/>
        </patternFill>
      </fill>
      <border/>
    </dxf>
    <dxf>
      <font>
        <b/>
        <i val="0"/>
      </font>
      <fill>
        <patternFill>
          <bgColor rgb="FF00FFFF"/>
        </patternFill>
      </fill>
      <border>
        <left style="thin">
          <color rgb="FF000000"/>
        </left>
        <bottom style="thin">
          <color rgb="FF000000"/>
        </bottom>
      </border>
    </dxf>
    <dxf>
      <font>
        <b/>
        <i val="0"/>
      </font>
      <fill>
        <patternFill>
          <bgColor rgb="FFFFFF99"/>
        </patternFill>
      </fill>
      <border>
        <bottom style="thin">
          <color rgb="FF000000"/>
        </bottom>
      </border>
    </dxf>
    <dxf>
      <font>
        <b/>
        <i val="0"/>
      </font>
      <fill>
        <patternFill>
          <bgColor rgb="FFFFFF99"/>
        </patternFill>
      </fill>
      <border/>
    </dxf>
    <dxf>
      <border>
        <right style="thin">
          <color rgb="FF000000"/>
        </right>
        <bottom>
          <color rgb="FF000000"/>
        </bottom>
      </border>
    </dxf>
    <dxf>
      <fill>
        <patternFill patternType="none">
          <bgColor indexed="65"/>
        </patternFill>
      </fill>
      <border>
        <right style="thin">
          <color rgb="FF000000"/>
        </right>
      </border>
    </dxf>
    <dxf>
      <font>
        <b/>
        <i val="0"/>
      </font>
      <fill>
        <patternFill>
          <bgColor rgb="FF00FFFF"/>
        </patternFill>
      </fill>
      <border>
        <right style="thin">
          <color rgb="FF000000"/>
        </righ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51522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51522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51522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51522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40092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40092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40092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40092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51522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51522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51522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51522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40092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40092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40092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40092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268;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Jirka\Dokumenty\Stolni%20tenis\&#268;AST%202008-2009\Tabulky\Start-listy-tis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py_cons_d_afterdraw"/>
      <sheetName val="copy_cons_ch_afterdraw"/>
      <sheetName val="copy_ch_KO_afterdraw"/>
      <sheetName val="copy_double_d_afterdraw"/>
      <sheetName val="copy_mix_afterdraw"/>
      <sheetName val="copy_double_ch_afterdraw"/>
      <sheetName val="Turnaj"/>
      <sheetName val="Rank-ch"/>
      <sheetName val="Rank-d"/>
      <sheetName val="Prez-ch"/>
      <sheetName val="copy_before_draw_I_st_ch"/>
      <sheetName val="PrU_ch_beforedraw"/>
      <sheetName val="Dvch"/>
      <sheetName val="Dvch-výs"/>
      <sheetName val="Pr-Uch"/>
      <sheetName val="Uch"/>
      <sheetName val="Uch-výs"/>
      <sheetName val="Prez-d"/>
      <sheetName val="copy_before_draw_I_st_d"/>
      <sheetName val="Dvd"/>
      <sheetName val="copy_d_KO_afterdraw"/>
      <sheetName val="Dvd-výs"/>
      <sheetName val="Pr-Ud"/>
      <sheetName val="PrU_d_beforedraw"/>
      <sheetName val="Ud"/>
      <sheetName val="Ud-výs"/>
      <sheetName val="Z-dv"/>
      <sheetName val="copy_mix_beforedraw"/>
      <sheetName val="TZ-dv"/>
      <sheetName val="copy_double_ch_beforedraw"/>
      <sheetName val="copy_double_d_beforedraw"/>
      <sheetName val="Pr-čtch"/>
      <sheetName val="čtch"/>
      <sheetName val="čtch-výs"/>
      <sheetName val="Pr-čtd"/>
      <sheetName val="čtd"/>
      <sheetName val="čtd-výs"/>
      <sheetName val="Pr-mix"/>
      <sheetName val="mix"/>
      <sheetName val="mix-výs"/>
      <sheetName val="Z-čt"/>
      <sheetName val="TZ-čt"/>
    </sheetNames>
    <sheetDataSet>
      <sheetData sheetId="1">
        <row r="38">
          <cell r="C38" t="str">
            <v/>
          </cell>
        </row>
      </sheetData>
      <sheetData sheetId="4">
        <row r="39">
          <cell r="C39" t="e">
            <v>#VALUE!</v>
          </cell>
        </row>
        <row r="40">
          <cell r="C40" t="e">
            <v>#VALUE!</v>
          </cell>
        </row>
        <row r="41">
          <cell r="C41" t="e">
            <v>#VALUE!</v>
          </cell>
        </row>
        <row r="42">
          <cell r="C42" t="e">
            <v>#VALUE!</v>
          </cell>
        </row>
        <row r="43">
          <cell r="C43" t="e">
            <v>#VALUE!</v>
          </cell>
        </row>
        <row r="44">
          <cell r="C44" t="e">
            <v>#VALUE!</v>
          </cell>
        </row>
        <row r="45">
          <cell r="C45" t="e">
            <v>#VALUE!</v>
          </cell>
        </row>
        <row r="46">
          <cell r="C46" t="e">
            <v>#VALUE!</v>
          </cell>
        </row>
        <row r="47">
          <cell r="C47" t="e">
            <v>#VALUE!</v>
          </cell>
        </row>
        <row r="48">
          <cell r="C48" t="e">
            <v>#VALUE!</v>
          </cell>
        </row>
        <row r="49">
          <cell r="C49" t="e">
            <v>#VALUE!</v>
          </cell>
        </row>
        <row r="50">
          <cell r="C50" t="e">
            <v>#VALUE!</v>
          </cell>
        </row>
        <row r="51">
          <cell r="C51" t="e">
            <v>#VALUE!</v>
          </cell>
        </row>
        <row r="52">
          <cell r="C52" t="e">
            <v>#VALUE!</v>
          </cell>
        </row>
        <row r="53">
          <cell r="C53" t="e">
            <v>#VALUE!</v>
          </cell>
        </row>
        <row r="54">
          <cell r="C54" t="e">
            <v>#VALUE!</v>
          </cell>
        </row>
        <row r="55">
          <cell r="C55" t="e">
            <v>#VALUE!</v>
          </cell>
        </row>
        <row r="56">
          <cell r="C56" t="e">
            <v>#VALUE!</v>
          </cell>
        </row>
        <row r="57">
          <cell r="C57" t="e">
            <v>#VALUE!</v>
          </cell>
        </row>
        <row r="58">
          <cell r="C58" t="e">
            <v>#VALUE!</v>
          </cell>
        </row>
        <row r="59">
          <cell r="C59" t="e">
            <v>#VALUE!</v>
          </cell>
        </row>
        <row r="60">
          <cell r="C60" t="e">
            <v>#VALUE!</v>
          </cell>
        </row>
        <row r="61">
          <cell r="C61" t="e">
            <v>#VALUE!</v>
          </cell>
        </row>
        <row r="62">
          <cell r="C62" t="e">
            <v>#VALUE!</v>
          </cell>
        </row>
        <row r="63">
          <cell r="C63" t="e">
            <v>#VALUE!</v>
          </cell>
        </row>
        <row r="64">
          <cell r="C64" t="e">
            <v>#VALUE!</v>
          </cell>
        </row>
        <row r="65">
          <cell r="C65" t="e">
            <v>#VALUE!</v>
          </cell>
        </row>
        <row r="66">
          <cell r="C66" t="e">
            <v>#VALUE!</v>
          </cell>
        </row>
        <row r="67">
          <cell r="C67" t="e">
            <v>#VALUE!</v>
          </cell>
        </row>
        <row r="68">
          <cell r="C68" t="e">
            <v>#VALUE!</v>
          </cell>
        </row>
        <row r="69">
          <cell r="C69" t="e">
            <v>#VALUE!</v>
          </cell>
        </row>
        <row r="70">
          <cell r="C70" t="e">
            <v>#VALUE!</v>
          </cell>
        </row>
      </sheetData>
      <sheetData sheetId="7">
        <row r="3">
          <cell r="B3" t="str">
            <v>Jméno</v>
          </cell>
          <cell r="C3" t="str">
            <v>Oddíl - klub</v>
          </cell>
          <cell r="D3" t="str">
            <v>dat.nar</v>
          </cell>
          <cell r="E3" t="str">
            <v>Ž</v>
          </cell>
        </row>
        <row r="4">
          <cell r="A4">
            <v>0</v>
          </cell>
          <cell r="B4" t="str">
            <v>bye</v>
          </cell>
          <cell r="C4" t="str">
            <v>bye </v>
          </cell>
        </row>
        <row r="5">
          <cell r="A5">
            <v>1</v>
          </cell>
          <cell r="B5" t="str">
            <v>Martinko Jiří</v>
          </cell>
          <cell r="C5" t="str">
            <v>TJ Mittal Ostrava</v>
          </cell>
          <cell r="D5">
            <v>1999</v>
          </cell>
          <cell r="E5">
            <v>1</v>
          </cell>
        </row>
        <row r="6">
          <cell r="A6">
            <v>2</v>
          </cell>
          <cell r="B6" t="str">
            <v>Vašíček Jan</v>
          </cell>
          <cell r="C6" t="str">
            <v>MSK Břeclav</v>
          </cell>
          <cell r="D6">
            <v>1999</v>
          </cell>
          <cell r="E6">
            <v>2</v>
          </cell>
        </row>
        <row r="7">
          <cell r="A7">
            <v>3</v>
          </cell>
          <cell r="B7" t="str">
            <v>Lapčík Ondřej</v>
          </cell>
          <cell r="C7" t="str">
            <v>KST Zlín</v>
          </cell>
          <cell r="D7">
            <v>1999</v>
          </cell>
          <cell r="E7">
            <v>3</v>
          </cell>
        </row>
        <row r="8">
          <cell r="A8">
            <v>4</v>
          </cell>
          <cell r="B8" t="str">
            <v>Buben Vlastimil</v>
          </cell>
          <cell r="C8" t="str">
            <v>TJ Sokol Sudslava</v>
          </cell>
          <cell r="D8">
            <v>1999</v>
          </cell>
          <cell r="E8">
            <v>4</v>
          </cell>
        </row>
        <row r="9">
          <cell r="A9">
            <v>5</v>
          </cell>
          <cell r="B9" t="str">
            <v>Górecki Jan</v>
          </cell>
          <cell r="C9" t="str">
            <v>SKST Baník Havířov</v>
          </cell>
          <cell r="D9">
            <v>1999</v>
          </cell>
          <cell r="E9">
            <v>5</v>
          </cell>
        </row>
        <row r="10">
          <cell r="A10">
            <v>6</v>
          </cell>
          <cell r="B10" t="str">
            <v>Vévoda Ondřej</v>
          </cell>
          <cell r="C10" t="str">
            <v>BSK Malenovice</v>
          </cell>
          <cell r="D10">
            <v>1999</v>
          </cell>
          <cell r="E10">
            <v>6</v>
          </cell>
        </row>
        <row r="11">
          <cell r="A11">
            <v>7</v>
          </cell>
          <cell r="B11" t="str">
            <v>Mikolášik Michal</v>
          </cell>
          <cell r="C11" t="str">
            <v>SKST Baník Havířov</v>
          </cell>
          <cell r="D11">
            <v>1999</v>
          </cell>
          <cell r="E11">
            <v>7</v>
          </cell>
        </row>
        <row r="12">
          <cell r="A12">
            <v>8</v>
          </cell>
          <cell r="B12" t="str">
            <v>Glos Michal</v>
          </cell>
          <cell r="C12" t="str">
            <v>TJ TŽ Třinec</v>
          </cell>
          <cell r="D12">
            <v>1999</v>
          </cell>
          <cell r="E12">
            <v>8</v>
          </cell>
        </row>
        <row r="13">
          <cell r="A13">
            <v>9</v>
          </cell>
          <cell r="B13" t="str">
            <v>Fausek Matěj</v>
          </cell>
          <cell r="C13" t="str">
            <v>Sportovní Jižní Město o.p.s.</v>
          </cell>
          <cell r="D13">
            <v>1999</v>
          </cell>
          <cell r="E13">
            <v>9</v>
          </cell>
        </row>
        <row r="14">
          <cell r="A14">
            <v>10</v>
          </cell>
          <cell r="B14" t="str">
            <v>Blažek Jan</v>
          </cell>
          <cell r="C14" t="str">
            <v>TJ Krupka</v>
          </cell>
          <cell r="D14">
            <v>1999</v>
          </cell>
          <cell r="E14">
            <v>10</v>
          </cell>
        </row>
        <row r="15">
          <cell r="A15">
            <v>11</v>
          </cell>
          <cell r="B15" t="str">
            <v>Kortus Filip</v>
          </cell>
          <cell r="C15" t="str">
            <v>SK Pedagog ČB</v>
          </cell>
          <cell r="D15">
            <v>1999</v>
          </cell>
          <cell r="E15">
            <v>11</v>
          </cell>
        </row>
        <row r="16">
          <cell r="A16">
            <v>12</v>
          </cell>
          <cell r="B16" t="str">
            <v>Pilch Jakub</v>
          </cell>
          <cell r="C16" t="str">
            <v>TJ TŽ Třinec</v>
          </cell>
          <cell r="D16">
            <v>1999</v>
          </cell>
          <cell r="E16">
            <v>12</v>
          </cell>
        </row>
        <row r="17">
          <cell r="A17">
            <v>13</v>
          </cell>
          <cell r="B17" t="str">
            <v>Průša David</v>
          </cell>
          <cell r="C17" t="str">
            <v>Sportovní Jižní Město o.p.s.</v>
          </cell>
          <cell r="D17">
            <v>2000</v>
          </cell>
          <cell r="E17">
            <v>13</v>
          </cell>
        </row>
        <row r="18">
          <cell r="A18">
            <v>14</v>
          </cell>
          <cell r="B18" t="str">
            <v>Šálený David</v>
          </cell>
          <cell r="C18" t="str">
            <v>SKST Týn n/Vltavou</v>
          </cell>
          <cell r="D18">
            <v>1999</v>
          </cell>
          <cell r="E18">
            <v>14</v>
          </cell>
        </row>
        <row r="19">
          <cell r="A19">
            <v>15</v>
          </cell>
          <cell r="B19" t="str">
            <v>Marat Petr</v>
          </cell>
          <cell r="C19" t="str">
            <v>Sportovní Jižní Město o.p.s</v>
          </cell>
          <cell r="D19">
            <v>1999</v>
          </cell>
          <cell r="E19">
            <v>15</v>
          </cell>
        </row>
        <row r="20">
          <cell r="A20">
            <v>16</v>
          </cell>
          <cell r="B20" t="str">
            <v>Hýbl Jan</v>
          </cell>
          <cell r="C20" t="str">
            <v>Sokol Hradec Králové 2</v>
          </cell>
          <cell r="D20">
            <v>1999</v>
          </cell>
          <cell r="E20">
            <v>16</v>
          </cell>
        </row>
        <row r="21">
          <cell r="A21">
            <v>17</v>
          </cell>
          <cell r="B21" t="str">
            <v>Frejvolt Lukáš</v>
          </cell>
          <cell r="C21" t="str">
            <v>Baník Havířov</v>
          </cell>
          <cell r="D21">
            <v>2000</v>
          </cell>
          <cell r="E21">
            <v>17</v>
          </cell>
        </row>
        <row r="22">
          <cell r="A22">
            <v>18</v>
          </cell>
          <cell r="B22" t="str">
            <v>Skalský Ondřej</v>
          </cell>
          <cell r="C22" t="str">
            <v>TJ Sokol Vsetín</v>
          </cell>
          <cell r="D22">
            <v>1999</v>
          </cell>
          <cell r="E22">
            <v>18</v>
          </cell>
        </row>
        <row r="23">
          <cell r="A23">
            <v>19</v>
          </cell>
          <cell r="B23" t="str">
            <v>Koldas Tomáš</v>
          </cell>
          <cell r="C23" t="str">
            <v>KST Zlín</v>
          </cell>
          <cell r="D23">
            <v>2000</v>
          </cell>
          <cell r="E23">
            <v>19</v>
          </cell>
        </row>
        <row r="24">
          <cell r="A24">
            <v>20</v>
          </cell>
          <cell r="B24" t="str">
            <v>Plachta Jakub</v>
          </cell>
          <cell r="C24" t="str">
            <v>TJ MITTAL Ostrava</v>
          </cell>
          <cell r="D24">
            <v>2000</v>
          </cell>
          <cell r="E24">
            <v>20</v>
          </cell>
        </row>
        <row r="25">
          <cell r="A25">
            <v>21</v>
          </cell>
          <cell r="B25" t="str">
            <v>Žižka Jakub</v>
          </cell>
          <cell r="C25" t="str">
            <v>Sokol Hradec Králové 2</v>
          </cell>
          <cell r="D25">
            <v>1999</v>
          </cell>
          <cell r="E25">
            <v>21</v>
          </cell>
        </row>
        <row r="26">
          <cell r="A26">
            <v>22</v>
          </cell>
          <cell r="B26" t="str">
            <v>Hromek Filip</v>
          </cell>
          <cell r="C26" t="str">
            <v>SKST Dubňany </v>
          </cell>
          <cell r="D26">
            <v>2001</v>
          </cell>
          <cell r="E26">
            <v>22</v>
          </cell>
        </row>
        <row r="27">
          <cell r="A27">
            <v>23</v>
          </cell>
          <cell r="B27" t="str">
            <v>Siwiec Matěj</v>
          </cell>
          <cell r="C27" t="str">
            <v>KLUBsten Karviná</v>
          </cell>
          <cell r="D27">
            <v>2001</v>
          </cell>
          <cell r="E27">
            <v>23</v>
          </cell>
        </row>
        <row r="28">
          <cell r="A28">
            <v>24</v>
          </cell>
          <cell r="B28" t="str">
            <v>Koubek Vojtěch</v>
          </cell>
          <cell r="C28" t="str">
            <v>Sokol Hradec Králové 2</v>
          </cell>
          <cell r="D28">
            <v>2000</v>
          </cell>
          <cell r="E28">
            <v>24</v>
          </cell>
        </row>
        <row r="29">
          <cell r="A29">
            <v>25</v>
          </cell>
          <cell r="B29" t="str">
            <v>Dufek Jakub</v>
          </cell>
          <cell r="C29" t="str">
            <v>KST Zlín </v>
          </cell>
          <cell r="D29">
            <v>1999</v>
          </cell>
          <cell r="E29">
            <v>25</v>
          </cell>
        </row>
        <row r="30">
          <cell r="A30">
            <v>26</v>
          </cell>
          <cell r="B30" t="str">
            <v>Plhák Martin</v>
          </cell>
          <cell r="C30" t="str">
            <v>KST Zlín</v>
          </cell>
          <cell r="D30">
            <v>1999</v>
          </cell>
          <cell r="E30">
            <v>26</v>
          </cell>
        </row>
        <row r="31">
          <cell r="A31">
            <v>27</v>
          </cell>
          <cell r="B31" t="str">
            <v>Malý Michal</v>
          </cell>
          <cell r="C31" t="str">
            <v>Baník Březenecká</v>
          </cell>
          <cell r="D31">
            <v>1999</v>
          </cell>
          <cell r="E31">
            <v>27</v>
          </cell>
        </row>
        <row r="32">
          <cell r="A32">
            <v>28</v>
          </cell>
          <cell r="B32" t="str">
            <v>Bičan Miroslav</v>
          </cell>
          <cell r="C32" t="str">
            <v>KST Dolní Němčí</v>
          </cell>
          <cell r="D32">
            <v>2000</v>
          </cell>
          <cell r="E32">
            <v>28</v>
          </cell>
        </row>
        <row r="33">
          <cell r="A33">
            <v>29</v>
          </cell>
          <cell r="B33" t="str">
            <v>Kotek Dominik</v>
          </cell>
          <cell r="C33" t="str">
            <v>SK Frýdlant n. O.</v>
          </cell>
          <cell r="D33">
            <v>1999</v>
          </cell>
          <cell r="E33">
            <v>29</v>
          </cell>
        </row>
        <row r="34">
          <cell r="A34">
            <v>30</v>
          </cell>
          <cell r="B34" t="str">
            <v>Oharek David</v>
          </cell>
          <cell r="C34" t="str">
            <v>KST Zlín </v>
          </cell>
          <cell r="D34">
            <v>1999</v>
          </cell>
          <cell r="E34">
            <v>30</v>
          </cell>
        </row>
        <row r="35">
          <cell r="A35">
            <v>31</v>
          </cell>
          <cell r="B35" t="str">
            <v>Daníček Adam</v>
          </cell>
          <cell r="C35" t="str">
            <v>Sportovní Jižní Město,o.p.s.</v>
          </cell>
          <cell r="D35">
            <v>2000</v>
          </cell>
          <cell r="E35">
            <v>31</v>
          </cell>
        </row>
        <row r="36">
          <cell r="A36">
            <v>32</v>
          </cell>
          <cell r="B36" t="str">
            <v>Martinko Tomáš</v>
          </cell>
          <cell r="C36" t="str">
            <v>TJ Mittal Ostrava</v>
          </cell>
          <cell r="D36">
            <v>2002</v>
          </cell>
          <cell r="E36">
            <v>32</v>
          </cell>
        </row>
        <row r="37">
          <cell r="A37">
            <v>33</v>
          </cell>
          <cell r="B37" t="str">
            <v>Nedbálek Michal</v>
          </cell>
          <cell r="C37" t="str">
            <v>KST Zlín</v>
          </cell>
          <cell r="D37">
            <v>2001</v>
          </cell>
          <cell r="E37">
            <v>33</v>
          </cell>
        </row>
        <row r="38">
          <cell r="A38">
            <v>34</v>
          </cell>
          <cell r="B38" t="str">
            <v>Veigl Lukáš</v>
          </cell>
          <cell r="C38" t="str">
            <v>TJ Sokol Olomouc Neředín</v>
          </cell>
          <cell r="D38">
            <v>2001</v>
          </cell>
          <cell r="E38">
            <v>34</v>
          </cell>
        </row>
        <row r="39">
          <cell r="A39">
            <v>35</v>
          </cell>
          <cell r="B39" t="str">
            <v>Endal Sebastian</v>
          </cell>
          <cell r="C39" t="str">
            <v>SKST Baník Havířov</v>
          </cell>
          <cell r="D39">
            <v>1999</v>
          </cell>
          <cell r="E39">
            <v>35</v>
          </cell>
        </row>
        <row r="40">
          <cell r="A40">
            <v>36</v>
          </cell>
          <cell r="B40" t="str">
            <v>Tomek Kryštof</v>
          </cell>
          <cell r="C40" t="str">
            <v>MSK Břeclav</v>
          </cell>
          <cell r="D40">
            <v>1999</v>
          </cell>
          <cell r="E40">
            <v>36</v>
          </cell>
        </row>
        <row r="41">
          <cell r="A41">
            <v>37</v>
          </cell>
          <cell r="B41" t="str">
            <v>Kesner Jan</v>
          </cell>
          <cell r="C41" t="str">
            <v>SKST Liberec</v>
          </cell>
          <cell r="D41">
            <v>1999</v>
          </cell>
          <cell r="E41">
            <v>37</v>
          </cell>
        </row>
        <row r="42">
          <cell r="A42">
            <v>38</v>
          </cell>
          <cell r="B42" t="str">
            <v>Březovský Petr</v>
          </cell>
          <cell r="C42" t="str">
            <v>TTC Litoměřice</v>
          </cell>
          <cell r="D42">
            <v>2000</v>
          </cell>
          <cell r="E42">
            <v>38</v>
          </cell>
        </row>
        <row r="43">
          <cell r="A43">
            <v>39</v>
          </cell>
          <cell r="B43" t="str">
            <v>Růžička Filip</v>
          </cell>
          <cell r="C43" t="str">
            <v>Agrotec Hustopeče</v>
          </cell>
          <cell r="D43">
            <v>2000</v>
          </cell>
          <cell r="E43">
            <v>39</v>
          </cell>
        </row>
        <row r="44">
          <cell r="A44">
            <v>40</v>
          </cell>
          <cell r="B44" t="str">
            <v>Onderka František</v>
          </cell>
          <cell r="C44" t="str">
            <v>KST Slezan Opava</v>
          </cell>
          <cell r="D44">
            <v>2002</v>
          </cell>
          <cell r="E44">
            <v>40</v>
          </cell>
        </row>
        <row r="45">
          <cell r="A45">
            <v>41</v>
          </cell>
          <cell r="B45" t="str">
            <v>Appollonio Lukáš</v>
          </cell>
          <cell r="C45" t="str">
            <v>Sportovní Jižní Město,o.p.s.</v>
          </cell>
          <cell r="D45">
            <v>1999</v>
          </cell>
          <cell r="E45">
            <v>41</v>
          </cell>
        </row>
        <row r="46">
          <cell r="A46">
            <v>42</v>
          </cell>
          <cell r="B46" t="str">
            <v>Gabriel Václav</v>
          </cell>
          <cell r="C46" t="str">
            <v>Lokomotiva Č.Lípa</v>
          </cell>
          <cell r="D46">
            <v>2000</v>
          </cell>
          <cell r="E46">
            <v>42</v>
          </cell>
        </row>
        <row r="47">
          <cell r="A47">
            <v>43</v>
          </cell>
          <cell r="B47" t="str">
            <v>Špaček Jan</v>
          </cell>
          <cell r="C47" t="str">
            <v>SK DDM Kotlářka Praha</v>
          </cell>
          <cell r="D47">
            <v>1999</v>
          </cell>
          <cell r="E47">
            <v>43</v>
          </cell>
        </row>
        <row r="48">
          <cell r="A48">
            <v>44</v>
          </cell>
          <cell r="B48" t="str">
            <v>Šefr Filip</v>
          </cell>
          <cell r="C48" t="str">
            <v>MS Brno</v>
          </cell>
          <cell r="D48">
            <v>1999</v>
          </cell>
          <cell r="E48">
            <v>44</v>
          </cell>
        </row>
        <row r="49">
          <cell r="A49">
            <v>45</v>
          </cell>
          <cell r="B49" t="str">
            <v>Čamr František</v>
          </cell>
          <cell r="C49" t="str">
            <v>Sokol Krchleby</v>
          </cell>
          <cell r="D49">
            <v>2000</v>
          </cell>
          <cell r="E49">
            <v>45</v>
          </cell>
        </row>
        <row r="50">
          <cell r="A50">
            <v>46</v>
          </cell>
          <cell r="B50" t="str">
            <v>Bárta Daniel</v>
          </cell>
          <cell r="C50" t="str">
            <v>Jiskra Havlíčkuv Brod</v>
          </cell>
          <cell r="D50">
            <v>1999</v>
          </cell>
          <cell r="E50">
            <v>46</v>
          </cell>
        </row>
        <row r="51">
          <cell r="A51">
            <v>47</v>
          </cell>
          <cell r="B51" t="str">
            <v>Jakubský Filip</v>
          </cell>
          <cell r="C51" t="str">
            <v>Sokol Hradec Králové 2</v>
          </cell>
          <cell r="D51">
            <v>2002</v>
          </cell>
          <cell r="E51">
            <v>47</v>
          </cell>
        </row>
        <row r="52">
          <cell r="A52">
            <v>48</v>
          </cell>
          <cell r="B52" t="str">
            <v>Herec Lukáš</v>
          </cell>
          <cell r="C52" t="str">
            <v>BSK Malenovice</v>
          </cell>
          <cell r="D52">
            <v>2000</v>
          </cell>
          <cell r="E52">
            <v>48</v>
          </cell>
        </row>
        <row r="53">
          <cell r="A53">
            <v>49</v>
          </cell>
          <cell r="B53" t="str">
            <v>Šimůnek Ondřej</v>
          </cell>
          <cell r="C53" t="str">
            <v>Slavoj Praha  </v>
          </cell>
          <cell r="D53">
            <v>1999</v>
          </cell>
          <cell r="E53">
            <v>49</v>
          </cell>
        </row>
        <row r="54">
          <cell r="A54">
            <v>50</v>
          </cell>
          <cell r="B54" t="str">
            <v>Bednář Josef</v>
          </cell>
          <cell r="C54" t="str">
            <v>MS Brno</v>
          </cell>
          <cell r="D54">
            <v>2001</v>
          </cell>
          <cell r="E54">
            <v>50</v>
          </cell>
        </row>
        <row r="55">
          <cell r="A55">
            <v>51</v>
          </cell>
          <cell r="B55" t="str">
            <v>Karbula Filip</v>
          </cell>
          <cell r="C55" t="str">
            <v>Sever Žatec</v>
          </cell>
          <cell r="D55">
            <v>2001</v>
          </cell>
          <cell r="E55">
            <v>51</v>
          </cell>
        </row>
        <row r="56">
          <cell r="A56">
            <v>52</v>
          </cell>
          <cell r="B56" t="str">
            <v>Černota Filip</v>
          </cell>
          <cell r="C56" t="str">
            <v>TTC Brandýs n.L.</v>
          </cell>
          <cell r="D56">
            <v>2001</v>
          </cell>
          <cell r="E56">
            <v>52</v>
          </cell>
        </row>
        <row r="57">
          <cell r="A57">
            <v>53</v>
          </cell>
          <cell r="B57" t="str">
            <v>Řehořek Dan</v>
          </cell>
          <cell r="C57" t="str">
            <v>TTC Bělá pod Bězdězem</v>
          </cell>
          <cell r="D57">
            <v>2000</v>
          </cell>
          <cell r="E57">
            <v>53</v>
          </cell>
        </row>
        <row r="58">
          <cell r="A58">
            <v>54</v>
          </cell>
          <cell r="B58" t="str">
            <v>Dusil Petr</v>
          </cell>
          <cell r="C58" t="str">
            <v>Sokol Mnichovo Hradiště</v>
          </cell>
          <cell r="D58">
            <v>1999</v>
          </cell>
          <cell r="E58">
            <v>54</v>
          </cell>
        </row>
        <row r="59">
          <cell r="A59">
            <v>55</v>
          </cell>
          <cell r="B59" t="str">
            <v>Železný Daniel</v>
          </cell>
          <cell r="C59" t="str">
            <v>TJ Lokomotiva Vršovice  </v>
          </cell>
          <cell r="D59">
            <v>2000</v>
          </cell>
          <cell r="E59">
            <v>55</v>
          </cell>
        </row>
        <row r="60">
          <cell r="A60">
            <v>56</v>
          </cell>
          <cell r="B60" t="str">
            <v>Vincek Martin</v>
          </cell>
          <cell r="C60" t="str">
            <v>TJ Mittal Ostrava</v>
          </cell>
          <cell r="D60">
            <v>2000</v>
          </cell>
          <cell r="E60">
            <v>56</v>
          </cell>
        </row>
        <row r="61">
          <cell r="A61">
            <v>57</v>
          </cell>
          <cell r="B61" t="str">
            <v>Bareš David</v>
          </cell>
          <cell r="C61" t="str">
            <v>TJ Bystřice p.Hostýnem</v>
          </cell>
          <cell r="D61">
            <v>2000</v>
          </cell>
          <cell r="E61">
            <v>57</v>
          </cell>
        </row>
        <row r="62">
          <cell r="A62">
            <v>58</v>
          </cell>
          <cell r="B62" t="str">
            <v>Sochor Miroslav</v>
          </cell>
          <cell r="C62" t="str">
            <v>SK Rokycany</v>
          </cell>
          <cell r="D62">
            <v>1999</v>
          </cell>
          <cell r="E62">
            <v>57</v>
          </cell>
        </row>
        <row r="63">
          <cell r="A63">
            <v>59</v>
          </cell>
          <cell r="B63" t="str">
            <v>Dzida Martin</v>
          </cell>
          <cell r="C63" t="str">
            <v>KST Slezan Opava</v>
          </cell>
          <cell r="D63">
            <v>2001</v>
          </cell>
          <cell r="E63">
            <v>59</v>
          </cell>
        </row>
        <row r="64">
          <cell r="A64">
            <v>60</v>
          </cell>
          <cell r="B64" t="str">
            <v>Kašpar David</v>
          </cell>
          <cell r="C64" t="str">
            <v>Sokol Stěžery</v>
          </cell>
          <cell r="D64">
            <v>1999</v>
          </cell>
          <cell r="E64">
            <v>60</v>
          </cell>
        </row>
        <row r="65">
          <cell r="A65">
            <v>61</v>
          </cell>
          <cell r="B65" t="str">
            <v>Mokrejš Jan</v>
          </cell>
          <cell r="C65" t="str">
            <v>Sokol Hradec Králové 2</v>
          </cell>
          <cell r="D65">
            <v>2002</v>
          </cell>
          <cell r="E65">
            <v>61</v>
          </cell>
        </row>
        <row r="66">
          <cell r="A66">
            <v>62</v>
          </cell>
          <cell r="B66" t="str">
            <v>Chalupa Josef</v>
          </cell>
          <cell r="C66" t="str">
            <v>TTC Brandýs n.L.</v>
          </cell>
          <cell r="D66">
            <v>2000</v>
          </cell>
          <cell r="E66">
            <v>62</v>
          </cell>
        </row>
        <row r="67">
          <cell r="A67">
            <v>63</v>
          </cell>
          <cell r="B67" t="str">
            <v>Pešek Vojtěch</v>
          </cell>
          <cell r="C67" t="str">
            <v>TJ Jiskra Třeboň</v>
          </cell>
          <cell r="D67">
            <v>2001</v>
          </cell>
          <cell r="E67">
            <v>63</v>
          </cell>
        </row>
        <row r="68">
          <cell r="A68">
            <v>64</v>
          </cell>
          <cell r="B68" t="str">
            <v>Hoch Vítek</v>
          </cell>
          <cell r="C68" t="str">
            <v>Sokol Kobylí</v>
          </cell>
          <cell r="D68">
            <v>2000</v>
          </cell>
          <cell r="E68">
            <v>64</v>
          </cell>
        </row>
        <row r="69">
          <cell r="A69">
            <v>65</v>
          </cell>
          <cell r="B69" t="str">
            <v>Výmola Patrik</v>
          </cell>
          <cell r="C69" t="str">
            <v>KST Zlín </v>
          </cell>
          <cell r="D69">
            <v>2000</v>
          </cell>
          <cell r="E69">
            <v>65</v>
          </cell>
        </row>
        <row r="70">
          <cell r="A70">
            <v>66</v>
          </cell>
          <cell r="B70" t="str">
            <v>Hudec Vít</v>
          </cell>
          <cell r="C70" t="str">
            <v>Sokol Plzeň V</v>
          </cell>
          <cell r="D70">
            <v>2000</v>
          </cell>
          <cell r="E70">
            <v>66</v>
          </cell>
        </row>
        <row r="71">
          <cell r="A71">
            <v>67</v>
          </cell>
          <cell r="B71" t="str">
            <v>Hrubý Otto</v>
          </cell>
          <cell r="C71" t="str">
            <v>Slovan Hodonín</v>
          </cell>
          <cell r="D71">
            <v>1999</v>
          </cell>
          <cell r="E71">
            <v>67</v>
          </cell>
        </row>
        <row r="72">
          <cell r="A72">
            <v>68</v>
          </cell>
          <cell r="B72" t="str">
            <v>Pešek Ondřej</v>
          </cell>
          <cell r="C72" t="str">
            <v>TJ Jiskra Třeboň</v>
          </cell>
          <cell r="D72">
            <v>2003</v>
          </cell>
          <cell r="E72">
            <v>68</v>
          </cell>
        </row>
        <row r="73">
          <cell r="A73">
            <v>69</v>
          </cell>
          <cell r="B73" t="str">
            <v>Vacek Jan</v>
          </cell>
          <cell r="C73" t="str">
            <v>MSK Břeclav</v>
          </cell>
          <cell r="D73">
            <v>2000</v>
          </cell>
          <cell r="E73">
            <v>69</v>
          </cell>
        </row>
        <row r="74">
          <cell r="A74">
            <v>70</v>
          </cell>
          <cell r="B74" t="str">
            <v>Vaculík Miloslav</v>
          </cell>
          <cell r="C74" t="str">
            <v>MS Brno</v>
          </cell>
          <cell r="D74">
            <v>2001</v>
          </cell>
          <cell r="E74">
            <v>70</v>
          </cell>
        </row>
        <row r="75">
          <cell r="A75">
            <v>71</v>
          </cell>
          <cell r="B75" t="str">
            <v>Kubík Josef</v>
          </cell>
          <cell r="C75" t="str">
            <v>TJ Sokol Kobylí</v>
          </cell>
          <cell r="D75">
            <v>1999</v>
          </cell>
          <cell r="E75">
            <v>71</v>
          </cell>
        </row>
        <row r="76">
          <cell r="A76">
            <v>72</v>
          </cell>
          <cell r="B76" t="str">
            <v>Marinič Vojtěch</v>
          </cell>
          <cell r="C76" t="str">
            <v>Baník Březenecká</v>
          </cell>
          <cell r="D76">
            <v>1999</v>
          </cell>
          <cell r="E76">
            <v>72</v>
          </cell>
        </row>
        <row r="77">
          <cell r="A77">
            <v>73</v>
          </cell>
          <cell r="B77" t="str">
            <v>Strejček Karel</v>
          </cell>
          <cell r="C77" t="str">
            <v>KST Zlín</v>
          </cell>
          <cell r="D77">
            <v>2002</v>
          </cell>
          <cell r="E77">
            <v>72</v>
          </cell>
        </row>
        <row r="78">
          <cell r="A78">
            <v>74</v>
          </cell>
          <cell r="B78" t="str">
            <v>Vladyka Jakub</v>
          </cell>
          <cell r="C78" t="str">
            <v>Sokol Plzeň V. </v>
          </cell>
          <cell r="D78">
            <v>1999</v>
          </cell>
          <cell r="E78">
            <v>74</v>
          </cell>
        </row>
        <row r="79">
          <cell r="A79">
            <v>75</v>
          </cell>
          <cell r="B79" t="str">
            <v>Valko Jan</v>
          </cell>
          <cell r="C79" t="str">
            <v>TJ Sokol Vracov</v>
          </cell>
          <cell r="D79">
            <v>1999</v>
          </cell>
          <cell r="E79">
            <v>75</v>
          </cell>
        </row>
        <row r="80">
          <cell r="A80">
            <v>76</v>
          </cell>
          <cell r="B80" t="str">
            <v>Hložek Tomáš</v>
          </cell>
          <cell r="C80" t="str">
            <v>DDM Soběslav</v>
          </cell>
          <cell r="D80">
            <v>2000</v>
          </cell>
          <cell r="E80">
            <v>76</v>
          </cell>
        </row>
        <row r="81">
          <cell r="A81">
            <v>77</v>
          </cell>
          <cell r="B81" t="str">
            <v>Nečas František</v>
          </cell>
          <cell r="C81" t="str">
            <v>Nové Město na Moravě</v>
          </cell>
          <cell r="D81">
            <v>1999</v>
          </cell>
          <cell r="E81">
            <v>77</v>
          </cell>
        </row>
        <row r="82">
          <cell r="A82">
            <v>78</v>
          </cell>
          <cell r="B82" t="str">
            <v>Mazurek Matěj</v>
          </cell>
          <cell r="C82" t="str">
            <v>CSVČ Havířov</v>
          </cell>
          <cell r="D82">
            <v>1999</v>
          </cell>
          <cell r="E82">
            <v>79</v>
          </cell>
        </row>
        <row r="83">
          <cell r="A83">
            <v>79</v>
          </cell>
          <cell r="B83" t="str">
            <v>Stopka Filip</v>
          </cell>
          <cell r="C83" t="str">
            <v>Sokol Plzeň V. </v>
          </cell>
          <cell r="D83">
            <v>1999</v>
          </cell>
          <cell r="E83">
            <v>79</v>
          </cell>
        </row>
        <row r="84">
          <cell r="A84">
            <v>80</v>
          </cell>
          <cell r="B84" t="str">
            <v>Mečl Jan</v>
          </cell>
          <cell r="C84" t="str">
            <v>SKST Liberec</v>
          </cell>
          <cell r="D84">
            <v>2000</v>
          </cell>
          <cell r="E84">
            <v>79</v>
          </cell>
        </row>
        <row r="85">
          <cell r="A85">
            <v>81</v>
          </cell>
          <cell r="B85" t="str">
            <v>Rašek Patrik</v>
          </cell>
          <cell r="C85" t="str">
            <v>SK Dobré</v>
          </cell>
          <cell r="D85">
            <v>2000</v>
          </cell>
          <cell r="E85">
            <v>81</v>
          </cell>
        </row>
        <row r="86">
          <cell r="A86">
            <v>82</v>
          </cell>
          <cell r="B86" t="str">
            <v>Jílek Jan</v>
          </cell>
          <cell r="C86" t="str">
            <v>Sokol Hradec Králové 2</v>
          </cell>
          <cell r="D86">
            <v>2001</v>
          </cell>
          <cell r="E86">
            <v>82</v>
          </cell>
        </row>
        <row r="87">
          <cell r="A87">
            <v>83</v>
          </cell>
          <cell r="B87" t="str">
            <v>Částka David</v>
          </cell>
          <cell r="C87" t="str">
            <v>Sokol Stěžery</v>
          </cell>
          <cell r="D87">
            <v>1999</v>
          </cell>
          <cell r="E87">
            <v>83</v>
          </cell>
        </row>
        <row r="88">
          <cell r="A88">
            <v>84</v>
          </cell>
          <cell r="B88" t="str">
            <v>Skála Radek</v>
          </cell>
          <cell r="C88" t="str">
            <v>MS Brno</v>
          </cell>
          <cell r="D88">
            <v>2002</v>
          </cell>
          <cell r="E88">
            <v>84</v>
          </cell>
        </row>
        <row r="89">
          <cell r="A89">
            <v>85</v>
          </cell>
          <cell r="B89" t="str">
            <v>Kučera Ondřej</v>
          </cell>
          <cell r="C89" t="str">
            <v>KST Dolní Němčí</v>
          </cell>
          <cell r="D89">
            <v>2001</v>
          </cell>
          <cell r="E89">
            <v>85</v>
          </cell>
        </row>
        <row r="90">
          <cell r="A90">
            <v>86</v>
          </cell>
          <cell r="B90" t="str">
            <v>Dokoupil Marek</v>
          </cell>
          <cell r="C90" t="str">
            <v>TJ Lanškroun</v>
          </cell>
          <cell r="D90">
            <v>2001</v>
          </cell>
          <cell r="E90">
            <v>86</v>
          </cell>
        </row>
        <row r="91">
          <cell r="A91">
            <v>87</v>
          </cell>
          <cell r="B91" t="str">
            <v>Viesner Vojtěch</v>
          </cell>
          <cell r="C91" t="str">
            <v>SK Dobré</v>
          </cell>
          <cell r="D91">
            <v>2001</v>
          </cell>
          <cell r="E91">
            <v>87</v>
          </cell>
        </row>
        <row r="92">
          <cell r="A92">
            <v>88</v>
          </cell>
          <cell r="B92" t="str">
            <v>Havlíček Ondřej</v>
          </cell>
          <cell r="C92" t="str">
            <v>TJ Sokol Nezvěstice</v>
          </cell>
          <cell r="D92">
            <v>2000</v>
          </cell>
          <cell r="E92">
            <v>88</v>
          </cell>
        </row>
        <row r="93">
          <cell r="A93">
            <v>89</v>
          </cell>
          <cell r="B93" t="str">
            <v>Podrazil David</v>
          </cell>
          <cell r="C93" t="str">
            <v>SKST Hodonín</v>
          </cell>
          <cell r="D93">
            <v>2001</v>
          </cell>
          <cell r="E93">
            <v>89</v>
          </cell>
        </row>
        <row r="94">
          <cell r="A94">
            <v>90</v>
          </cell>
          <cell r="B94" t="str">
            <v>Kadlíček Michal</v>
          </cell>
          <cell r="C94" t="str">
            <v>MS Brno</v>
          </cell>
          <cell r="D94">
            <v>1999</v>
          </cell>
          <cell r="E94">
            <v>90</v>
          </cell>
        </row>
        <row r="95">
          <cell r="A95">
            <v>91</v>
          </cell>
          <cell r="B95" t="str">
            <v>Bako Adam</v>
          </cell>
          <cell r="C95" t="str">
            <v>TJ Lanškroun</v>
          </cell>
          <cell r="D95">
            <v>1999</v>
          </cell>
          <cell r="E95">
            <v>90</v>
          </cell>
        </row>
        <row r="96">
          <cell r="A96">
            <v>92</v>
          </cell>
          <cell r="B96" t="str">
            <v>Vybíral Filip</v>
          </cell>
          <cell r="C96" t="str">
            <v>TJ Lanškroun</v>
          </cell>
          <cell r="D96">
            <v>2002</v>
          </cell>
          <cell r="E96">
            <v>90</v>
          </cell>
        </row>
        <row r="97">
          <cell r="A97">
            <v>93</v>
          </cell>
          <cell r="B97" t="str">
            <v>Franc Michal</v>
          </cell>
          <cell r="C97" t="str">
            <v>Sportovní Jižní Město,o.p.s.</v>
          </cell>
          <cell r="D97">
            <v>1999</v>
          </cell>
          <cell r="E97">
            <v>93</v>
          </cell>
        </row>
        <row r="98">
          <cell r="A98">
            <v>94</v>
          </cell>
          <cell r="B98" t="str">
            <v>Elbich Jan</v>
          </cell>
          <cell r="C98" t="str">
            <v>SK DDM Kotlářka</v>
          </cell>
          <cell r="D98">
            <v>1999</v>
          </cell>
          <cell r="E98">
            <v>93</v>
          </cell>
        </row>
        <row r="99">
          <cell r="A99">
            <v>95</v>
          </cell>
          <cell r="B99" t="str">
            <v>Doležal Jakub</v>
          </cell>
          <cell r="C99" t="str">
            <v>Jiskra Havlíčkuv Brod</v>
          </cell>
          <cell r="D99">
            <v>1999</v>
          </cell>
          <cell r="E99">
            <v>95</v>
          </cell>
        </row>
        <row r="100">
          <cell r="A100">
            <v>96</v>
          </cell>
          <cell r="B100" t="str">
            <v>Pospíchal Petr</v>
          </cell>
          <cell r="C100" t="str">
            <v>SK Jihlava</v>
          </cell>
          <cell r="D100">
            <v>1999</v>
          </cell>
          <cell r="E100">
            <v>96</v>
          </cell>
        </row>
        <row r="101">
          <cell r="A101">
            <v>97</v>
          </cell>
          <cell r="B101" t="str">
            <v>Novotný Petr</v>
          </cell>
          <cell r="C101" t="str">
            <v>DDM Soběslav</v>
          </cell>
          <cell r="D101">
            <v>2000</v>
          </cell>
          <cell r="E101">
            <v>96</v>
          </cell>
        </row>
        <row r="102">
          <cell r="A102">
            <v>98</v>
          </cell>
          <cell r="B102" t="str">
            <v>Šebl Jáchym</v>
          </cell>
          <cell r="C102" t="str">
            <v>Slavoj Praha  </v>
          </cell>
          <cell r="D102">
            <v>2000</v>
          </cell>
          <cell r="E102">
            <v>98</v>
          </cell>
        </row>
        <row r="103">
          <cell r="A103">
            <v>99</v>
          </cell>
          <cell r="B103" t="str">
            <v>Přibyl Jan</v>
          </cell>
          <cell r="C103" t="str">
            <v>SKST Český Těšín</v>
          </cell>
          <cell r="D103">
            <v>2000</v>
          </cell>
          <cell r="E103">
            <v>98</v>
          </cell>
        </row>
        <row r="104">
          <cell r="A104">
            <v>100</v>
          </cell>
          <cell r="B104" t="str">
            <v>Urbánek Filip</v>
          </cell>
          <cell r="C104" t="str">
            <v>SKST Baník Havířov</v>
          </cell>
          <cell r="D104">
            <v>2001</v>
          </cell>
          <cell r="E104">
            <v>98</v>
          </cell>
        </row>
        <row r="105">
          <cell r="A105">
            <v>101</v>
          </cell>
          <cell r="B105" t="str">
            <v>Valošek Jakub</v>
          </cell>
          <cell r="C105" t="str">
            <v>TJ Mittal Ostrava</v>
          </cell>
          <cell r="D105">
            <v>2000</v>
          </cell>
          <cell r="E105">
            <v>98</v>
          </cell>
        </row>
        <row r="106">
          <cell r="A106">
            <v>102</v>
          </cell>
          <cell r="B106" t="str">
            <v>Mikuš Tomáš</v>
          </cell>
          <cell r="C106" t="str">
            <v>SKST Hodonín</v>
          </cell>
          <cell r="D106">
            <v>2000</v>
          </cell>
          <cell r="E106">
            <v>98</v>
          </cell>
        </row>
        <row r="107">
          <cell r="A107">
            <v>103</v>
          </cell>
          <cell r="B107" t="str">
            <v>Mikuš Martin</v>
          </cell>
          <cell r="C107" t="str">
            <v>SKST Hodonín</v>
          </cell>
          <cell r="D107">
            <v>2000</v>
          </cell>
          <cell r="E107">
            <v>98</v>
          </cell>
        </row>
        <row r="108">
          <cell r="A108">
            <v>104</v>
          </cell>
          <cell r="B108" t="str">
            <v>Vyleta Michal</v>
          </cell>
          <cell r="C108" t="str">
            <v>Sokol Plzeň V</v>
          </cell>
          <cell r="D108">
            <v>2001</v>
          </cell>
          <cell r="E108">
            <v>98</v>
          </cell>
        </row>
        <row r="109">
          <cell r="A109">
            <v>105</v>
          </cell>
          <cell r="B109" t="str">
            <v>Janečka Václav</v>
          </cell>
          <cell r="C109" t="str">
            <v>KST Zlín</v>
          </cell>
          <cell r="D109">
            <v>2002</v>
          </cell>
          <cell r="E109">
            <v>98</v>
          </cell>
        </row>
        <row r="110">
          <cell r="A110">
            <v>106</v>
          </cell>
          <cell r="B110" t="str">
            <v>Bartoš Matěj</v>
          </cell>
          <cell r="C110" t="str">
            <v>TTC Ústí nad Orlicí</v>
          </cell>
          <cell r="D110">
            <v>2000</v>
          </cell>
          <cell r="E110">
            <v>98</v>
          </cell>
        </row>
        <row r="111">
          <cell r="A111">
            <v>107</v>
          </cell>
          <cell r="B111" t="str">
            <v>Divecký Filip</v>
          </cell>
          <cell r="C111" t="str">
            <v>TJ Jiskra Jaroměř</v>
          </cell>
          <cell r="D111">
            <v>2000</v>
          </cell>
          <cell r="E111">
            <v>98</v>
          </cell>
        </row>
        <row r="112">
          <cell r="A112">
            <v>108</v>
          </cell>
          <cell r="B112" t="str">
            <v>Bako Radim</v>
          </cell>
          <cell r="C112" t="str">
            <v>TJ Lanškroun</v>
          </cell>
          <cell r="D112">
            <v>2001</v>
          </cell>
          <cell r="E112">
            <v>98</v>
          </cell>
        </row>
        <row r="113">
          <cell r="A113">
            <v>109</v>
          </cell>
          <cell r="B113" t="str">
            <v>Slezák Rudolf</v>
          </cell>
          <cell r="C113" t="str">
            <v>KST Zlín</v>
          </cell>
          <cell r="D113">
            <v>2003</v>
          </cell>
          <cell r="E113">
            <v>109</v>
          </cell>
        </row>
        <row r="114">
          <cell r="A114">
            <v>110</v>
          </cell>
          <cell r="B114" t="str">
            <v>Chuchel Martin</v>
          </cell>
          <cell r="C114" t="str">
            <v>TTC Litoměřice</v>
          </cell>
          <cell r="D114">
            <v>2000</v>
          </cell>
          <cell r="E114">
            <v>109</v>
          </cell>
        </row>
        <row r="115">
          <cell r="A115">
            <v>111</v>
          </cell>
          <cell r="B115" t="str">
            <v>Dvořák Jan</v>
          </cell>
          <cell r="C115" t="str">
            <v>TJ Neratovice</v>
          </cell>
          <cell r="D115">
            <v>2000</v>
          </cell>
          <cell r="E115">
            <v>109</v>
          </cell>
        </row>
        <row r="116">
          <cell r="A116">
            <v>112</v>
          </cell>
          <cell r="B116" t="str">
            <v>Pleskač Jan</v>
          </cell>
          <cell r="C116" t="str">
            <v>TJ Agrotec Hustopoče</v>
          </cell>
          <cell r="D116">
            <v>2001</v>
          </cell>
          <cell r="E116">
            <v>112</v>
          </cell>
        </row>
        <row r="117">
          <cell r="A117">
            <v>113</v>
          </cell>
          <cell r="B117" t="str">
            <v>Juras Martin</v>
          </cell>
          <cell r="C117" t="str">
            <v>Sokol Bzenec</v>
          </cell>
          <cell r="D117">
            <v>1999</v>
          </cell>
          <cell r="E117">
            <v>112</v>
          </cell>
        </row>
        <row r="118">
          <cell r="A118">
            <v>114</v>
          </cell>
          <cell r="B118" t="str">
            <v>Teska Tomáš</v>
          </cell>
          <cell r="C118" t="str">
            <v>SKST Vlašim</v>
          </cell>
          <cell r="D118">
            <v>2002</v>
          </cell>
          <cell r="E118">
            <v>114</v>
          </cell>
        </row>
        <row r="119">
          <cell r="A119">
            <v>115</v>
          </cell>
          <cell r="B119" t="str">
            <v>Marat Filip</v>
          </cell>
          <cell r="C119" t="str">
            <v>Sportovní Jižní Město</v>
          </cell>
          <cell r="D119">
            <v>2002</v>
          </cell>
          <cell r="E119">
            <v>114</v>
          </cell>
        </row>
        <row r="120">
          <cell r="A120">
            <v>116</v>
          </cell>
          <cell r="B120" t="str">
            <v>Tesolín Riccardo</v>
          </cell>
          <cell r="C120" t="str">
            <v>TJ Slovan Moravská Třebová</v>
          </cell>
          <cell r="D120">
            <v>2003</v>
          </cell>
          <cell r="E120">
            <v>114</v>
          </cell>
        </row>
        <row r="121">
          <cell r="A121">
            <v>117</v>
          </cell>
          <cell r="B121" t="str">
            <v>Děd Lukáš</v>
          </cell>
          <cell r="C121" t="str">
            <v>VS Tábor</v>
          </cell>
          <cell r="D121">
            <v>1999</v>
          </cell>
          <cell r="E121">
            <v>114</v>
          </cell>
        </row>
        <row r="122">
          <cell r="A122">
            <v>118</v>
          </cell>
          <cell r="B122" t="str">
            <v>Veselý Jakub</v>
          </cell>
          <cell r="C122" t="str">
            <v>Sokol Krchleby</v>
          </cell>
          <cell r="D122">
            <v>1999</v>
          </cell>
          <cell r="E122">
            <v>114</v>
          </cell>
        </row>
        <row r="123">
          <cell r="A123">
            <v>119</v>
          </cell>
          <cell r="B123" t="str">
            <v>Sládek Matyáš</v>
          </cell>
          <cell r="C123" t="str">
            <v>Slavoj Praha  </v>
          </cell>
          <cell r="D123">
            <v>2000</v>
          </cell>
          <cell r="E123">
            <v>114</v>
          </cell>
        </row>
        <row r="124">
          <cell r="A124">
            <v>120</v>
          </cell>
          <cell r="B124" t="str">
            <v>Procházka Martin</v>
          </cell>
          <cell r="C124" t="str">
            <v>TSM Grast Kaldno</v>
          </cell>
          <cell r="D124">
            <v>1999</v>
          </cell>
          <cell r="E124">
            <v>114</v>
          </cell>
        </row>
        <row r="125">
          <cell r="A125">
            <v>121</v>
          </cell>
          <cell r="B125" t="str">
            <v>Dvořák Martin</v>
          </cell>
          <cell r="C125" t="str">
            <v>Sportovní Jižní Město, o.p.s.</v>
          </cell>
          <cell r="D125">
            <v>1999</v>
          </cell>
          <cell r="E125">
            <v>114</v>
          </cell>
        </row>
        <row r="126">
          <cell r="A126">
            <v>122</v>
          </cell>
          <cell r="B126" t="str">
            <v>Partygl Tomáš</v>
          </cell>
          <cell r="C126" t="str">
            <v>Batesta  Chodov</v>
          </cell>
          <cell r="D126">
            <v>1999</v>
          </cell>
          <cell r="E126">
            <v>114.5</v>
          </cell>
        </row>
        <row r="127">
          <cell r="A127">
            <v>123</v>
          </cell>
          <cell r="B127" t="str">
            <v>Dvořák  Vítek</v>
          </cell>
          <cell r="C127" t="str">
            <v>KST OMYA Jeseník</v>
          </cell>
          <cell r="D127">
            <v>2000</v>
          </cell>
          <cell r="E127">
            <v>114.5</v>
          </cell>
        </row>
        <row r="128">
          <cell r="A128">
            <v>124</v>
          </cell>
        </row>
        <row r="129">
          <cell r="A129">
            <v>125</v>
          </cell>
        </row>
        <row r="130">
          <cell r="A130">
            <v>126</v>
          </cell>
        </row>
        <row r="131">
          <cell r="A131">
            <v>127</v>
          </cell>
        </row>
        <row r="132">
          <cell r="A132">
            <v>128</v>
          </cell>
        </row>
        <row r="133">
          <cell r="A133">
            <v>129</v>
          </cell>
        </row>
        <row r="134">
          <cell r="A134">
            <v>130</v>
          </cell>
        </row>
        <row r="135">
          <cell r="A135">
            <v>131</v>
          </cell>
        </row>
        <row r="136">
          <cell r="A136">
            <v>132</v>
          </cell>
        </row>
        <row r="137">
          <cell r="A137">
            <v>133</v>
          </cell>
        </row>
        <row r="138">
          <cell r="A138">
            <v>134</v>
          </cell>
        </row>
        <row r="139">
          <cell r="A139">
            <v>135</v>
          </cell>
        </row>
        <row r="140">
          <cell r="A140">
            <v>136</v>
          </cell>
        </row>
        <row r="141">
          <cell r="A141">
            <v>137</v>
          </cell>
        </row>
        <row r="142">
          <cell r="A142">
            <v>138</v>
          </cell>
        </row>
        <row r="143">
          <cell r="A143">
            <v>139</v>
          </cell>
        </row>
        <row r="144">
          <cell r="A144">
            <v>140</v>
          </cell>
        </row>
        <row r="145">
          <cell r="A145">
            <v>141</v>
          </cell>
        </row>
        <row r="146">
          <cell r="A146">
            <v>142</v>
          </cell>
        </row>
        <row r="147">
          <cell r="A147">
            <v>143</v>
          </cell>
        </row>
        <row r="148">
          <cell r="A148">
            <v>144</v>
          </cell>
        </row>
        <row r="149">
          <cell r="A149">
            <v>145</v>
          </cell>
        </row>
        <row r="150">
          <cell r="A150">
            <v>146</v>
          </cell>
        </row>
        <row r="151">
          <cell r="A151">
            <v>147</v>
          </cell>
        </row>
        <row r="152">
          <cell r="A152">
            <v>148</v>
          </cell>
        </row>
        <row r="153">
          <cell r="A153">
            <v>149</v>
          </cell>
        </row>
        <row r="154">
          <cell r="A154">
            <v>150</v>
          </cell>
        </row>
        <row r="155">
          <cell r="A155">
            <v>151</v>
          </cell>
        </row>
        <row r="156">
          <cell r="A156">
            <v>152</v>
          </cell>
        </row>
        <row r="157">
          <cell r="A157">
            <v>153</v>
          </cell>
        </row>
        <row r="158">
          <cell r="A158">
            <v>154</v>
          </cell>
        </row>
        <row r="159">
          <cell r="A159">
            <v>155</v>
          </cell>
        </row>
        <row r="160">
          <cell r="A160">
            <v>156</v>
          </cell>
        </row>
        <row r="161">
          <cell r="A161">
            <v>157</v>
          </cell>
        </row>
        <row r="162">
          <cell r="A162">
            <v>158</v>
          </cell>
        </row>
        <row r="163">
          <cell r="A163">
            <v>159</v>
          </cell>
        </row>
        <row r="164">
          <cell r="A164">
            <v>160</v>
          </cell>
        </row>
        <row r="165">
          <cell r="A165">
            <v>161</v>
          </cell>
        </row>
        <row r="166">
          <cell r="A166">
            <v>162</v>
          </cell>
        </row>
        <row r="167">
          <cell r="A167">
            <v>163</v>
          </cell>
        </row>
        <row r="168">
          <cell r="A168">
            <v>164</v>
          </cell>
        </row>
        <row r="169">
          <cell r="A169">
            <v>165</v>
          </cell>
        </row>
        <row r="170">
          <cell r="A170">
            <v>166</v>
          </cell>
        </row>
        <row r="171">
          <cell r="A171">
            <v>167</v>
          </cell>
        </row>
        <row r="172">
          <cell r="A172">
            <v>168</v>
          </cell>
        </row>
        <row r="173">
          <cell r="A173">
            <v>169</v>
          </cell>
        </row>
        <row r="174">
          <cell r="A174">
            <v>170</v>
          </cell>
        </row>
        <row r="175">
          <cell r="A175">
            <v>171</v>
          </cell>
        </row>
        <row r="176">
          <cell r="A176">
            <v>172</v>
          </cell>
        </row>
        <row r="177">
          <cell r="A177">
            <v>173</v>
          </cell>
        </row>
        <row r="178">
          <cell r="A178">
            <v>174</v>
          </cell>
        </row>
        <row r="179">
          <cell r="A179">
            <v>175</v>
          </cell>
        </row>
        <row r="180">
          <cell r="A180">
            <v>176</v>
          </cell>
        </row>
        <row r="181">
          <cell r="A181">
            <v>177</v>
          </cell>
        </row>
        <row r="182">
          <cell r="A182">
            <v>178</v>
          </cell>
        </row>
        <row r="183">
          <cell r="A183">
            <v>179</v>
          </cell>
        </row>
        <row r="184">
          <cell r="A184">
            <v>180</v>
          </cell>
        </row>
        <row r="185">
          <cell r="A185">
            <v>181</v>
          </cell>
        </row>
        <row r="186">
          <cell r="A186">
            <v>182</v>
          </cell>
        </row>
        <row r="187">
          <cell r="A187">
            <v>183</v>
          </cell>
        </row>
        <row r="188">
          <cell r="A188">
            <v>184</v>
          </cell>
        </row>
        <row r="189">
          <cell r="A189">
            <v>185</v>
          </cell>
        </row>
        <row r="190">
          <cell r="A190">
            <v>186</v>
          </cell>
        </row>
        <row r="191">
          <cell r="A191">
            <v>187</v>
          </cell>
        </row>
        <row r="192">
          <cell r="A192">
            <v>188</v>
          </cell>
        </row>
        <row r="193">
          <cell r="A193">
            <v>189</v>
          </cell>
        </row>
        <row r="194">
          <cell r="A194">
            <v>190</v>
          </cell>
        </row>
        <row r="195">
          <cell r="A195">
            <v>191</v>
          </cell>
        </row>
        <row r="196">
          <cell r="A196">
            <v>192</v>
          </cell>
        </row>
        <row r="197">
          <cell r="A197">
            <v>193</v>
          </cell>
        </row>
        <row r="198">
          <cell r="A198">
            <v>194</v>
          </cell>
        </row>
        <row r="199">
          <cell r="A199">
            <v>195</v>
          </cell>
        </row>
        <row r="200">
          <cell r="A200">
            <v>196</v>
          </cell>
        </row>
        <row r="201">
          <cell r="A201">
            <v>197</v>
          </cell>
        </row>
        <row r="202">
          <cell r="A202">
            <v>198</v>
          </cell>
        </row>
        <row r="203">
          <cell r="A203">
            <v>199</v>
          </cell>
        </row>
        <row r="204">
          <cell r="A204">
            <v>200</v>
          </cell>
        </row>
        <row r="205">
          <cell r="A205">
            <v>201</v>
          </cell>
        </row>
        <row r="206">
          <cell r="A206">
            <v>202</v>
          </cell>
        </row>
        <row r="207">
          <cell r="A207">
            <v>203</v>
          </cell>
        </row>
        <row r="208">
          <cell r="A208">
            <v>204</v>
          </cell>
        </row>
        <row r="209">
          <cell r="A209">
            <v>205</v>
          </cell>
        </row>
        <row r="210">
          <cell r="A210">
            <v>206</v>
          </cell>
        </row>
        <row r="211">
          <cell r="A211">
            <v>207</v>
          </cell>
        </row>
        <row r="212">
          <cell r="A212">
            <v>208</v>
          </cell>
        </row>
        <row r="213">
          <cell r="A213">
            <v>209</v>
          </cell>
        </row>
        <row r="214">
          <cell r="A214">
            <v>210</v>
          </cell>
        </row>
        <row r="215">
          <cell r="A215">
            <v>211</v>
          </cell>
        </row>
        <row r="216">
          <cell r="A216">
            <v>212</v>
          </cell>
        </row>
        <row r="217">
          <cell r="A217">
            <v>213</v>
          </cell>
        </row>
        <row r="218">
          <cell r="A218">
            <v>214</v>
          </cell>
        </row>
        <row r="219">
          <cell r="A219">
            <v>215</v>
          </cell>
        </row>
        <row r="220">
          <cell r="A220">
            <v>216</v>
          </cell>
        </row>
        <row r="221">
          <cell r="A221">
            <v>217</v>
          </cell>
        </row>
        <row r="222">
          <cell r="A222">
            <v>218</v>
          </cell>
        </row>
        <row r="223">
          <cell r="A223">
            <v>219</v>
          </cell>
        </row>
        <row r="224">
          <cell r="A224">
            <v>220</v>
          </cell>
        </row>
        <row r="225">
          <cell r="A225">
            <v>221</v>
          </cell>
        </row>
        <row r="226">
          <cell r="A226">
            <v>222</v>
          </cell>
        </row>
        <row r="227">
          <cell r="A227">
            <v>223</v>
          </cell>
        </row>
        <row r="228">
          <cell r="A228">
            <v>224</v>
          </cell>
        </row>
        <row r="229">
          <cell r="A229">
            <v>225</v>
          </cell>
        </row>
        <row r="230">
          <cell r="A230">
            <v>226</v>
          </cell>
        </row>
        <row r="231">
          <cell r="A231">
            <v>227</v>
          </cell>
        </row>
        <row r="232">
          <cell r="A232">
            <v>228</v>
          </cell>
        </row>
        <row r="233">
          <cell r="A233">
            <v>229</v>
          </cell>
        </row>
        <row r="234">
          <cell r="A234">
            <v>230</v>
          </cell>
        </row>
        <row r="235">
          <cell r="A235">
            <v>231</v>
          </cell>
        </row>
        <row r="236">
          <cell r="A236">
            <v>232</v>
          </cell>
        </row>
        <row r="237">
          <cell r="A237">
            <v>233</v>
          </cell>
        </row>
        <row r="238">
          <cell r="A238">
            <v>234</v>
          </cell>
        </row>
        <row r="239">
          <cell r="A239">
            <v>235</v>
          </cell>
        </row>
        <row r="240">
          <cell r="A240">
            <v>236</v>
          </cell>
        </row>
        <row r="241">
          <cell r="A241">
            <v>237</v>
          </cell>
        </row>
        <row r="242">
          <cell r="A242">
            <v>238</v>
          </cell>
        </row>
        <row r="243">
          <cell r="A243">
            <v>239</v>
          </cell>
        </row>
        <row r="244">
          <cell r="A244">
            <v>240</v>
          </cell>
        </row>
        <row r="245">
          <cell r="A245">
            <v>241</v>
          </cell>
        </row>
        <row r="246">
          <cell r="A246">
            <v>242</v>
          </cell>
        </row>
        <row r="247">
          <cell r="A247">
            <v>243</v>
          </cell>
        </row>
        <row r="248">
          <cell r="A248">
            <v>244</v>
          </cell>
        </row>
        <row r="249">
          <cell r="A249">
            <v>245</v>
          </cell>
        </row>
        <row r="250">
          <cell r="A250">
            <v>246</v>
          </cell>
        </row>
        <row r="251">
          <cell r="A251">
            <v>247</v>
          </cell>
        </row>
        <row r="252">
          <cell r="A252">
            <v>248</v>
          </cell>
        </row>
        <row r="253">
          <cell r="A253">
            <v>249</v>
          </cell>
        </row>
        <row r="254">
          <cell r="A254">
            <v>250</v>
          </cell>
        </row>
        <row r="255">
          <cell r="A255">
            <v>251</v>
          </cell>
        </row>
        <row r="256">
          <cell r="A256">
            <v>252</v>
          </cell>
        </row>
        <row r="257">
          <cell r="A257">
            <v>253</v>
          </cell>
        </row>
        <row r="258">
          <cell r="A258">
            <v>254</v>
          </cell>
        </row>
        <row r="259">
          <cell r="A259">
            <v>255</v>
          </cell>
        </row>
        <row r="260">
          <cell r="A260">
            <v>256</v>
          </cell>
        </row>
        <row r="261">
          <cell r="A261">
            <v>257</v>
          </cell>
        </row>
        <row r="262">
          <cell r="A262">
            <v>258</v>
          </cell>
        </row>
        <row r="263">
          <cell r="A263">
            <v>259</v>
          </cell>
        </row>
        <row r="264">
          <cell r="A264">
            <v>260</v>
          </cell>
        </row>
        <row r="265">
          <cell r="A265">
            <v>261</v>
          </cell>
        </row>
        <row r="266">
          <cell r="A266">
            <v>262</v>
          </cell>
        </row>
        <row r="267">
          <cell r="A267">
            <v>263</v>
          </cell>
        </row>
        <row r="268">
          <cell r="A268">
            <v>264</v>
          </cell>
        </row>
        <row r="269">
          <cell r="A269">
            <v>265</v>
          </cell>
        </row>
        <row r="270">
          <cell r="A270">
            <v>266</v>
          </cell>
        </row>
        <row r="271">
          <cell r="A271">
            <v>267</v>
          </cell>
        </row>
        <row r="272">
          <cell r="A272">
            <v>268</v>
          </cell>
        </row>
        <row r="273">
          <cell r="A273">
            <v>269</v>
          </cell>
        </row>
        <row r="274">
          <cell r="A274">
            <v>270</v>
          </cell>
        </row>
        <row r="275">
          <cell r="A275">
            <v>271</v>
          </cell>
        </row>
        <row r="276">
          <cell r="A276">
            <v>272</v>
          </cell>
        </row>
        <row r="277">
          <cell r="A277">
            <v>273</v>
          </cell>
        </row>
        <row r="278">
          <cell r="A278">
            <v>274</v>
          </cell>
        </row>
        <row r="279">
          <cell r="A279">
            <v>275</v>
          </cell>
        </row>
        <row r="280">
          <cell r="A280">
            <v>276</v>
          </cell>
        </row>
        <row r="281">
          <cell r="A281">
            <v>277</v>
          </cell>
        </row>
        <row r="282">
          <cell r="A282">
            <v>278</v>
          </cell>
        </row>
        <row r="283">
          <cell r="A283">
            <v>279</v>
          </cell>
        </row>
        <row r="284">
          <cell r="A284">
            <v>280</v>
          </cell>
        </row>
        <row r="285">
          <cell r="A285">
            <v>281</v>
          </cell>
        </row>
        <row r="286">
          <cell r="A286">
            <v>282</v>
          </cell>
        </row>
        <row r="287">
          <cell r="A287">
            <v>283</v>
          </cell>
        </row>
        <row r="288">
          <cell r="A288">
            <v>284</v>
          </cell>
        </row>
        <row r="289">
          <cell r="A289">
            <v>285</v>
          </cell>
        </row>
        <row r="290">
          <cell r="A290">
            <v>286</v>
          </cell>
        </row>
        <row r="291">
          <cell r="A291">
            <v>287</v>
          </cell>
        </row>
        <row r="292">
          <cell r="A292">
            <v>288</v>
          </cell>
        </row>
        <row r="293">
          <cell r="A293">
            <v>289</v>
          </cell>
        </row>
        <row r="294">
          <cell r="A294">
            <v>290</v>
          </cell>
        </row>
        <row r="295">
          <cell r="A295">
            <v>291</v>
          </cell>
        </row>
        <row r="296">
          <cell r="A296">
            <v>292</v>
          </cell>
        </row>
        <row r="297">
          <cell r="A297">
            <v>293</v>
          </cell>
        </row>
      </sheetData>
      <sheetData sheetId="8">
        <row r="3">
          <cell r="B3" t="str">
            <v>Jméno</v>
          </cell>
          <cell r="C3" t="str">
            <v>Oddíl - klub</v>
          </cell>
          <cell r="D3" t="str">
            <v>dat.nar</v>
          </cell>
          <cell r="E3" t="str">
            <v>Ž</v>
          </cell>
        </row>
        <row r="4">
          <cell r="A4">
            <v>0</v>
          </cell>
          <cell r="B4" t="str">
            <v>bye</v>
          </cell>
          <cell r="C4" t="str">
            <v>bye </v>
          </cell>
        </row>
        <row r="5">
          <cell r="A5">
            <v>1</v>
          </cell>
          <cell r="B5" t="str">
            <v>Slezáková Stanislava</v>
          </cell>
          <cell r="C5" t="str">
            <v>KST Zlín</v>
          </cell>
          <cell r="D5">
            <v>1999</v>
          </cell>
          <cell r="E5">
            <v>1</v>
          </cell>
        </row>
        <row r="6">
          <cell r="A6">
            <v>2</v>
          </cell>
          <cell r="B6" t="str">
            <v>Čechová Kateřina</v>
          </cell>
          <cell r="C6" t="str">
            <v>SK Frýdlant n.O.</v>
          </cell>
          <cell r="D6">
            <v>1999</v>
          </cell>
          <cell r="E6">
            <v>2</v>
          </cell>
        </row>
        <row r="7">
          <cell r="A7">
            <v>3</v>
          </cell>
          <cell r="B7" t="str">
            <v>Ilčíková Anežka</v>
          </cell>
          <cell r="C7" t="str">
            <v>SKST Hodonín</v>
          </cell>
          <cell r="D7">
            <v>2000</v>
          </cell>
          <cell r="E7">
            <v>3</v>
          </cell>
        </row>
        <row r="8">
          <cell r="A8">
            <v>4</v>
          </cell>
          <cell r="B8" t="str">
            <v>Kozáková Tereza</v>
          </cell>
          <cell r="C8" t="str">
            <v>TTC Lhoty u Potštejna</v>
          </cell>
          <cell r="D8">
            <v>1999</v>
          </cell>
          <cell r="E8">
            <v>4</v>
          </cell>
        </row>
        <row r="9">
          <cell r="A9">
            <v>5</v>
          </cell>
          <cell r="B9" t="str">
            <v>Viktorínová Michaela</v>
          </cell>
          <cell r="C9" t="str">
            <v>KST Zlín</v>
          </cell>
          <cell r="D9">
            <v>2000</v>
          </cell>
          <cell r="E9">
            <v>5</v>
          </cell>
        </row>
        <row r="10">
          <cell r="A10">
            <v>6</v>
          </cell>
          <cell r="B10" t="str">
            <v>Kotásková Petra</v>
          </cell>
          <cell r="C10" t="str">
            <v>SKST Dubňany</v>
          </cell>
          <cell r="D10">
            <v>2000</v>
          </cell>
          <cell r="E10">
            <v>6</v>
          </cell>
        </row>
        <row r="11">
          <cell r="A11">
            <v>7</v>
          </cell>
          <cell r="B11" t="str">
            <v>Beranová Sára</v>
          </cell>
          <cell r="C11" t="str">
            <v>SKST Vlašim</v>
          </cell>
          <cell r="D11">
            <v>1999</v>
          </cell>
          <cell r="E11">
            <v>7</v>
          </cell>
        </row>
        <row r="12">
          <cell r="A12">
            <v>8</v>
          </cell>
          <cell r="B12" t="str">
            <v>Petrovová Nikita</v>
          </cell>
          <cell r="C12" t="str">
            <v>SKST Baník Havířov</v>
          </cell>
          <cell r="D12">
            <v>1999</v>
          </cell>
          <cell r="E12">
            <v>8</v>
          </cell>
        </row>
        <row r="13">
          <cell r="A13">
            <v>9</v>
          </cell>
          <cell r="B13" t="str">
            <v>Ševčíková Klára</v>
          </cell>
          <cell r="C13" t="str">
            <v>SKST Dubňany</v>
          </cell>
          <cell r="D13">
            <v>2000</v>
          </cell>
          <cell r="E13">
            <v>9</v>
          </cell>
        </row>
        <row r="14">
          <cell r="A14">
            <v>10</v>
          </cell>
          <cell r="B14" t="str">
            <v>Polívková Barbora</v>
          </cell>
          <cell r="C14" t="str">
            <v>SKST Vlašim</v>
          </cell>
          <cell r="D14">
            <v>2000</v>
          </cell>
          <cell r="E14">
            <v>10</v>
          </cell>
        </row>
        <row r="15">
          <cell r="A15">
            <v>11</v>
          </cell>
          <cell r="B15" t="str">
            <v>Bútorová Tereza</v>
          </cell>
          <cell r="C15" t="str">
            <v>SK DDM Kotlářka Praha</v>
          </cell>
          <cell r="D15">
            <v>1999</v>
          </cell>
          <cell r="E15">
            <v>11</v>
          </cell>
        </row>
        <row r="16">
          <cell r="A16">
            <v>12</v>
          </cell>
          <cell r="B16" t="str">
            <v>Blašková Zdena</v>
          </cell>
          <cell r="C16" t="str">
            <v>Libín Pracahtice</v>
          </cell>
          <cell r="D16">
            <v>2001</v>
          </cell>
          <cell r="E16">
            <v>12</v>
          </cell>
        </row>
        <row r="17">
          <cell r="A17">
            <v>13</v>
          </cell>
          <cell r="B17" t="str">
            <v>Zelingrová Kamila</v>
          </cell>
          <cell r="C17" t="str">
            <v>SKST Vlašim</v>
          </cell>
          <cell r="D17">
            <v>1999</v>
          </cell>
          <cell r="E17">
            <v>13</v>
          </cell>
        </row>
        <row r="18">
          <cell r="A18">
            <v>14</v>
          </cell>
          <cell r="B18" t="str">
            <v>Matějovská Anna</v>
          </cell>
          <cell r="C18" t="str">
            <v>SKST Vlašim</v>
          </cell>
          <cell r="D18">
            <v>2000</v>
          </cell>
          <cell r="E18">
            <v>14</v>
          </cell>
        </row>
        <row r="19">
          <cell r="A19">
            <v>15</v>
          </cell>
          <cell r="B19" t="str">
            <v>Sedláčková Tereza</v>
          </cell>
          <cell r="C19" t="str">
            <v>TJ Tesla Pardubice </v>
          </cell>
          <cell r="D19">
            <v>1999</v>
          </cell>
          <cell r="E19">
            <v>15</v>
          </cell>
        </row>
        <row r="20">
          <cell r="A20">
            <v>16</v>
          </cell>
          <cell r="B20" t="str">
            <v>Daňová Barbora</v>
          </cell>
          <cell r="C20" t="str">
            <v>SK Frýdlant n.O.</v>
          </cell>
          <cell r="D20">
            <v>1999</v>
          </cell>
          <cell r="E20">
            <v>16</v>
          </cell>
        </row>
        <row r="21">
          <cell r="A21">
            <v>17</v>
          </cell>
          <cell r="B21" t="str">
            <v>Štěpánová Gabriela</v>
          </cell>
          <cell r="C21" t="str">
            <v>Sokol Děhylov</v>
          </cell>
          <cell r="D21">
            <v>2001</v>
          </cell>
          <cell r="E21">
            <v>17</v>
          </cell>
        </row>
        <row r="22">
          <cell r="A22">
            <v>18</v>
          </cell>
          <cell r="B22" t="str">
            <v>Javoříková Veronika</v>
          </cell>
          <cell r="C22" t="str">
            <v>OST Velešín </v>
          </cell>
          <cell r="D22">
            <v>1999</v>
          </cell>
          <cell r="E22">
            <v>18</v>
          </cell>
        </row>
        <row r="23">
          <cell r="A23">
            <v>19</v>
          </cell>
          <cell r="B23" t="str">
            <v>Bošinová Aneta</v>
          </cell>
          <cell r="C23" t="str">
            <v>SKST Vlašim</v>
          </cell>
          <cell r="D23">
            <v>2001</v>
          </cell>
          <cell r="E23">
            <v>19</v>
          </cell>
        </row>
        <row r="24">
          <cell r="A24">
            <v>20</v>
          </cell>
          <cell r="B24" t="str">
            <v>Špačková Tereza</v>
          </cell>
          <cell r="C24" t="str">
            <v>TTC Litoměřice</v>
          </cell>
          <cell r="D24">
            <v>2001</v>
          </cell>
          <cell r="E24">
            <v>20</v>
          </cell>
        </row>
        <row r="25">
          <cell r="A25">
            <v>21</v>
          </cell>
          <cell r="B25" t="str">
            <v>Pejřilová Kristýna</v>
          </cell>
          <cell r="C25" t="str">
            <v>SK DDM Kotlářka Praha</v>
          </cell>
          <cell r="D25">
            <v>1999</v>
          </cell>
          <cell r="E25">
            <v>21</v>
          </cell>
        </row>
        <row r="26">
          <cell r="A26">
            <v>22</v>
          </cell>
          <cell r="B26" t="str">
            <v>Pleskotová Kateřina</v>
          </cell>
          <cell r="C26" t="str">
            <v>SK Dobré</v>
          </cell>
          <cell r="D26">
            <v>1999</v>
          </cell>
          <cell r="E26">
            <v>22</v>
          </cell>
        </row>
        <row r="27">
          <cell r="A27">
            <v>23</v>
          </cell>
          <cell r="B27" t="str">
            <v>Růžičková Kristýna</v>
          </cell>
          <cell r="C27" t="str">
            <v>Spartak Kaplice</v>
          </cell>
          <cell r="D27">
            <v>1999</v>
          </cell>
          <cell r="E27">
            <v>23</v>
          </cell>
        </row>
        <row r="28">
          <cell r="A28">
            <v>24</v>
          </cell>
          <cell r="B28" t="str">
            <v>Hlobilová Viktorie</v>
          </cell>
          <cell r="C28" t="str">
            <v>SKST Hodonín</v>
          </cell>
          <cell r="D28">
            <v>2001</v>
          </cell>
          <cell r="E28">
            <v>24</v>
          </cell>
        </row>
        <row r="29">
          <cell r="A29">
            <v>25</v>
          </cell>
          <cell r="B29" t="str">
            <v>Prostějovská Lada</v>
          </cell>
          <cell r="C29" t="str">
            <v>SK DDM Kotlářka Praha</v>
          </cell>
          <cell r="D29">
            <v>1999</v>
          </cell>
          <cell r="E29">
            <v>25</v>
          </cell>
        </row>
        <row r="30">
          <cell r="A30">
            <v>26</v>
          </cell>
          <cell r="B30" t="str">
            <v>Šprtová Karolína</v>
          </cell>
          <cell r="C30" t="str">
            <v>Slovan Hodonín</v>
          </cell>
          <cell r="D30">
            <v>1999</v>
          </cell>
          <cell r="E30">
            <v>26</v>
          </cell>
        </row>
        <row r="31">
          <cell r="A31">
            <v>27</v>
          </cell>
          <cell r="B31" t="str">
            <v>Allertová Sára</v>
          </cell>
          <cell r="C31" t="str">
            <v>SKST Baník Most</v>
          </cell>
          <cell r="D31">
            <v>1999</v>
          </cell>
          <cell r="E31">
            <v>27</v>
          </cell>
        </row>
        <row r="32">
          <cell r="A32">
            <v>28</v>
          </cell>
          <cell r="B32" t="str">
            <v>Lajdová Karolína</v>
          </cell>
          <cell r="C32" t="str">
            <v>SKST Vlašim</v>
          </cell>
          <cell r="D32">
            <v>2001</v>
          </cell>
          <cell r="E32">
            <v>28</v>
          </cell>
        </row>
        <row r="33">
          <cell r="A33">
            <v>29</v>
          </cell>
          <cell r="B33" t="str">
            <v>Růžičková Lucie</v>
          </cell>
          <cell r="C33" t="str">
            <v>Spartak Kaplice</v>
          </cell>
          <cell r="D33">
            <v>2000</v>
          </cell>
          <cell r="E33">
            <v>29</v>
          </cell>
        </row>
        <row r="34">
          <cell r="A34">
            <v>30</v>
          </cell>
          <cell r="B34" t="str">
            <v>Ollerová Hana</v>
          </cell>
          <cell r="C34" t="str">
            <v>TJ Sokol Vsetín</v>
          </cell>
          <cell r="D34">
            <v>1999</v>
          </cell>
          <cell r="E34">
            <v>30</v>
          </cell>
        </row>
        <row r="35">
          <cell r="A35">
            <v>31</v>
          </cell>
          <cell r="B35" t="str">
            <v>Voženílková Alena</v>
          </cell>
          <cell r="C35" t="str">
            <v>TJ Tesla Pardubice </v>
          </cell>
          <cell r="D35">
            <v>2000</v>
          </cell>
          <cell r="E35">
            <v>31</v>
          </cell>
        </row>
        <row r="36">
          <cell r="A36">
            <v>32</v>
          </cell>
          <cell r="B36" t="str">
            <v>Vodáková Táňa</v>
          </cell>
          <cell r="C36" t="str">
            <v>DDM Soběslav</v>
          </cell>
          <cell r="D36">
            <v>2000</v>
          </cell>
          <cell r="E36">
            <v>32</v>
          </cell>
        </row>
        <row r="37">
          <cell r="A37">
            <v>33</v>
          </cell>
          <cell r="B37" t="str">
            <v>Sazimová Terezie</v>
          </cell>
          <cell r="C37" t="str">
            <v>SK Dobré</v>
          </cell>
          <cell r="D37">
            <v>2000</v>
          </cell>
          <cell r="E37">
            <v>33</v>
          </cell>
        </row>
        <row r="38">
          <cell r="A38">
            <v>34</v>
          </cell>
          <cell r="B38" t="str">
            <v>Pytlíková Tereza</v>
          </cell>
          <cell r="C38" t="str">
            <v>SKST Vlašim</v>
          </cell>
          <cell r="D38">
            <v>2001</v>
          </cell>
          <cell r="E38">
            <v>34</v>
          </cell>
        </row>
        <row r="39">
          <cell r="A39">
            <v>35</v>
          </cell>
          <cell r="B39" t="str">
            <v>Janoušová Pavla</v>
          </cell>
          <cell r="C39" t="str">
            <v>Sokol Plzeň V</v>
          </cell>
          <cell r="D39">
            <v>1999</v>
          </cell>
          <cell r="E39">
            <v>35</v>
          </cell>
        </row>
        <row r="40">
          <cell r="A40">
            <v>36</v>
          </cell>
          <cell r="B40" t="str">
            <v>Nováková Kristýna</v>
          </cell>
          <cell r="C40" t="str">
            <v>Sokol Chrudim</v>
          </cell>
          <cell r="D40">
            <v>1999</v>
          </cell>
          <cell r="E40">
            <v>36</v>
          </cell>
        </row>
        <row r="41">
          <cell r="A41">
            <v>37</v>
          </cell>
          <cell r="B41" t="str">
            <v>Synková Markéta</v>
          </cell>
          <cell r="C41" t="str">
            <v>Sokol Děhylov</v>
          </cell>
          <cell r="D41">
            <v>2001</v>
          </cell>
          <cell r="E41">
            <v>37</v>
          </cell>
        </row>
        <row r="42">
          <cell r="A42">
            <v>38</v>
          </cell>
          <cell r="B42" t="str">
            <v>Janoušová Petra</v>
          </cell>
          <cell r="C42" t="str">
            <v>Sokol Plzeň V</v>
          </cell>
          <cell r="D42">
            <v>1999</v>
          </cell>
          <cell r="E42">
            <v>38</v>
          </cell>
        </row>
        <row r="43">
          <cell r="A43">
            <v>39</v>
          </cell>
          <cell r="B43" t="str">
            <v>Dospělová Michaela</v>
          </cell>
          <cell r="C43" t="str">
            <v>Sokol Stěžery</v>
          </cell>
          <cell r="D43">
            <v>1999</v>
          </cell>
          <cell r="E43">
            <v>39</v>
          </cell>
        </row>
        <row r="44">
          <cell r="A44">
            <v>40</v>
          </cell>
          <cell r="B44" t="str">
            <v>Tučková Adéla</v>
          </cell>
          <cell r="C44" t="str">
            <v>Sokol Stěžery</v>
          </cell>
          <cell r="D44">
            <v>1999</v>
          </cell>
          <cell r="E44">
            <v>40</v>
          </cell>
        </row>
        <row r="45">
          <cell r="A45">
            <v>41</v>
          </cell>
          <cell r="B45" t="str">
            <v>Gajdošová Lucie</v>
          </cell>
          <cell r="C45" t="str">
            <v>TJ Sokol Vsetín</v>
          </cell>
          <cell r="D45">
            <v>2000</v>
          </cell>
          <cell r="E45">
            <v>41</v>
          </cell>
        </row>
        <row r="46">
          <cell r="A46">
            <v>42</v>
          </cell>
          <cell r="B46" t="str">
            <v>Vašíčková Martina</v>
          </cell>
          <cell r="C46" t="str">
            <v>MSK Břeclav</v>
          </cell>
          <cell r="D46">
            <v>2001</v>
          </cell>
          <cell r="E46">
            <v>42</v>
          </cell>
        </row>
        <row r="47">
          <cell r="A47">
            <v>43</v>
          </cell>
          <cell r="B47" t="str">
            <v>Holá Natálie</v>
          </cell>
          <cell r="C47" t="str">
            <v>TJ Lokomotiva Trutnov</v>
          </cell>
          <cell r="D47">
            <v>2000</v>
          </cell>
          <cell r="E47">
            <v>42</v>
          </cell>
        </row>
        <row r="48">
          <cell r="A48">
            <v>44</v>
          </cell>
          <cell r="B48" t="str">
            <v>Chuchlová Jana</v>
          </cell>
          <cell r="C48" t="str">
            <v>TTC Litoměřice</v>
          </cell>
          <cell r="D48">
            <v>1999</v>
          </cell>
          <cell r="E48">
            <v>44</v>
          </cell>
        </row>
        <row r="49">
          <cell r="A49">
            <v>45</v>
          </cell>
          <cell r="B49" t="str">
            <v>Kasnerová Karolína</v>
          </cell>
          <cell r="C49" t="str">
            <v>TTC Slaný</v>
          </cell>
          <cell r="D49">
            <v>1999</v>
          </cell>
          <cell r="E49">
            <v>44</v>
          </cell>
        </row>
        <row r="50">
          <cell r="A50">
            <v>46</v>
          </cell>
          <cell r="B50" t="str">
            <v>Štricová Niamh</v>
          </cell>
          <cell r="C50" t="str">
            <v>TTC Slaný</v>
          </cell>
          <cell r="D50">
            <v>2002</v>
          </cell>
          <cell r="E50">
            <v>46</v>
          </cell>
        </row>
        <row r="51">
          <cell r="A51">
            <v>47</v>
          </cell>
          <cell r="B51" t="str">
            <v>Růžičková Natálie</v>
          </cell>
          <cell r="C51" t="str">
            <v>MSK Břeclav</v>
          </cell>
          <cell r="D51">
            <v>2002</v>
          </cell>
          <cell r="E51">
            <v>46</v>
          </cell>
        </row>
        <row r="52">
          <cell r="A52">
            <v>48</v>
          </cell>
          <cell r="B52" t="str">
            <v>Šedová Eliška</v>
          </cell>
          <cell r="C52" t="str">
            <v>TTC Ústí nad Orlicí</v>
          </cell>
          <cell r="D52">
            <v>2001</v>
          </cell>
          <cell r="E52">
            <v>48</v>
          </cell>
        </row>
        <row r="53">
          <cell r="A53">
            <v>49</v>
          </cell>
          <cell r="B53" t="str">
            <v>Hyláková Monika</v>
          </cell>
          <cell r="C53" t="str">
            <v>TJ Sokol Sudslava</v>
          </cell>
          <cell r="D53">
            <v>2000</v>
          </cell>
          <cell r="E53">
            <v>48</v>
          </cell>
        </row>
        <row r="54">
          <cell r="A54">
            <v>50</v>
          </cell>
          <cell r="B54" t="str">
            <v>Melicharová  Iveta</v>
          </cell>
          <cell r="C54" t="str">
            <v>Sportovní Jižní Město</v>
          </cell>
          <cell r="D54">
            <v>1999</v>
          </cell>
          <cell r="E54">
            <v>48.5</v>
          </cell>
        </row>
        <row r="55">
          <cell r="A55">
            <v>51</v>
          </cell>
          <cell r="B55" t="str">
            <v>Jiráková  Nela</v>
          </cell>
          <cell r="C55" t="str">
            <v>TJ Sport Kladno</v>
          </cell>
          <cell r="D55">
            <v>1999</v>
          </cell>
          <cell r="E55">
            <v>48.5</v>
          </cell>
        </row>
        <row r="56">
          <cell r="A56">
            <v>52</v>
          </cell>
          <cell r="B56" t="str">
            <v>Pazderová  Klára</v>
          </cell>
          <cell r="C56" t="str">
            <v>Sokol Č. Budějovice</v>
          </cell>
          <cell r="D56">
            <v>2001</v>
          </cell>
          <cell r="E56">
            <v>48.5</v>
          </cell>
        </row>
        <row r="57">
          <cell r="A57">
            <v>53</v>
          </cell>
          <cell r="B57" t="str">
            <v>Hnojská  Andrea</v>
          </cell>
          <cell r="C57" t="str">
            <v>TJ Klatovy</v>
          </cell>
          <cell r="D57">
            <v>2003</v>
          </cell>
          <cell r="E57">
            <v>48.5</v>
          </cell>
        </row>
        <row r="58">
          <cell r="A58">
            <v>54</v>
          </cell>
          <cell r="B58" t="str">
            <v>Franková  Barbora</v>
          </cell>
          <cell r="C58" t="str">
            <v>TJ Lomnice</v>
          </cell>
          <cell r="D58">
            <v>2001</v>
          </cell>
          <cell r="E58">
            <v>48.5</v>
          </cell>
        </row>
        <row r="59">
          <cell r="A59">
            <v>55</v>
          </cell>
          <cell r="B59" t="str">
            <v>Němcová  Eliška</v>
          </cell>
          <cell r="C59" t="str">
            <v>TJ Žďár n.Sázavou</v>
          </cell>
          <cell r="D59">
            <v>2000</v>
          </cell>
          <cell r="E59">
            <v>48.5</v>
          </cell>
        </row>
        <row r="60">
          <cell r="A60">
            <v>56</v>
          </cell>
          <cell r="B60" t="str">
            <v>Večeřová  Michaela</v>
          </cell>
          <cell r="C60" t="str">
            <v>Sokol Náklo</v>
          </cell>
          <cell r="D60">
            <v>1999</v>
          </cell>
          <cell r="E60">
            <v>48.5</v>
          </cell>
        </row>
        <row r="61">
          <cell r="A61">
            <v>57</v>
          </cell>
          <cell r="B61" t="str">
            <v>Hnátková Barbara</v>
          </cell>
          <cell r="C61" t="str">
            <v>TJ Sokol Vsetín</v>
          </cell>
          <cell r="D61">
            <v>2000</v>
          </cell>
          <cell r="E61">
            <v>48.5</v>
          </cell>
        </row>
        <row r="62">
          <cell r="A62">
            <v>58</v>
          </cell>
        </row>
        <row r="63">
          <cell r="A63">
            <v>59</v>
          </cell>
        </row>
        <row r="64">
          <cell r="A64">
            <v>60</v>
          </cell>
        </row>
        <row r="65">
          <cell r="A65">
            <v>61</v>
          </cell>
        </row>
        <row r="66">
          <cell r="A66">
            <v>62</v>
          </cell>
        </row>
        <row r="67">
          <cell r="A67">
            <v>63</v>
          </cell>
        </row>
        <row r="68">
          <cell r="A68">
            <v>64</v>
          </cell>
        </row>
        <row r="69">
          <cell r="A69">
            <v>65</v>
          </cell>
        </row>
        <row r="70">
          <cell r="A70">
            <v>66</v>
          </cell>
        </row>
        <row r="71">
          <cell r="A71">
            <v>67</v>
          </cell>
        </row>
        <row r="72">
          <cell r="A72">
            <v>68</v>
          </cell>
        </row>
        <row r="73">
          <cell r="A73">
            <v>69</v>
          </cell>
        </row>
        <row r="74">
          <cell r="A74">
            <v>70</v>
          </cell>
        </row>
        <row r="75">
          <cell r="A75">
            <v>71</v>
          </cell>
        </row>
        <row r="76">
          <cell r="A76">
            <v>72</v>
          </cell>
        </row>
        <row r="77">
          <cell r="A77">
            <v>73</v>
          </cell>
        </row>
        <row r="78">
          <cell r="A78">
            <v>74</v>
          </cell>
        </row>
        <row r="79">
          <cell r="A79">
            <v>75</v>
          </cell>
        </row>
        <row r="80">
          <cell r="A80">
            <v>76</v>
          </cell>
        </row>
        <row r="81">
          <cell r="A81">
            <v>77</v>
          </cell>
        </row>
        <row r="82">
          <cell r="A82">
            <v>78</v>
          </cell>
        </row>
        <row r="83">
          <cell r="A83">
            <v>79</v>
          </cell>
        </row>
        <row r="84">
          <cell r="A84">
            <v>80</v>
          </cell>
        </row>
        <row r="85">
          <cell r="A85">
            <v>81</v>
          </cell>
        </row>
        <row r="86">
          <cell r="A86">
            <v>82</v>
          </cell>
        </row>
        <row r="87">
          <cell r="A87">
            <v>83</v>
          </cell>
        </row>
        <row r="88">
          <cell r="A88">
            <v>84</v>
          </cell>
        </row>
        <row r="89">
          <cell r="A89">
            <v>85</v>
          </cell>
        </row>
        <row r="90">
          <cell r="A90">
            <v>86</v>
          </cell>
        </row>
        <row r="91">
          <cell r="A91">
            <v>87</v>
          </cell>
        </row>
        <row r="92">
          <cell r="A92">
            <v>88</v>
          </cell>
        </row>
        <row r="93">
          <cell r="A93">
            <v>89</v>
          </cell>
        </row>
        <row r="94">
          <cell r="A94">
            <v>90</v>
          </cell>
        </row>
        <row r="95">
          <cell r="A95">
            <v>91</v>
          </cell>
        </row>
        <row r="96">
          <cell r="A96">
            <v>92</v>
          </cell>
        </row>
        <row r="97">
          <cell r="A97">
            <v>93</v>
          </cell>
        </row>
        <row r="98">
          <cell r="A98">
            <v>94</v>
          </cell>
        </row>
        <row r="99">
          <cell r="A99">
            <v>95</v>
          </cell>
        </row>
        <row r="100">
          <cell r="A100">
            <v>96</v>
          </cell>
        </row>
        <row r="101">
          <cell r="A101">
            <v>97</v>
          </cell>
        </row>
        <row r="102">
          <cell r="A102">
            <v>98</v>
          </cell>
        </row>
        <row r="103">
          <cell r="A103">
            <v>99</v>
          </cell>
        </row>
        <row r="104">
          <cell r="A104">
            <v>100</v>
          </cell>
        </row>
        <row r="105">
          <cell r="A105">
            <v>101</v>
          </cell>
        </row>
        <row r="106">
          <cell r="A106">
            <v>102</v>
          </cell>
        </row>
        <row r="107">
          <cell r="A107">
            <v>103</v>
          </cell>
        </row>
        <row r="108">
          <cell r="A108">
            <v>104</v>
          </cell>
        </row>
        <row r="109">
          <cell r="A109">
            <v>105</v>
          </cell>
        </row>
        <row r="110">
          <cell r="A110">
            <v>106</v>
          </cell>
        </row>
        <row r="111">
          <cell r="A111">
            <v>107</v>
          </cell>
        </row>
        <row r="112">
          <cell r="A112">
            <v>108</v>
          </cell>
        </row>
        <row r="113">
          <cell r="A113">
            <v>109</v>
          </cell>
        </row>
        <row r="114">
          <cell r="A114">
            <v>110</v>
          </cell>
        </row>
        <row r="115">
          <cell r="A115">
            <v>111</v>
          </cell>
        </row>
        <row r="116">
          <cell r="A116">
            <v>112</v>
          </cell>
        </row>
        <row r="117">
          <cell r="A117">
            <v>113</v>
          </cell>
        </row>
        <row r="118">
          <cell r="A118">
            <v>114</v>
          </cell>
        </row>
        <row r="119">
          <cell r="A119">
            <v>115</v>
          </cell>
        </row>
        <row r="120">
          <cell r="A120">
            <v>116</v>
          </cell>
        </row>
        <row r="121">
          <cell r="A121">
            <v>117</v>
          </cell>
        </row>
        <row r="122">
          <cell r="A122">
            <v>118</v>
          </cell>
        </row>
        <row r="123">
          <cell r="A123">
            <v>119</v>
          </cell>
        </row>
        <row r="124">
          <cell r="A124">
            <v>120</v>
          </cell>
        </row>
        <row r="125">
          <cell r="A125">
            <v>121</v>
          </cell>
        </row>
        <row r="126">
          <cell r="A126">
            <v>122</v>
          </cell>
        </row>
        <row r="127">
          <cell r="A127">
            <v>123</v>
          </cell>
        </row>
        <row r="128">
          <cell r="A128">
            <v>124</v>
          </cell>
        </row>
        <row r="129">
          <cell r="A129">
            <v>125</v>
          </cell>
        </row>
        <row r="130">
          <cell r="A130">
            <v>126</v>
          </cell>
        </row>
        <row r="131">
          <cell r="A131">
            <v>127</v>
          </cell>
        </row>
        <row r="132">
          <cell r="A132">
            <v>128</v>
          </cell>
        </row>
        <row r="133">
          <cell r="A133">
            <v>129</v>
          </cell>
        </row>
        <row r="134">
          <cell r="A134">
            <v>130</v>
          </cell>
        </row>
        <row r="135">
          <cell r="A135">
            <v>131</v>
          </cell>
        </row>
        <row r="136">
          <cell r="A136">
            <v>132</v>
          </cell>
        </row>
        <row r="137">
          <cell r="A137">
            <v>133</v>
          </cell>
        </row>
        <row r="138">
          <cell r="A138">
            <v>134</v>
          </cell>
        </row>
        <row r="139">
          <cell r="A139">
            <v>135</v>
          </cell>
        </row>
        <row r="140">
          <cell r="A140">
            <v>136</v>
          </cell>
        </row>
        <row r="141">
          <cell r="A141">
            <v>137</v>
          </cell>
        </row>
        <row r="142">
          <cell r="A142">
            <v>138</v>
          </cell>
        </row>
        <row r="143">
          <cell r="A143">
            <v>139</v>
          </cell>
        </row>
        <row r="144">
          <cell r="A144">
            <v>140</v>
          </cell>
        </row>
        <row r="145">
          <cell r="A145">
            <v>141</v>
          </cell>
        </row>
        <row r="146">
          <cell r="A146">
            <v>142</v>
          </cell>
        </row>
        <row r="147">
          <cell r="A147">
            <v>143</v>
          </cell>
        </row>
        <row r="148">
          <cell r="A148">
            <v>144</v>
          </cell>
        </row>
        <row r="149">
          <cell r="A149">
            <v>145</v>
          </cell>
        </row>
        <row r="150">
          <cell r="A150">
            <v>146</v>
          </cell>
        </row>
        <row r="151">
          <cell r="A151">
            <v>147</v>
          </cell>
        </row>
        <row r="152">
          <cell r="A152">
            <v>148</v>
          </cell>
        </row>
        <row r="153">
          <cell r="A153">
            <v>149</v>
          </cell>
        </row>
        <row r="154">
          <cell r="A154">
            <v>150</v>
          </cell>
        </row>
        <row r="155">
          <cell r="A155">
            <v>151</v>
          </cell>
        </row>
        <row r="156">
          <cell r="A156">
            <v>152</v>
          </cell>
        </row>
        <row r="157">
          <cell r="A157">
            <v>153</v>
          </cell>
        </row>
        <row r="158">
          <cell r="A158">
            <v>154</v>
          </cell>
        </row>
        <row r="159">
          <cell r="A159">
            <v>155</v>
          </cell>
        </row>
        <row r="160">
          <cell r="A160">
            <v>156</v>
          </cell>
        </row>
        <row r="161">
          <cell r="A161">
            <v>157</v>
          </cell>
        </row>
        <row r="162">
          <cell r="A162">
            <v>158</v>
          </cell>
        </row>
        <row r="163">
          <cell r="A163">
            <v>159</v>
          </cell>
        </row>
        <row r="164">
          <cell r="A164">
            <v>160</v>
          </cell>
        </row>
        <row r="165">
          <cell r="A165">
            <v>161</v>
          </cell>
        </row>
        <row r="166">
          <cell r="A166">
            <v>162</v>
          </cell>
        </row>
        <row r="167">
          <cell r="A167">
            <v>163</v>
          </cell>
        </row>
        <row r="168">
          <cell r="A168">
            <v>164</v>
          </cell>
        </row>
        <row r="169">
          <cell r="A169">
            <v>165</v>
          </cell>
        </row>
        <row r="170">
          <cell r="A170">
            <v>166</v>
          </cell>
        </row>
        <row r="171">
          <cell r="A171">
            <v>167</v>
          </cell>
        </row>
        <row r="172">
          <cell r="A172">
            <v>168</v>
          </cell>
        </row>
        <row r="173">
          <cell r="A173">
            <v>169</v>
          </cell>
        </row>
        <row r="174">
          <cell r="A174">
            <v>170</v>
          </cell>
        </row>
        <row r="175">
          <cell r="A175">
            <v>171</v>
          </cell>
        </row>
        <row r="176">
          <cell r="A176">
            <v>172</v>
          </cell>
        </row>
        <row r="177">
          <cell r="A177">
            <v>173</v>
          </cell>
        </row>
        <row r="178">
          <cell r="A178">
            <v>174</v>
          </cell>
        </row>
        <row r="179">
          <cell r="A179">
            <v>175</v>
          </cell>
        </row>
        <row r="180">
          <cell r="A180">
            <v>176</v>
          </cell>
        </row>
        <row r="181">
          <cell r="A181">
            <v>177</v>
          </cell>
        </row>
        <row r="182">
          <cell r="A182">
            <v>178</v>
          </cell>
        </row>
        <row r="183">
          <cell r="A183">
            <v>179</v>
          </cell>
        </row>
        <row r="184">
          <cell r="A184">
            <v>180</v>
          </cell>
        </row>
        <row r="185">
          <cell r="A185">
            <v>181</v>
          </cell>
        </row>
        <row r="186">
          <cell r="A186">
            <v>182</v>
          </cell>
        </row>
        <row r="187">
          <cell r="A187">
            <v>183</v>
          </cell>
        </row>
        <row r="188">
          <cell r="A188">
            <v>184</v>
          </cell>
        </row>
        <row r="189">
          <cell r="A189">
            <v>185</v>
          </cell>
        </row>
        <row r="190">
          <cell r="A190">
            <v>186</v>
          </cell>
        </row>
        <row r="191">
          <cell r="A191">
            <v>187</v>
          </cell>
        </row>
        <row r="192">
          <cell r="A192">
            <v>188</v>
          </cell>
        </row>
        <row r="193">
          <cell r="A193">
            <v>189</v>
          </cell>
        </row>
        <row r="194">
          <cell r="A194">
            <v>190</v>
          </cell>
        </row>
        <row r="195">
          <cell r="A195">
            <v>191</v>
          </cell>
        </row>
        <row r="196">
          <cell r="A196">
            <v>192</v>
          </cell>
        </row>
        <row r="197">
          <cell r="A197">
            <v>193</v>
          </cell>
        </row>
        <row r="198">
          <cell r="A198">
            <v>194</v>
          </cell>
        </row>
        <row r="199">
          <cell r="A199">
            <v>195</v>
          </cell>
        </row>
        <row r="200">
          <cell r="A200">
            <v>196</v>
          </cell>
        </row>
        <row r="201">
          <cell r="A201">
            <v>197</v>
          </cell>
        </row>
        <row r="202">
          <cell r="A202">
            <v>198</v>
          </cell>
        </row>
        <row r="203">
          <cell r="A203">
            <v>199</v>
          </cell>
        </row>
        <row r="204">
          <cell r="A204">
            <v>200</v>
          </cell>
        </row>
        <row r="205">
          <cell r="A205">
            <v>201</v>
          </cell>
        </row>
        <row r="206">
          <cell r="A206">
            <v>202</v>
          </cell>
        </row>
        <row r="207">
          <cell r="A207">
            <v>203</v>
          </cell>
        </row>
        <row r="208">
          <cell r="A208">
            <v>204</v>
          </cell>
        </row>
        <row r="209">
          <cell r="A209">
            <v>205</v>
          </cell>
        </row>
        <row r="210">
          <cell r="A210">
            <v>206</v>
          </cell>
        </row>
        <row r="211">
          <cell r="A211">
            <v>207</v>
          </cell>
        </row>
        <row r="212">
          <cell r="A212">
            <v>208</v>
          </cell>
        </row>
        <row r="213">
          <cell r="A213">
            <v>209</v>
          </cell>
        </row>
        <row r="214">
          <cell r="A214">
            <v>210</v>
          </cell>
        </row>
        <row r="215">
          <cell r="A215">
            <v>211</v>
          </cell>
        </row>
        <row r="216">
          <cell r="A216">
            <v>212</v>
          </cell>
        </row>
        <row r="217">
          <cell r="A217">
            <v>213</v>
          </cell>
        </row>
        <row r="218">
          <cell r="A218">
            <v>214</v>
          </cell>
        </row>
        <row r="219">
          <cell r="A219">
            <v>215</v>
          </cell>
        </row>
        <row r="220">
          <cell r="A220">
            <v>216</v>
          </cell>
        </row>
        <row r="221">
          <cell r="A221">
            <v>217</v>
          </cell>
        </row>
        <row r="222">
          <cell r="A222">
            <v>218</v>
          </cell>
        </row>
        <row r="223">
          <cell r="A223">
            <v>219</v>
          </cell>
        </row>
        <row r="224">
          <cell r="A224">
            <v>220</v>
          </cell>
        </row>
        <row r="225">
          <cell r="A225">
            <v>221</v>
          </cell>
        </row>
        <row r="226">
          <cell r="A226">
            <v>222</v>
          </cell>
        </row>
        <row r="227">
          <cell r="A227">
            <v>223</v>
          </cell>
        </row>
        <row r="228">
          <cell r="A228">
            <v>224</v>
          </cell>
        </row>
        <row r="229">
          <cell r="A229">
            <v>225</v>
          </cell>
        </row>
        <row r="230">
          <cell r="A230">
            <v>226</v>
          </cell>
        </row>
        <row r="231">
          <cell r="A231">
            <v>227</v>
          </cell>
        </row>
        <row r="232">
          <cell r="A232">
            <v>228</v>
          </cell>
        </row>
        <row r="233">
          <cell r="A233">
            <v>229</v>
          </cell>
        </row>
        <row r="234">
          <cell r="A234">
            <v>230</v>
          </cell>
        </row>
        <row r="235">
          <cell r="A235">
            <v>231</v>
          </cell>
        </row>
        <row r="236">
          <cell r="A236">
            <v>232</v>
          </cell>
        </row>
        <row r="237">
          <cell r="A237">
            <v>233</v>
          </cell>
        </row>
        <row r="238">
          <cell r="A238">
            <v>234</v>
          </cell>
        </row>
        <row r="239">
          <cell r="A239">
            <v>235</v>
          </cell>
        </row>
        <row r="240">
          <cell r="A240">
            <v>236</v>
          </cell>
        </row>
        <row r="241">
          <cell r="A241">
            <v>237</v>
          </cell>
        </row>
        <row r="242">
          <cell r="A242">
            <v>238</v>
          </cell>
        </row>
        <row r="243">
          <cell r="A243">
            <v>239</v>
          </cell>
        </row>
        <row r="244">
          <cell r="A244">
            <v>240</v>
          </cell>
        </row>
        <row r="245">
          <cell r="A245">
            <v>241</v>
          </cell>
        </row>
        <row r="246">
          <cell r="A246">
            <v>242</v>
          </cell>
        </row>
        <row r="247">
          <cell r="A247">
            <v>243</v>
          </cell>
        </row>
        <row r="248">
          <cell r="A248">
            <v>244</v>
          </cell>
        </row>
        <row r="249">
          <cell r="A249">
            <v>245</v>
          </cell>
        </row>
        <row r="250">
          <cell r="A250">
            <v>246</v>
          </cell>
        </row>
        <row r="251">
          <cell r="A251">
            <v>247</v>
          </cell>
        </row>
        <row r="252">
          <cell r="A252">
            <v>248</v>
          </cell>
        </row>
        <row r="253">
          <cell r="A253">
            <v>249</v>
          </cell>
        </row>
        <row r="254">
          <cell r="A254">
            <v>250</v>
          </cell>
        </row>
        <row r="255">
          <cell r="A255">
            <v>251</v>
          </cell>
        </row>
        <row r="256">
          <cell r="A256">
            <v>252</v>
          </cell>
        </row>
        <row r="257">
          <cell r="A257">
            <v>253</v>
          </cell>
        </row>
        <row r="258">
          <cell r="A258">
            <v>254</v>
          </cell>
        </row>
        <row r="259">
          <cell r="A259">
            <v>255</v>
          </cell>
        </row>
        <row r="260">
          <cell r="A260">
            <v>256</v>
          </cell>
        </row>
        <row r="261">
          <cell r="A261">
            <v>257</v>
          </cell>
        </row>
        <row r="262">
          <cell r="A262">
            <v>258</v>
          </cell>
        </row>
        <row r="263">
          <cell r="A263">
            <v>259</v>
          </cell>
        </row>
        <row r="264">
          <cell r="A264">
            <v>260</v>
          </cell>
        </row>
        <row r="265">
          <cell r="A265">
            <v>261</v>
          </cell>
        </row>
        <row r="266">
          <cell r="A266">
            <v>262</v>
          </cell>
        </row>
        <row r="267">
          <cell r="A267">
            <v>263</v>
          </cell>
        </row>
        <row r="268">
          <cell r="A268">
            <v>264</v>
          </cell>
        </row>
        <row r="269">
          <cell r="A269">
            <v>265</v>
          </cell>
        </row>
        <row r="270">
          <cell r="A270">
            <v>266</v>
          </cell>
        </row>
        <row r="271">
          <cell r="A271">
            <v>267</v>
          </cell>
        </row>
        <row r="272">
          <cell r="A272">
            <v>268</v>
          </cell>
        </row>
        <row r="273">
          <cell r="A273">
            <v>269</v>
          </cell>
        </row>
        <row r="274">
          <cell r="A274">
            <v>270</v>
          </cell>
        </row>
        <row r="275">
          <cell r="A275">
            <v>271</v>
          </cell>
        </row>
        <row r="276">
          <cell r="A276">
            <v>272</v>
          </cell>
        </row>
        <row r="277">
          <cell r="A277">
            <v>273</v>
          </cell>
        </row>
        <row r="278">
          <cell r="A278">
            <v>274</v>
          </cell>
        </row>
        <row r="279">
          <cell r="A279">
            <v>275</v>
          </cell>
        </row>
        <row r="280">
          <cell r="A280">
            <v>276</v>
          </cell>
        </row>
        <row r="281">
          <cell r="A281">
            <v>277</v>
          </cell>
        </row>
        <row r="282">
          <cell r="A282">
            <v>278</v>
          </cell>
        </row>
        <row r="283">
          <cell r="A283">
            <v>279</v>
          </cell>
        </row>
        <row r="284">
          <cell r="A284">
            <v>280</v>
          </cell>
        </row>
        <row r="285">
          <cell r="A285">
            <v>281</v>
          </cell>
        </row>
        <row r="286">
          <cell r="A286">
            <v>282</v>
          </cell>
        </row>
        <row r="287">
          <cell r="A287">
            <v>283</v>
          </cell>
        </row>
        <row r="288">
          <cell r="A288">
            <v>284</v>
          </cell>
        </row>
        <row r="289">
          <cell r="A289">
            <v>285</v>
          </cell>
        </row>
        <row r="290">
          <cell r="A290">
            <v>286</v>
          </cell>
        </row>
        <row r="291">
          <cell r="A291">
            <v>287</v>
          </cell>
        </row>
        <row r="292">
          <cell r="A292">
            <v>288</v>
          </cell>
        </row>
        <row r="293">
          <cell r="A293">
            <v>289</v>
          </cell>
        </row>
        <row r="294">
          <cell r="A294">
            <v>290</v>
          </cell>
        </row>
        <row r="295">
          <cell r="A295">
            <v>291</v>
          </cell>
        </row>
        <row r="296">
          <cell r="A296">
            <v>292</v>
          </cell>
        </row>
        <row r="297">
          <cell r="A297">
            <v>293</v>
          </cell>
        </row>
      </sheetData>
      <sheetData sheetId="16">
        <row r="17">
          <cell r="C17" t="str">
            <v>bye</v>
          </cell>
          <cell r="F17" t="str">
            <v>bye</v>
          </cell>
          <cell r="P17" t="str">
            <v/>
          </cell>
          <cell r="Q17" t="str">
            <v/>
          </cell>
          <cell r="R17" t="str">
            <v/>
          </cell>
        </row>
      </sheetData>
      <sheetData sheetId="37">
        <row r="3">
          <cell r="B3" t="str">
            <v>sč1</v>
          </cell>
          <cell r="C3" t="str">
            <v>sč2</v>
          </cell>
        </row>
        <row r="5">
          <cell r="B5">
            <v>5</v>
          </cell>
          <cell r="C5">
            <v>5</v>
          </cell>
        </row>
        <row r="6">
          <cell r="B6">
            <v>7</v>
          </cell>
          <cell r="C6">
            <v>8</v>
          </cell>
        </row>
        <row r="7">
          <cell r="B7">
            <v>9</v>
          </cell>
          <cell r="C7">
            <v>13</v>
          </cell>
        </row>
        <row r="8">
          <cell r="B8">
            <v>11</v>
          </cell>
          <cell r="C8">
            <v>12</v>
          </cell>
        </row>
        <row r="9">
          <cell r="B9">
            <v>4</v>
          </cell>
          <cell r="C9">
            <v>4</v>
          </cell>
        </row>
        <row r="10">
          <cell r="B10">
            <v>17</v>
          </cell>
          <cell r="C10">
            <v>3</v>
          </cell>
        </row>
        <row r="11">
          <cell r="B11">
            <v>6</v>
          </cell>
          <cell r="C11">
            <v>6</v>
          </cell>
        </row>
        <row r="12">
          <cell r="B12">
            <v>22</v>
          </cell>
          <cell r="C12">
            <v>9</v>
          </cell>
        </row>
        <row r="13">
          <cell r="B13">
            <v>1</v>
          </cell>
          <cell r="C13">
            <v>17</v>
          </cell>
        </row>
        <row r="14">
          <cell r="B14">
            <v>32</v>
          </cell>
          <cell r="C14">
            <v>37</v>
          </cell>
        </row>
        <row r="15">
          <cell r="B15">
            <v>77</v>
          </cell>
          <cell r="C15">
            <v>55</v>
          </cell>
        </row>
        <row r="16">
          <cell r="B16">
            <v>21</v>
          </cell>
          <cell r="C16">
            <v>22</v>
          </cell>
        </row>
        <row r="17">
          <cell r="B17">
            <v>2</v>
          </cell>
          <cell r="C17">
            <v>14</v>
          </cell>
        </row>
        <row r="18">
          <cell r="B18">
            <v>13</v>
          </cell>
          <cell r="C18">
            <v>10</v>
          </cell>
        </row>
        <row r="19">
          <cell r="B19">
            <v>122</v>
          </cell>
          <cell r="C19">
            <v>54</v>
          </cell>
        </row>
        <row r="20">
          <cell r="B20">
            <v>18</v>
          </cell>
          <cell r="C20">
            <v>57</v>
          </cell>
        </row>
        <row r="21">
          <cell r="B21">
            <v>19</v>
          </cell>
          <cell r="C21">
            <v>2</v>
          </cell>
        </row>
        <row r="22">
          <cell r="B22">
            <v>8</v>
          </cell>
          <cell r="C22">
            <v>16</v>
          </cell>
        </row>
        <row r="23">
          <cell r="B23">
            <v>42</v>
          </cell>
          <cell r="C23">
            <v>20</v>
          </cell>
        </row>
        <row r="24">
          <cell r="B24">
            <v>24</v>
          </cell>
          <cell r="C24">
            <v>15</v>
          </cell>
        </row>
        <row r="25">
          <cell r="B25">
            <v>16</v>
          </cell>
          <cell r="C25">
            <v>24</v>
          </cell>
        </row>
        <row r="26">
          <cell r="B26">
            <v>47</v>
          </cell>
          <cell r="C26">
            <v>56</v>
          </cell>
        </row>
        <row r="27">
          <cell r="B27">
            <v>3</v>
          </cell>
          <cell r="C27">
            <v>1</v>
          </cell>
        </row>
        <row r="28">
          <cell r="B28">
            <v>54</v>
          </cell>
          <cell r="C28">
            <v>51</v>
          </cell>
        </row>
        <row r="29">
          <cell r="B29">
            <v>23</v>
          </cell>
          <cell r="C29">
            <v>19</v>
          </cell>
        </row>
        <row r="30">
          <cell r="B30">
            <v>58</v>
          </cell>
          <cell r="C30">
            <v>53</v>
          </cell>
        </row>
        <row r="31">
          <cell r="B31">
            <v>10</v>
          </cell>
          <cell r="C31">
            <v>27</v>
          </cell>
        </row>
        <row r="32">
          <cell r="B32">
            <v>31</v>
          </cell>
          <cell r="C32">
            <v>50</v>
          </cell>
        </row>
        <row r="33">
          <cell r="B33">
            <v>15</v>
          </cell>
          <cell r="C33">
            <v>7</v>
          </cell>
        </row>
        <row r="34">
          <cell r="B34">
            <v>76</v>
          </cell>
          <cell r="C34">
            <v>52</v>
          </cell>
        </row>
        <row r="35">
          <cell r="B35">
            <v>14</v>
          </cell>
          <cell r="C35">
            <v>48</v>
          </cell>
        </row>
        <row r="36">
          <cell r="B36">
            <v>41</v>
          </cell>
          <cell r="C36">
            <v>11</v>
          </cell>
        </row>
      </sheetData>
      <sheetData sheetId="39">
        <row r="18">
          <cell r="C18" t="str">
            <v>bye</v>
          </cell>
          <cell r="F18" t="str">
            <v>bye</v>
          </cell>
          <cell r="I18" t="str">
            <v>bye</v>
          </cell>
          <cell r="L18" t="str">
            <v>bye</v>
          </cell>
          <cell r="V18" t="str">
            <v/>
          </cell>
          <cell r="W18" t="str">
            <v/>
          </cell>
          <cell r="Y18" t="str">
            <v/>
          </cell>
          <cell r="AA18" t="str">
            <v/>
          </cell>
        </row>
        <row r="19">
          <cell r="C19" t="str">
            <v>bye</v>
          </cell>
          <cell r="F19" t="str">
            <v>bye</v>
          </cell>
          <cell r="I19" t="str">
            <v>bye</v>
          </cell>
          <cell r="L19" t="str">
            <v>bye</v>
          </cell>
          <cell r="V19" t="str">
            <v/>
          </cell>
          <cell r="W19" t="str">
            <v/>
          </cell>
          <cell r="Y19" t="str">
            <v/>
          </cell>
          <cell r="AA19" t="str">
            <v/>
          </cell>
        </row>
        <row r="20">
          <cell r="C20" t="str">
            <v>bye</v>
          </cell>
          <cell r="F20" t="str">
            <v>bye</v>
          </cell>
          <cell r="I20" t="str">
            <v>bye</v>
          </cell>
          <cell r="L20" t="str">
            <v>bye</v>
          </cell>
          <cell r="V20" t="str">
            <v/>
          </cell>
          <cell r="W20" t="str">
            <v/>
          </cell>
          <cell r="Y20" t="str">
            <v/>
          </cell>
          <cell r="AA20" t="str">
            <v/>
          </cell>
        </row>
        <row r="21">
          <cell r="C21" t="str">
            <v>bye</v>
          </cell>
          <cell r="F21" t="str">
            <v>bye</v>
          </cell>
          <cell r="I21" t="str">
            <v>bye</v>
          </cell>
          <cell r="L21" t="str">
            <v>bye</v>
          </cell>
          <cell r="V21" t="str">
            <v/>
          </cell>
          <cell r="W21" t="str">
            <v/>
          </cell>
          <cell r="Y21" t="str">
            <v/>
          </cell>
          <cell r="AA21" t="str">
            <v/>
          </cell>
        </row>
        <row r="22">
          <cell r="C22" t="str">
            <v>bye</v>
          </cell>
          <cell r="F22" t="str">
            <v>bye</v>
          </cell>
          <cell r="I22" t="str">
            <v>bye</v>
          </cell>
          <cell r="L22" t="str">
            <v>bye</v>
          </cell>
          <cell r="V22" t="str">
            <v/>
          </cell>
          <cell r="W22" t="str">
            <v/>
          </cell>
          <cell r="Y22" t="str">
            <v/>
          </cell>
          <cell r="AA22" t="str">
            <v/>
          </cell>
        </row>
        <row r="23">
          <cell r="C23" t="str">
            <v>bye</v>
          </cell>
          <cell r="F23" t="str">
            <v>bye</v>
          </cell>
          <cell r="I23" t="str">
            <v>bye</v>
          </cell>
          <cell r="L23" t="str">
            <v>bye</v>
          </cell>
          <cell r="V23" t="str">
            <v/>
          </cell>
          <cell r="W23" t="str">
            <v/>
          </cell>
          <cell r="Y23" t="str">
            <v/>
          </cell>
          <cell r="AA23" t="str">
            <v/>
          </cell>
        </row>
        <row r="24">
          <cell r="C24" t="str">
            <v>bye</v>
          </cell>
          <cell r="F24" t="str">
            <v>bye</v>
          </cell>
          <cell r="I24" t="str">
            <v>bye</v>
          </cell>
          <cell r="L24" t="str">
            <v>bye</v>
          </cell>
          <cell r="V24" t="str">
            <v/>
          </cell>
          <cell r="W24" t="str">
            <v/>
          </cell>
          <cell r="Y24" t="str">
            <v/>
          </cell>
          <cell r="AA24" t="str">
            <v/>
          </cell>
        </row>
        <row r="25">
          <cell r="C25" t="str">
            <v>bye</v>
          </cell>
          <cell r="F25" t="str">
            <v>bye</v>
          </cell>
          <cell r="I25" t="str">
            <v>bye</v>
          </cell>
          <cell r="L25" t="str">
            <v>bye</v>
          </cell>
          <cell r="V25" t="str">
            <v/>
          </cell>
          <cell r="W25" t="str">
            <v/>
          </cell>
          <cell r="Y25" t="str">
            <v/>
          </cell>
          <cell r="AA25" t="str">
            <v/>
          </cell>
        </row>
        <row r="26">
          <cell r="C26" t="str">
            <v>bye</v>
          </cell>
          <cell r="F26" t="str">
            <v>bye</v>
          </cell>
          <cell r="I26" t="str">
            <v>bye</v>
          </cell>
          <cell r="L26" t="str">
            <v>bye</v>
          </cell>
          <cell r="V26" t="str">
            <v/>
          </cell>
          <cell r="W26" t="str">
            <v/>
          </cell>
          <cell r="Y26" t="str">
            <v/>
          </cell>
          <cell r="AA26" t="str">
            <v/>
          </cell>
        </row>
        <row r="27">
          <cell r="C27" t="str">
            <v>bye</v>
          </cell>
          <cell r="F27" t="str">
            <v>bye</v>
          </cell>
          <cell r="I27" t="str">
            <v>bye</v>
          </cell>
          <cell r="L27" t="str">
            <v>bye</v>
          </cell>
          <cell r="V27" t="str">
            <v/>
          </cell>
          <cell r="W27" t="str">
            <v/>
          </cell>
          <cell r="Y27" t="str">
            <v/>
          </cell>
          <cell r="AA27" t="str">
            <v/>
          </cell>
        </row>
        <row r="28">
          <cell r="C28" t="str">
            <v>bye</v>
          </cell>
          <cell r="F28" t="str">
            <v>bye</v>
          </cell>
          <cell r="I28" t="str">
            <v>bye</v>
          </cell>
          <cell r="L28" t="str">
            <v>bye</v>
          </cell>
          <cell r="V28" t="str">
            <v/>
          </cell>
          <cell r="W28" t="str">
            <v/>
          </cell>
          <cell r="Y28" t="str">
            <v/>
          </cell>
          <cell r="AA28" t="str">
            <v/>
          </cell>
        </row>
        <row r="29">
          <cell r="C29" t="str">
            <v>bye</v>
          </cell>
          <cell r="F29" t="str">
            <v>bye</v>
          </cell>
          <cell r="I29" t="str">
            <v>bye</v>
          </cell>
          <cell r="L29" t="str">
            <v>bye</v>
          </cell>
          <cell r="V29" t="str">
            <v/>
          </cell>
          <cell r="W29" t="str">
            <v/>
          </cell>
          <cell r="Y29" t="str">
            <v/>
          </cell>
          <cell r="AA29" t="str">
            <v/>
          </cell>
        </row>
        <row r="30">
          <cell r="C30" t="str">
            <v>bye</v>
          </cell>
          <cell r="F30" t="str">
            <v>bye</v>
          </cell>
          <cell r="I30" t="str">
            <v>bye</v>
          </cell>
          <cell r="L30" t="str">
            <v>bye</v>
          </cell>
          <cell r="V30" t="str">
            <v/>
          </cell>
          <cell r="W30" t="str">
            <v/>
          </cell>
          <cell r="Y30" t="str">
            <v/>
          </cell>
          <cell r="AA30" t="str">
            <v/>
          </cell>
        </row>
        <row r="31">
          <cell r="C31" t="str">
            <v>bye</v>
          </cell>
          <cell r="F31" t="str">
            <v>bye</v>
          </cell>
          <cell r="I31" t="str">
            <v>bye</v>
          </cell>
          <cell r="L31" t="str">
            <v>bye</v>
          </cell>
          <cell r="V31" t="str">
            <v/>
          </cell>
          <cell r="W31" t="str">
            <v/>
          </cell>
          <cell r="Y31" t="str">
            <v/>
          </cell>
          <cell r="AA31" t="str">
            <v/>
          </cell>
        </row>
        <row r="32">
          <cell r="C32" t="str">
            <v>bye</v>
          </cell>
          <cell r="I32" t="str">
            <v>bye</v>
          </cell>
          <cell r="L32" t="str">
            <v>bye</v>
          </cell>
          <cell r="V32" t="str">
            <v/>
          </cell>
          <cell r="W32" t="str">
            <v/>
          </cell>
          <cell r="Y32" t="str">
            <v/>
          </cell>
          <cell r="AA32" t="str">
            <v/>
          </cell>
        </row>
        <row r="33">
          <cell r="C33" t="str">
            <v>bye</v>
          </cell>
          <cell r="I33" t="str">
            <v>bye</v>
          </cell>
          <cell r="L33" t="str">
            <v>bye</v>
          </cell>
          <cell r="V33" t="str">
            <v/>
          </cell>
          <cell r="W33" t="str">
            <v/>
          </cell>
          <cell r="Y33" t="str">
            <v/>
          </cell>
          <cell r="AA33" t="str">
            <v/>
          </cell>
        </row>
        <row r="43">
          <cell r="V43" t="str">
            <v/>
          </cell>
          <cell r="W43" t="str">
            <v/>
          </cell>
          <cell r="Y43" t="str">
            <v/>
          </cell>
          <cell r="AA43" t="str">
            <v/>
          </cell>
        </row>
        <row r="44">
          <cell r="V44" t="str">
            <v/>
          </cell>
          <cell r="W44" t="str">
            <v/>
          </cell>
          <cell r="Y44" t="str">
            <v/>
          </cell>
          <cell r="AA44" t="str">
            <v/>
          </cell>
        </row>
        <row r="45">
          <cell r="V45" t="str">
            <v/>
          </cell>
          <cell r="W45" t="str">
            <v/>
          </cell>
          <cell r="Y45" t="str">
            <v/>
          </cell>
          <cell r="AA45" t="str">
            <v/>
          </cell>
        </row>
        <row r="46">
          <cell r="V46" t="str">
            <v/>
          </cell>
          <cell r="W46" t="str">
            <v/>
          </cell>
          <cell r="Y46" t="str">
            <v/>
          </cell>
          <cell r="AA46" t="str">
            <v/>
          </cell>
        </row>
        <row r="47">
          <cell r="V47" t="str">
            <v/>
          </cell>
          <cell r="W47" t="str">
            <v/>
          </cell>
          <cell r="Y47" t="str">
            <v/>
          </cell>
          <cell r="AA47" t="str">
            <v/>
          </cell>
        </row>
        <row r="48">
          <cell r="V48" t="str">
            <v/>
          </cell>
          <cell r="W48" t="str">
            <v/>
          </cell>
          <cell r="Y48" t="str">
            <v/>
          </cell>
          <cell r="AA48" t="str">
            <v/>
          </cell>
        </row>
        <row r="49">
          <cell r="V49" t="str">
            <v/>
          </cell>
          <cell r="W49" t="str">
            <v/>
          </cell>
          <cell r="Y49" t="str">
            <v/>
          </cell>
          <cell r="AA49" t="str">
            <v/>
          </cell>
        </row>
        <row r="50">
          <cell r="V50" t="str">
            <v/>
          </cell>
          <cell r="W50" t="str">
            <v/>
          </cell>
          <cell r="Y50" t="str">
            <v/>
          </cell>
          <cell r="AA50" t="str">
            <v/>
          </cell>
        </row>
        <row r="56">
          <cell r="V56" t="str">
            <v/>
          </cell>
          <cell r="W56" t="str">
            <v/>
          </cell>
          <cell r="Y56" t="str">
            <v/>
          </cell>
          <cell r="AA56" t="str">
            <v/>
          </cell>
        </row>
        <row r="57">
          <cell r="V57" t="str">
            <v/>
          </cell>
          <cell r="W57" t="str">
            <v/>
          </cell>
          <cell r="Y57" t="str">
            <v/>
          </cell>
          <cell r="AA57" t="str">
            <v/>
          </cell>
        </row>
        <row r="58">
          <cell r="V58" t="str">
            <v/>
          </cell>
          <cell r="W58" t="str">
            <v/>
          </cell>
          <cell r="Y58" t="str">
            <v/>
          </cell>
          <cell r="AA58" t="str">
            <v/>
          </cell>
        </row>
        <row r="59">
          <cell r="V59" t="str">
            <v/>
          </cell>
          <cell r="W59" t="str">
            <v/>
          </cell>
          <cell r="Y59" t="str">
            <v/>
          </cell>
          <cell r="AA59" t="str">
            <v/>
          </cell>
        </row>
        <row r="63">
          <cell r="F63" t="str">
            <v>bye</v>
          </cell>
          <cell r="V63" t="str">
            <v/>
          </cell>
          <cell r="W63" t="str">
            <v/>
          </cell>
          <cell r="Y63" t="str">
            <v/>
          </cell>
          <cell r="AA63" t="str">
            <v/>
          </cell>
        </row>
        <row r="64">
          <cell r="V64" t="str">
            <v/>
          </cell>
          <cell r="W64" t="str">
            <v/>
          </cell>
          <cell r="Y64" t="str">
            <v/>
          </cell>
          <cell r="AA64" t="str">
            <v/>
          </cell>
        </row>
        <row r="67">
          <cell r="V67" t="str">
            <v/>
          </cell>
          <cell r="W67" t="str">
            <v/>
          </cell>
          <cell r="Y67" t="str">
            <v/>
          </cell>
          <cell r="AA67" t="str">
            <v/>
          </cell>
        </row>
        <row r="69">
          <cell r="V69" t="str">
            <v/>
          </cell>
          <cell r="W69" t="str">
            <v/>
          </cell>
          <cell r="Y69" t="str">
            <v/>
          </cell>
          <cell r="AA69" t="str">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čt-jři"/>
      <sheetName val="čt-jky"/>
      <sheetName val="mix-s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2"/>
  </sheetPr>
  <dimension ref="A1:G52"/>
  <sheetViews>
    <sheetView showGridLines="0" view="pageBreakPreview" zoomScaleSheetLayoutView="100" zoomScalePageLayoutView="0" workbookViewId="0" topLeftCell="A1">
      <pane ySplit="4" topLeftCell="A5" activePane="bottomLeft" state="frozen"/>
      <selection pane="topLeft" activeCell="A5" sqref="A5"/>
      <selection pane="bottomLeft" activeCell="A1" sqref="A1:F1"/>
    </sheetView>
  </sheetViews>
  <sheetFormatPr defaultColWidth="9.00390625" defaultRowHeight="12.75"/>
  <cols>
    <col min="1" max="1" width="5.25390625" style="1" customWidth="1"/>
    <col min="2" max="2" width="23.00390625" style="2" customWidth="1"/>
    <col min="3" max="3" width="29.125" style="2" customWidth="1"/>
    <col min="4" max="4" width="13.375" style="18" customWidth="1"/>
    <col min="5" max="5" width="8.25390625" style="15" customWidth="1"/>
    <col min="6" max="6" width="1.00390625" style="2" customWidth="1"/>
    <col min="7" max="7" width="5.375" style="2" customWidth="1"/>
    <col min="8" max="16384" width="9.125" style="2" customWidth="1"/>
  </cols>
  <sheetData>
    <row r="1" spans="1:7" ht="31.5" customHeight="1">
      <c r="A1" s="139" t="s">
        <v>9</v>
      </c>
      <c r="B1" s="139"/>
      <c r="C1" s="139"/>
      <c r="D1" s="139"/>
      <c r="E1" s="139"/>
      <c r="F1" s="139"/>
      <c r="G1" s="3"/>
    </row>
    <row r="2" spans="1:6" ht="36.75" customHeight="1">
      <c r="A2" s="4"/>
      <c r="B2" s="140" t="s">
        <v>0</v>
      </c>
      <c r="C2" s="140"/>
      <c r="D2" s="140"/>
      <c r="E2" s="4"/>
      <c r="F2" s="4"/>
    </row>
    <row r="3" spans="1:6" ht="30.75" customHeight="1" thickBot="1">
      <c r="A3" s="5"/>
      <c r="B3" s="141" t="s">
        <v>250</v>
      </c>
      <c r="C3" s="141"/>
      <c r="D3" s="141"/>
      <c r="E3" s="5"/>
      <c r="F3" s="5"/>
    </row>
    <row r="4" spans="1:6" ht="17.25" customHeight="1" thickBot="1">
      <c r="A4" s="6" t="s">
        <v>1</v>
      </c>
      <c r="B4" s="7" t="s">
        <v>2</v>
      </c>
      <c r="C4" s="7" t="s">
        <v>3</v>
      </c>
      <c r="D4" s="8" t="s">
        <v>4</v>
      </c>
      <c r="E4" s="9" t="s">
        <v>5</v>
      </c>
      <c r="F4" s="10"/>
    </row>
    <row r="5" spans="1:6" ht="15">
      <c r="A5" s="11">
        <v>1</v>
      </c>
      <c r="B5" s="12" t="s">
        <v>110</v>
      </c>
      <c r="C5" s="11" t="s">
        <v>251</v>
      </c>
      <c r="D5" s="13">
        <v>1999</v>
      </c>
      <c r="E5" s="13">
        <v>1</v>
      </c>
      <c r="F5" s="14"/>
    </row>
    <row r="6" spans="1:6" s="16" customFormat="1" ht="15" customHeight="1">
      <c r="A6" s="11">
        <v>2</v>
      </c>
      <c r="B6" s="12" t="s">
        <v>44</v>
      </c>
      <c r="C6" s="11" t="s">
        <v>252</v>
      </c>
      <c r="D6" s="13">
        <v>1999</v>
      </c>
      <c r="E6" s="13">
        <v>2</v>
      </c>
      <c r="F6" s="2"/>
    </row>
    <row r="7" spans="1:5" ht="15.75" customHeight="1">
      <c r="A7" s="11">
        <v>3</v>
      </c>
      <c r="B7" s="12" t="s">
        <v>13</v>
      </c>
      <c r="C7" s="11" t="s">
        <v>216</v>
      </c>
      <c r="D7" s="13">
        <v>1999</v>
      </c>
      <c r="E7" s="13">
        <v>3</v>
      </c>
    </row>
    <row r="8" spans="1:6" ht="15">
      <c r="A8" s="11">
        <v>4</v>
      </c>
      <c r="B8" s="12" t="s">
        <v>106</v>
      </c>
      <c r="C8" s="11" t="s">
        <v>253</v>
      </c>
      <c r="D8" s="13">
        <v>1999</v>
      </c>
      <c r="E8" s="13">
        <v>4</v>
      </c>
      <c r="F8" s="14"/>
    </row>
    <row r="9" spans="1:5" ht="18" customHeight="1">
      <c r="A9" s="11">
        <v>5</v>
      </c>
      <c r="B9" s="12" t="s">
        <v>66</v>
      </c>
      <c r="C9" s="11" t="s">
        <v>223</v>
      </c>
      <c r="D9" s="13">
        <v>1999</v>
      </c>
      <c r="E9" s="13">
        <v>5</v>
      </c>
    </row>
    <row r="10" spans="1:5" ht="15">
      <c r="A10" s="11">
        <v>6</v>
      </c>
      <c r="B10" s="12" t="s">
        <v>76</v>
      </c>
      <c r="C10" s="11" t="s">
        <v>254</v>
      </c>
      <c r="D10" s="13">
        <v>1999</v>
      </c>
      <c r="E10" s="13">
        <v>6</v>
      </c>
    </row>
    <row r="11" spans="1:5" ht="15">
      <c r="A11" s="11">
        <v>7</v>
      </c>
      <c r="B11" s="12" t="s">
        <v>100</v>
      </c>
      <c r="C11" s="11" t="s">
        <v>223</v>
      </c>
      <c r="D11" s="13">
        <v>1999</v>
      </c>
      <c r="E11" s="13">
        <v>7</v>
      </c>
    </row>
    <row r="12" spans="1:5" ht="15">
      <c r="A12" s="11">
        <v>8</v>
      </c>
      <c r="B12" s="12" t="s">
        <v>255</v>
      </c>
      <c r="C12" s="11" t="s">
        <v>256</v>
      </c>
      <c r="D12" s="13">
        <v>1999</v>
      </c>
      <c r="E12" s="13">
        <v>8</v>
      </c>
    </row>
    <row r="13" spans="1:5" ht="15">
      <c r="A13" s="11">
        <v>9</v>
      </c>
      <c r="B13" s="12" t="s">
        <v>84</v>
      </c>
      <c r="C13" s="11" t="s">
        <v>257</v>
      </c>
      <c r="D13" s="13">
        <v>1999</v>
      </c>
      <c r="E13" s="13">
        <v>9</v>
      </c>
    </row>
    <row r="14" spans="1:5" ht="15">
      <c r="A14" s="11">
        <v>10</v>
      </c>
      <c r="B14" s="12" t="s">
        <v>258</v>
      </c>
      <c r="C14" s="11" t="s">
        <v>259</v>
      </c>
      <c r="D14" s="13">
        <v>1999</v>
      </c>
      <c r="E14" s="13">
        <v>10</v>
      </c>
    </row>
    <row r="15" spans="1:5" ht="15">
      <c r="A15" s="11">
        <v>11</v>
      </c>
      <c r="B15" s="12" t="s">
        <v>34</v>
      </c>
      <c r="C15" s="11" t="s">
        <v>260</v>
      </c>
      <c r="D15" s="13">
        <v>1999</v>
      </c>
      <c r="E15" s="13">
        <v>11</v>
      </c>
    </row>
    <row r="16" spans="1:5" ht="15">
      <c r="A16" s="11">
        <v>12</v>
      </c>
      <c r="B16" s="12" t="s">
        <v>261</v>
      </c>
      <c r="C16" s="11" t="s">
        <v>256</v>
      </c>
      <c r="D16" s="13">
        <v>1999</v>
      </c>
      <c r="E16" s="13">
        <v>12</v>
      </c>
    </row>
    <row r="17" spans="1:5" ht="15">
      <c r="A17" s="11">
        <v>13</v>
      </c>
      <c r="B17" s="12" t="s">
        <v>28</v>
      </c>
      <c r="C17" s="11" t="s">
        <v>257</v>
      </c>
      <c r="D17" s="13">
        <v>2000</v>
      </c>
      <c r="E17" s="13">
        <v>13</v>
      </c>
    </row>
    <row r="18" spans="1:6" ht="15">
      <c r="A18" s="11">
        <v>14</v>
      </c>
      <c r="B18" s="12" t="s">
        <v>262</v>
      </c>
      <c r="C18" s="11" t="s">
        <v>263</v>
      </c>
      <c r="D18" s="13">
        <v>1999</v>
      </c>
      <c r="E18" s="13">
        <v>14</v>
      </c>
      <c r="F18" s="14"/>
    </row>
    <row r="19" spans="1:5" ht="15">
      <c r="A19" s="11">
        <v>15</v>
      </c>
      <c r="B19" s="12" t="s">
        <v>50</v>
      </c>
      <c r="C19" s="11" t="s">
        <v>264</v>
      </c>
      <c r="D19" s="13">
        <v>1999</v>
      </c>
      <c r="E19" s="13">
        <v>15</v>
      </c>
    </row>
    <row r="20" spans="1:5" ht="15">
      <c r="A20" s="11">
        <v>16</v>
      </c>
      <c r="B20" s="12" t="s">
        <v>126</v>
      </c>
      <c r="C20" s="11" t="s">
        <v>265</v>
      </c>
      <c r="D20" s="13">
        <v>1999</v>
      </c>
      <c r="E20" s="13">
        <v>16</v>
      </c>
    </row>
    <row r="21" spans="1:5" ht="15">
      <c r="A21" s="11">
        <v>17</v>
      </c>
      <c r="B21" s="12" t="s">
        <v>266</v>
      </c>
      <c r="C21" s="11" t="s">
        <v>267</v>
      </c>
      <c r="D21" s="13">
        <v>2000</v>
      </c>
      <c r="E21" s="13">
        <v>17</v>
      </c>
    </row>
    <row r="22" spans="1:5" ht="15">
      <c r="A22" s="11">
        <v>18</v>
      </c>
      <c r="B22" s="12" t="s">
        <v>268</v>
      </c>
      <c r="C22" s="11" t="s">
        <v>240</v>
      </c>
      <c r="D22" s="13">
        <v>1999</v>
      </c>
      <c r="E22" s="13">
        <v>18</v>
      </c>
    </row>
    <row r="23" spans="1:5" ht="15">
      <c r="A23" s="11">
        <v>19</v>
      </c>
      <c r="B23" s="12" t="s">
        <v>90</v>
      </c>
      <c r="C23" s="11" t="s">
        <v>216</v>
      </c>
      <c r="D23" s="13">
        <v>2000</v>
      </c>
      <c r="E23" s="13">
        <v>19</v>
      </c>
    </row>
    <row r="24" spans="1:5" ht="15">
      <c r="A24" s="11">
        <v>20</v>
      </c>
      <c r="B24" s="12" t="s">
        <v>269</v>
      </c>
      <c r="C24" s="11" t="s">
        <v>270</v>
      </c>
      <c r="D24" s="13">
        <v>2000</v>
      </c>
      <c r="E24" s="13">
        <v>20</v>
      </c>
    </row>
    <row r="25" spans="1:5" ht="15">
      <c r="A25" s="11">
        <v>21</v>
      </c>
      <c r="B25" s="12" t="s">
        <v>271</v>
      </c>
      <c r="C25" s="11" t="s">
        <v>265</v>
      </c>
      <c r="D25" s="13">
        <v>1999</v>
      </c>
      <c r="E25" s="13">
        <v>21</v>
      </c>
    </row>
    <row r="26" spans="1:5" ht="15">
      <c r="A26" s="11">
        <v>22</v>
      </c>
      <c r="B26" s="12" t="s">
        <v>272</v>
      </c>
      <c r="C26" s="11" t="s">
        <v>273</v>
      </c>
      <c r="D26" s="13">
        <v>2001</v>
      </c>
      <c r="E26" s="13">
        <v>22</v>
      </c>
    </row>
    <row r="27" spans="1:5" ht="15">
      <c r="A27" s="11">
        <v>23</v>
      </c>
      <c r="B27" s="12" t="s">
        <v>274</v>
      </c>
      <c r="C27" s="11" t="s">
        <v>275</v>
      </c>
      <c r="D27" s="13">
        <v>2001</v>
      </c>
      <c r="E27" s="13">
        <v>23</v>
      </c>
    </row>
    <row r="28" spans="1:5" ht="15">
      <c r="A28" s="11">
        <v>24</v>
      </c>
      <c r="B28" s="12" t="s">
        <v>276</v>
      </c>
      <c r="C28" s="11" t="s">
        <v>265</v>
      </c>
      <c r="D28" s="13">
        <v>2000</v>
      </c>
      <c r="E28" s="13">
        <v>24</v>
      </c>
    </row>
    <row r="29" spans="1:5" ht="15">
      <c r="A29" s="11">
        <v>25</v>
      </c>
      <c r="B29" s="12" t="s">
        <v>277</v>
      </c>
      <c r="C29" s="11" t="s">
        <v>278</v>
      </c>
      <c r="D29" s="13">
        <v>1999</v>
      </c>
      <c r="E29" s="13">
        <v>25</v>
      </c>
    </row>
    <row r="30" spans="1:5" ht="15">
      <c r="A30" s="11">
        <v>26</v>
      </c>
      <c r="B30" s="12" t="s">
        <v>279</v>
      </c>
      <c r="C30" s="11" t="s">
        <v>216</v>
      </c>
      <c r="D30" s="13">
        <v>1999</v>
      </c>
      <c r="E30" s="13">
        <v>26</v>
      </c>
    </row>
    <row r="31" spans="1:5" ht="15">
      <c r="A31" s="11">
        <v>27</v>
      </c>
      <c r="B31" s="12" t="s">
        <v>280</v>
      </c>
      <c r="C31" s="11" t="s">
        <v>281</v>
      </c>
      <c r="D31" s="13">
        <v>1999</v>
      </c>
      <c r="E31" s="13">
        <v>27</v>
      </c>
    </row>
    <row r="32" spans="1:5" ht="15">
      <c r="A32" s="11">
        <v>28</v>
      </c>
      <c r="B32" s="12" t="s">
        <v>282</v>
      </c>
      <c r="C32" s="11" t="s">
        <v>283</v>
      </c>
      <c r="D32" s="13">
        <v>2000</v>
      </c>
      <c r="E32" s="13">
        <v>28</v>
      </c>
    </row>
    <row r="33" spans="1:5" ht="15">
      <c r="A33" s="11">
        <v>29</v>
      </c>
      <c r="B33" s="12" t="s">
        <v>210</v>
      </c>
      <c r="C33" s="11" t="s">
        <v>284</v>
      </c>
      <c r="D33" s="13">
        <v>1999</v>
      </c>
      <c r="E33" s="13">
        <v>29</v>
      </c>
    </row>
    <row r="34" spans="1:5" ht="15">
      <c r="A34" s="11">
        <v>30</v>
      </c>
      <c r="B34" s="12" t="s">
        <v>285</v>
      </c>
      <c r="C34" s="11" t="s">
        <v>278</v>
      </c>
      <c r="D34" s="13">
        <v>1999</v>
      </c>
      <c r="E34" s="13">
        <v>30</v>
      </c>
    </row>
    <row r="35" spans="1:5" ht="15">
      <c r="A35" s="11">
        <v>31</v>
      </c>
      <c r="B35" s="12" t="s">
        <v>198</v>
      </c>
      <c r="C35" s="11" t="s">
        <v>286</v>
      </c>
      <c r="D35" s="13">
        <v>2000</v>
      </c>
      <c r="E35" s="13">
        <v>31</v>
      </c>
    </row>
    <row r="36" spans="1:5" ht="15">
      <c r="A36" s="11">
        <v>32</v>
      </c>
      <c r="B36" s="12" t="s">
        <v>20</v>
      </c>
      <c r="C36" s="11" t="s">
        <v>251</v>
      </c>
      <c r="D36" s="13">
        <v>2002</v>
      </c>
      <c r="E36" s="13">
        <v>32</v>
      </c>
    </row>
    <row r="37" spans="1:5" ht="15">
      <c r="A37" s="11">
        <v>33</v>
      </c>
      <c r="B37" s="12" t="s">
        <v>185</v>
      </c>
      <c r="C37" s="11" t="s">
        <v>216</v>
      </c>
      <c r="D37" s="13">
        <v>2001</v>
      </c>
      <c r="E37" s="13">
        <v>33</v>
      </c>
    </row>
    <row r="38" spans="1:6" ht="15">
      <c r="A38" s="11">
        <v>34</v>
      </c>
      <c r="B38" s="12" t="s">
        <v>195</v>
      </c>
      <c r="C38" s="11" t="s">
        <v>287</v>
      </c>
      <c r="D38" s="13">
        <v>2001</v>
      </c>
      <c r="E38" s="13">
        <v>34</v>
      </c>
      <c r="F38" s="17"/>
    </row>
    <row r="39" spans="1:6" ht="15">
      <c r="A39" s="11">
        <v>36</v>
      </c>
      <c r="B39" s="12" t="s">
        <v>288</v>
      </c>
      <c r="C39" s="11" t="s">
        <v>252</v>
      </c>
      <c r="D39" s="13">
        <v>1999</v>
      </c>
      <c r="E39" s="13">
        <v>36</v>
      </c>
      <c r="F39" s="14"/>
    </row>
    <row r="40" spans="1:6" ht="15">
      <c r="A40" s="11">
        <v>38</v>
      </c>
      <c r="B40" s="12" t="s">
        <v>289</v>
      </c>
      <c r="C40" s="11" t="s">
        <v>232</v>
      </c>
      <c r="D40" s="13">
        <v>2000</v>
      </c>
      <c r="E40" s="13">
        <v>38</v>
      </c>
      <c r="F40" s="14"/>
    </row>
    <row r="41" spans="1:6" ht="15">
      <c r="A41" s="11">
        <v>41</v>
      </c>
      <c r="B41" s="12" t="s">
        <v>290</v>
      </c>
      <c r="C41" s="11" t="s">
        <v>286</v>
      </c>
      <c r="D41" s="13">
        <v>1999</v>
      </c>
      <c r="E41" s="13">
        <v>41</v>
      </c>
      <c r="F41" s="14"/>
    </row>
    <row r="42" spans="1:5" ht="15">
      <c r="A42" s="11">
        <v>42</v>
      </c>
      <c r="B42" s="12" t="s">
        <v>118</v>
      </c>
      <c r="C42" s="11" t="s">
        <v>291</v>
      </c>
      <c r="D42" s="13">
        <v>2000</v>
      </c>
      <c r="E42" s="13">
        <v>42</v>
      </c>
    </row>
    <row r="43" spans="1:6" ht="15">
      <c r="A43" s="11">
        <v>47</v>
      </c>
      <c r="B43" s="12" t="s">
        <v>60</v>
      </c>
      <c r="C43" s="11" t="s">
        <v>265</v>
      </c>
      <c r="D43" s="13">
        <v>2002</v>
      </c>
      <c r="E43" s="13">
        <v>47</v>
      </c>
      <c r="F43" s="14"/>
    </row>
    <row r="44" spans="1:6" ht="15">
      <c r="A44" s="11">
        <v>48</v>
      </c>
      <c r="B44" s="12" t="s">
        <v>292</v>
      </c>
      <c r="C44" s="11" t="s">
        <v>254</v>
      </c>
      <c r="D44" s="13">
        <v>2000</v>
      </c>
      <c r="E44" s="13">
        <v>48</v>
      </c>
      <c r="F44" s="14"/>
    </row>
    <row r="45" spans="1:5" ht="15">
      <c r="A45" s="11">
        <v>54</v>
      </c>
      <c r="B45" s="12" t="s">
        <v>293</v>
      </c>
      <c r="C45" s="11" t="s">
        <v>294</v>
      </c>
      <c r="D45" s="13">
        <v>1999</v>
      </c>
      <c r="E45" s="13">
        <v>54</v>
      </c>
    </row>
    <row r="46" spans="1:5" ht="15">
      <c r="A46" s="11">
        <v>57</v>
      </c>
      <c r="B46" s="12" t="s">
        <v>295</v>
      </c>
      <c r="C46" s="11" t="s">
        <v>296</v>
      </c>
      <c r="D46" s="13">
        <v>2000</v>
      </c>
      <c r="E46" s="13">
        <v>57</v>
      </c>
    </row>
    <row r="47" spans="1:6" ht="15">
      <c r="A47" s="11">
        <v>58</v>
      </c>
      <c r="B47" s="12" t="s">
        <v>188</v>
      </c>
      <c r="C47" s="11" t="s">
        <v>297</v>
      </c>
      <c r="D47" s="13">
        <v>1999</v>
      </c>
      <c r="E47" s="13">
        <v>57</v>
      </c>
      <c r="F47" s="14"/>
    </row>
    <row r="48" spans="1:5" ht="15">
      <c r="A48" s="11">
        <v>76</v>
      </c>
      <c r="B48" s="12" t="s">
        <v>207</v>
      </c>
      <c r="C48" s="11" t="s">
        <v>298</v>
      </c>
      <c r="D48" s="13">
        <v>2000</v>
      </c>
      <c r="E48" s="13">
        <v>76</v>
      </c>
    </row>
    <row r="49" spans="1:5" ht="15">
      <c r="A49" s="11">
        <v>77</v>
      </c>
      <c r="B49" s="12" t="s">
        <v>299</v>
      </c>
      <c r="C49" s="11" t="s">
        <v>300</v>
      </c>
      <c r="D49" s="13">
        <v>1999</v>
      </c>
      <c r="E49" s="13">
        <v>77</v>
      </c>
    </row>
    <row r="50" spans="1:5" ht="15">
      <c r="A50" s="11">
        <v>91</v>
      </c>
      <c r="B50" s="12" t="s">
        <v>178</v>
      </c>
      <c r="C50" s="11" t="s">
        <v>301</v>
      </c>
      <c r="D50" s="13">
        <v>1999</v>
      </c>
      <c r="E50" s="13">
        <v>90</v>
      </c>
    </row>
    <row r="51" spans="1:5" ht="15">
      <c r="A51" s="11">
        <v>123</v>
      </c>
      <c r="B51" s="12" t="s">
        <v>302</v>
      </c>
      <c r="C51" s="11" t="s">
        <v>303</v>
      </c>
      <c r="D51" s="13">
        <v>2000</v>
      </c>
      <c r="E51" s="13">
        <v>114.5</v>
      </c>
    </row>
    <row r="52" spans="1:6" ht="15">
      <c r="A52" s="11">
        <v>122</v>
      </c>
      <c r="B52" s="12" t="s">
        <v>304</v>
      </c>
      <c r="C52" s="11" t="s">
        <v>305</v>
      </c>
      <c r="D52" s="13">
        <v>1999</v>
      </c>
      <c r="E52" s="13">
        <v>114.5</v>
      </c>
      <c r="F52" s="14"/>
    </row>
  </sheetData>
  <sheetProtection sort="0"/>
  <mergeCells count="3">
    <mergeCell ref="A1:F1"/>
    <mergeCell ref="B2:D2"/>
    <mergeCell ref="B3:D3"/>
  </mergeCells>
  <printOptions horizontalCentered="1" verticalCentered="1"/>
  <pageMargins left="0.1968503937007874" right="0.1968503937007874" top="0.1968503937007874" bottom="0.1968503937007874" header="0" footer="0"/>
  <pageSetup horizontalDpi="300" verticalDpi="300" orientation="portrait" paperSize="9" scale="99" r:id="rId1"/>
  <headerFooter alignWithMargins="0">
    <oddHeader>&amp;C&amp;12Mistrovství ČR jednotlivců
startovní litina mladších hochů</oddHeader>
  </headerFooter>
</worksheet>
</file>

<file path=xl/worksheets/sheet2.xml><?xml version="1.0" encoding="utf-8"?>
<worksheet xmlns="http://schemas.openxmlformats.org/spreadsheetml/2006/main" xmlns:r="http://schemas.openxmlformats.org/officeDocument/2006/relationships">
  <sheetPr>
    <tabColor indexed="52"/>
  </sheetPr>
  <dimension ref="A1:O311"/>
  <sheetViews>
    <sheetView showGridLines="0" tabSelected="1" view="pageBreakPreview" zoomScaleSheetLayoutView="100" zoomScalePageLayoutView="0" workbookViewId="0" topLeftCell="A1">
      <selection activeCell="A1" sqref="A1:H1"/>
    </sheetView>
  </sheetViews>
  <sheetFormatPr defaultColWidth="9.00390625" defaultRowHeight="12.75"/>
  <cols>
    <col min="1" max="1" width="4.875" style="20" customWidth="1"/>
    <col min="2" max="2" width="4.125" style="21" customWidth="1"/>
    <col min="3" max="3" width="29.75390625" style="19" customWidth="1"/>
    <col min="4" max="4" width="5.125" style="22" customWidth="1"/>
    <col min="5" max="7" width="18.25390625" style="19" customWidth="1"/>
    <col min="8" max="8" width="18.25390625" style="71" customWidth="1"/>
    <col min="9" max="9" width="0.12890625" style="19" customWidth="1"/>
    <col min="10" max="16384" width="9.125" style="19" customWidth="1"/>
  </cols>
  <sheetData>
    <row r="1" spans="1:11" ht="22.5" customHeight="1">
      <c r="A1" s="163" t="s">
        <v>9</v>
      </c>
      <c r="B1" s="163"/>
      <c r="C1" s="163"/>
      <c r="D1" s="163"/>
      <c r="E1" s="163"/>
      <c r="F1" s="163"/>
      <c r="G1" s="163"/>
      <c r="H1" s="163"/>
      <c r="K1" s="72"/>
    </row>
    <row r="2" spans="1:8" ht="17.25" customHeight="1">
      <c r="A2" s="150" t="s">
        <v>366</v>
      </c>
      <c r="B2" s="150"/>
      <c r="C2" s="150"/>
      <c r="D2" s="150"/>
      <c r="E2" s="150"/>
      <c r="F2" s="150"/>
      <c r="G2" s="150"/>
      <c r="H2" s="150"/>
    </row>
    <row r="3" spans="3:8" ht="13.5" customHeight="1">
      <c r="C3" s="22"/>
      <c r="D3" s="23"/>
      <c r="G3" s="164" t="s">
        <v>10</v>
      </c>
      <c r="H3" s="164"/>
    </row>
    <row r="4" spans="1:10" ht="12.75" customHeight="1">
      <c r="A4" s="24">
        <v>1</v>
      </c>
      <c r="B4" s="25">
        <v>1</v>
      </c>
      <c r="C4" s="26" t="s">
        <v>367</v>
      </c>
      <c r="E4" s="22"/>
      <c r="F4" s="22"/>
      <c r="G4" s="27"/>
      <c r="H4" s="87" t="s">
        <v>363</v>
      </c>
      <c r="J4" s="72"/>
    </row>
    <row r="5" spans="1:10" ht="12.75" customHeight="1">
      <c r="A5" s="24"/>
      <c r="C5" s="22"/>
      <c r="D5" s="161">
        <v>1</v>
      </c>
      <c r="E5" s="29" t="s">
        <v>110</v>
      </c>
      <c r="F5" s="22"/>
      <c r="G5" s="27"/>
      <c r="H5" s="30"/>
      <c r="J5" s="72"/>
    </row>
    <row r="6" spans="1:8" ht="12.75" customHeight="1">
      <c r="A6" s="24">
        <v>2</v>
      </c>
      <c r="B6" s="25" t="s">
        <v>175</v>
      </c>
      <c r="C6" s="31" t="s">
        <v>323</v>
      </c>
      <c r="D6" s="162"/>
      <c r="E6" s="121" t="s">
        <v>175</v>
      </c>
      <c r="F6" s="22"/>
      <c r="G6" s="22"/>
      <c r="H6" s="33"/>
    </row>
    <row r="7" spans="1:8" ht="12.75" customHeight="1">
      <c r="A7" s="24"/>
      <c r="C7" s="22"/>
      <c r="D7" s="34"/>
      <c r="E7" s="160">
        <v>33</v>
      </c>
      <c r="F7" s="20" t="s">
        <v>110</v>
      </c>
      <c r="G7" s="22"/>
      <c r="H7" s="33"/>
    </row>
    <row r="8" spans="1:8" ht="12.75" customHeight="1">
      <c r="A8" s="24">
        <v>3</v>
      </c>
      <c r="B8" s="25">
        <v>123</v>
      </c>
      <c r="C8" s="31" t="s">
        <v>203</v>
      </c>
      <c r="D8" s="34"/>
      <c r="E8" s="160"/>
      <c r="F8" s="32" t="s">
        <v>368</v>
      </c>
      <c r="G8" s="35"/>
      <c r="H8" s="33"/>
    </row>
    <row r="9" spans="1:8" ht="12.75" customHeight="1">
      <c r="A9" s="24"/>
      <c r="C9" s="22"/>
      <c r="D9" s="161">
        <v>2</v>
      </c>
      <c r="E9" s="29" t="s">
        <v>277</v>
      </c>
      <c r="F9" s="36"/>
      <c r="G9" s="35"/>
      <c r="H9" s="33"/>
    </row>
    <row r="10" spans="1:8" ht="12.75" customHeight="1">
      <c r="A10" s="24">
        <v>4</v>
      </c>
      <c r="B10" s="25">
        <v>25</v>
      </c>
      <c r="C10" s="31" t="s">
        <v>369</v>
      </c>
      <c r="D10" s="162"/>
      <c r="E10" s="37" t="s">
        <v>370</v>
      </c>
      <c r="F10" s="24"/>
      <c r="G10" s="35"/>
      <c r="H10" s="33"/>
    </row>
    <row r="11" spans="1:8" ht="12.75" customHeight="1">
      <c r="A11" s="24"/>
      <c r="C11" s="22"/>
      <c r="D11" s="34"/>
      <c r="E11" s="38"/>
      <c r="F11" s="160">
        <v>49</v>
      </c>
      <c r="G11" s="36" t="s">
        <v>110</v>
      </c>
      <c r="H11" s="33"/>
    </row>
    <row r="12" spans="1:8" ht="12.75" customHeight="1">
      <c r="A12" s="24">
        <v>5</v>
      </c>
      <c r="B12" s="25">
        <v>28</v>
      </c>
      <c r="C12" s="31" t="s">
        <v>371</v>
      </c>
      <c r="D12" s="34"/>
      <c r="E12" s="38"/>
      <c r="F12" s="160"/>
      <c r="G12" s="39" t="s">
        <v>372</v>
      </c>
      <c r="H12" s="40"/>
    </row>
    <row r="13" spans="1:8" ht="12.75" customHeight="1">
      <c r="A13" s="24"/>
      <c r="C13" s="22"/>
      <c r="D13" s="161">
        <v>3</v>
      </c>
      <c r="E13" s="29" t="s">
        <v>282</v>
      </c>
      <c r="F13" s="24"/>
      <c r="G13" s="41"/>
      <c r="H13" s="40"/>
    </row>
    <row r="14" spans="1:8" ht="12.75" customHeight="1">
      <c r="A14" s="24">
        <v>6</v>
      </c>
      <c r="B14" s="25">
        <v>34</v>
      </c>
      <c r="C14" s="31" t="s">
        <v>201</v>
      </c>
      <c r="D14" s="162"/>
      <c r="E14" s="32" t="s">
        <v>373</v>
      </c>
      <c r="F14" s="36"/>
      <c r="G14" s="41"/>
      <c r="H14" s="40"/>
    </row>
    <row r="15" spans="1:13" ht="12.75" customHeight="1">
      <c r="A15" s="24"/>
      <c r="C15" s="22"/>
      <c r="D15" s="34"/>
      <c r="E15" s="160">
        <v>34</v>
      </c>
      <c r="F15" s="42" t="s">
        <v>282</v>
      </c>
      <c r="G15" s="41"/>
      <c r="H15" s="40"/>
      <c r="M15" s="74"/>
    </row>
    <row r="16" spans="1:8" ht="12.75" customHeight="1">
      <c r="A16" s="24">
        <v>7</v>
      </c>
      <c r="B16" s="25" t="s">
        <v>175</v>
      </c>
      <c r="C16" s="31" t="s">
        <v>323</v>
      </c>
      <c r="D16" s="43"/>
      <c r="E16" s="160"/>
      <c r="F16" s="39" t="s">
        <v>374</v>
      </c>
      <c r="G16" s="44"/>
      <c r="H16" s="40"/>
    </row>
    <row r="17" spans="1:8" ht="12.75" customHeight="1">
      <c r="A17" s="24"/>
      <c r="B17" s="21" t="s">
        <v>6</v>
      </c>
      <c r="C17" s="45"/>
      <c r="D17" s="161">
        <v>4</v>
      </c>
      <c r="E17" s="29" t="s">
        <v>258</v>
      </c>
      <c r="F17" s="46"/>
      <c r="G17" s="44"/>
      <c r="H17" s="40"/>
    </row>
    <row r="18" spans="1:8" ht="12.75" customHeight="1">
      <c r="A18" s="24">
        <v>8</v>
      </c>
      <c r="B18" s="25">
        <v>10</v>
      </c>
      <c r="C18" s="31" t="s">
        <v>375</v>
      </c>
      <c r="D18" s="162"/>
      <c r="E18" s="37" t="s">
        <v>175</v>
      </c>
      <c r="F18" s="24"/>
      <c r="G18" s="44"/>
      <c r="H18" s="40"/>
    </row>
    <row r="19" spans="1:8" ht="12.75" customHeight="1">
      <c r="A19" s="24"/>
      <c r="C19" s="44"/>
      <c r="D19" s="47"/>
      <c r="E19" s="48"/>
      <c r="F19" s="24"/>
      <c r="G19" s="147">
        <v>57</v>
      </c>
      <c r="H19" s="51" t="s">
        <v>110</v>
      </c>
    </row>
    <row r="20" spans="1:9" ht="12.75" customHeight="1">
      <c r="A20" s="24">
        <v>9</v>
      </c>
      <c r="B20" s="50">
        <v>9</v>
      </c>
      <c r="C20" s="44" t="s">
        <v>376</v>
      </c>
      <c r="D20" s="47"/>
      <c r="E20" s="38"/>
      <c r="F20" s="48"/>
      <c r="G20" s="147"/>
      <c r="H20" s="51" t="s">
        <v>377</v>
      </c>
      <c r="I20" s="48"/>
    </row>
    <row r="21" spans="1:9" ht="12.75" customHeight="1">
      <c r="A21" s="24"/>
      <c r="C21" s="44"/>
      <c r="D21" s="148">
        <v>5</v>
      </c>
      <c r="E21" s="24" t="s">
        <v>84</v>
      </c>
      <c r="F21" s="44"/>
      <c r="G21" s="51"/>
      <c r="H21" s="40"/>
      <c r="I21" s="48"/>
    </row>
    <row r="22" spans="1:9" ht="12.75" customHeight="1">
      <c r="A22" s="24">
        <v>10</v>
      </c>
      <c r="B22" s="50" t="s">
        <v>175</v>
      </c>
      <c r="C22" s="44" t="s">
        <v>323</v>
      </c>
      <c r="D22" s="148"/>
      <c r="E22" s="32" t="s">
        <v>175</v>
      </c>
      <c r="F22" s="44"/>
      <c r="G22" s="51"/>
      <c r="H22" s="40"/>
      <c r="I22" s="48"/>
    </row>
    <row r="23" spans="1:9" ht="12.75" customHeight="1">
      <c r="A23" s="24"/>
      <c r="C23" s="44"/>
      <c r="D23" s="52"/>
      <c r="E23" s="147">
        <v>35</v>
      </c>
      <c r="F23" s="24" t="s">
        <v>285</v>
      </c>
      <c r="G23" s="51"/>
      <c r="H23" s="40"/>
      <c r="I23" s="48"/>
    </row>
    <row r="24" spans="1:9" ht="12.75" customHeight="1">
      <c r="A24" s="24">
        <v>11</v>
      </c>
      <c r="B24" s="50">
        <v>42</v>
      </c>
      <c r="C24" s="44" t="s">
        <v>181</v>
      </c>
      <c r="D24" s="52"/>
      <c r="E24" s="147"/>
      <c r="F24" s="32" t="s">
        <v>378</v>
      </c>
      <c r="G24" s="44"/>
      <c r="H24" s="40"/>
      <c r="I24" s="48"/>
    </row>
    <row r="25" spans="1:9" ht="12.75" customHeight="1">
      <c r="A25" s="24"/>
      <c r="C25" s="44"/>
      <c r="D25" s="148">
        <v>6</v>
      </c>
      <c r="E25" s="24" t="s">
        <v>285</v>
      </c>
      <c r="F25" s="44"/>
      <c r="G25" s="44"/>
      <c r="H25" s="40"/>
      <c r="I25" s="48"/>
    </row>
    <row r="26" spans="1:9" ht="12.75" customHeight="1">
      <c r="A26" s="24">
        <v>12</v>
      </c>
      <c r="B26" s="50">
        <v>30</v>
      </c>
      <c r="C26" s="44" t="s">
        <v>379</v>
      </c>
      <c r="D26" s="148"/>
      <c r="E26" s="37" t="s">
        <v>380</v>
      </c>
      <c r="F26" s="44"/>
      <c r="G26" s="44"/>
      <c r="H26" s="40"/>
      <c r="I26" s="48"/>
    </row>
    <row r="27" spans="1:9" ht="12.75" customHeight="1">
      <c r="A27" s="24"/>
      <c r="C27" s="44"/>
      <c r="D27" s="52"/>
      <c r="E27" s="24"/>
      <c r="F27" s="147">
        <v>50</v>
      </c>
      <c r="G27" s="24" t="s">
        <v>272</v>
      </c>
      <c r="H27" s="40"/>
      <c r="I27" s="48"/>
    </row>
    <row r="28" spans="1:9" ht="12.75" customHeight="1">
      <c r="A28" s="24">
        <v>13</v>
      </c>
      <c r="B28" s="50">
        <v>22</v>
      </c>
      <c r="C28" s="44" t="s">
        <v>381</v>
      </c>
      <c r="D28" s="47"/>
      <c r="E28" s="44"/>
      <c r="F28" s="147"/>
      <c r="G28" s="24" t="s">
        <v>382</v>
      </c>
      <c r="H28" s="53"/>
      <c r="I28" s="48"/>
    </row>
    <row r="29" spans="1:9" ht="12.75" customHeight="1">
      <c r="A29" s="24"/>
      <c r="C29" s="48"/>
      <c r="D29" s="148">
        <v>7</v>
      </c>
      <c r="E29" s="24" t="s">
        <v>272</v>
      </c>
      <c r="F29" s="38"/>
      <c r="G29" s="44"/>
      <c r="H29" s="51"/>
      <c r="I29" s="48"/>
    </row>
    <row r="30" spans="1:9" ht="12.75" customHeight="1">
      <c r="A30" s="24">
        <v>14</v>
      </c>
      <c r="B30" s="50">
        <v>47</v>
      </c>
      <c r="C30" s="44" t="s">
        <v>183</v>
      </c>
      <c r="D30" s="148"/>
      <c r="E30" s="32" t="s">
        <v>383</v>
      </c>
      <c r="F30" s="38"/>
      <c r="G30" s="44"/>
      <c r="H30" s="51"/>
      <c r="I30" s="48"/>
    </row>
    <row r="31" spans="1:9" ht="12.75" customHeight="1">
      <c r="A31" s="24"/>
      <c r="C31" s="44"/>
      <c r="D31" s="47"/>
      <c r="E31" s="147">
        <v>36</v>
      </c>
      <c r="F31" s="24" t="s">
        <v>272</v>
      </c>
      <c r="G31" s="44"/>
      <c r="H31" s="51"/>
      <c r="I31" s="48"/>
    </row>
    <row r="32" spans="1:9" ht="12.75" customHeight="1">
      <c r="A32" s="24">
        <v>15</v>
      </c>
      <c r="B32" s="50" t="s">
        <v>175</v>
      </c>
      <c r="C32" s="44" t="s">
        <v>323</v>
      </c>
      <c r="D32" s="47"/>
      <c r="E32" s="147"/>
      <c r="F32" s="39" t="s">
        <v>384</v>
      </c>
      <c r="G32" s="44"/>
      <c r="H32" s="54"/>
      <c r="I32" s="48"/>
    </row>
    <row r="33" spans="1:9" ht="12.75" customHeight="1">
      <c r="A33" s="24"/>
      <c r="C33" s="44"/>
      <c r="D33" s="148">
        <v>8</v>
      </c>
      <c r="E33" s="24" t="s">
        <v>66</v>
      </c>
      <c r="F33" s="38"/>
      <c r="G33" s="44"/>
      <c r="H33" s="51"/>
      <c r="I33" s="48"/>
    </row>
    <row r="34" spans="1:9" ht="12.75" customHeight="1">
      <c r="A34" s="24">
        <v>16</v>
      </c>
      <c r="B34" s="50">
        <v>5</v>
      </c>
      <c r="C34" s="40" t="s">
        <v>385</v>
      </c>
      <c r="D34" s="148"/>
      <c r="E34" s="37" t="s">
        <v>175</v>
      </c>
      <c r="F34" s="38"/>
      <c r="G34" s="44"/>
      <c r="H34" s="51"/>
      <c r="I34" s="48"/>
    </row>
    <row r="35" spans="1:9" ht="15.75" customHeight="1">
      <c r="A35" s="24"/>
      <c r="B35" s="44"/>
      <c r="C35" s="71"/>
      <c r="D35" s="71"/>
      <c r="E35" s="71"/>
      <c r="F35" s="75"/>
      <c r="G35" s="158">
        <v>61</v>
      </c>
      <c r="H35" s="122" t="s">
        <v>110</v>
      </c>
      <c r="I35" s="48"/>
    </row>
    <row r="36" spans="1:9" ht="12.75" customHeight="1">
      <c r="A36" s="24">
        <v>17</v>
      </c>
      <c r="B36" s="50">
        <v>6</v>
      </c>
      <c r="C36" s="40" t="s">
        <v>386</v>
      </c>
      <c r="D36" s="77"/>
      <c r="E36" s="71"/>
      <c r="F36" s="78"/>
      <c r="G36" s="158"/>
      <c r="H36" s="63" t="s">
        <v>387</v>
      </c>
      <c r="I36" s="48"/>
    </row>
    <row r="37" spans="1:9" ht="12.75" customHeight="1">
      <c r="A37" s="24"/>
      <c r="B37" s="44"/>
      <c r="C37" s="78"/>
      <c r="D37" s="159">
        <v>9</v>
      </c>
      <c r="E37" s="51" t="s">
        <v>76</v>
      </c>
      <c r="F37" s="78"/>
      <c r="G37" s="51"/>
      <c r="H37" s="51"/>
      <c r="I37" s="48"/>
    </row>
    <row r="38" spans="1:9" ht="12.75" customHeight="1">
      <c r="A38" s="24">
        <v>18</v>
      </c>
      <c r="B38" s="53" t="s">
        <v>175</v>
      </c>
      <c r="C38" s="40" t="s">
        <v>323</v>
      </c>
      <c r="D38" s="159"/>
      <c r="E38" s="32" t="s">
        <v>175</v>
      </c>
      <c r="F38" s="75"/>
      <c r="G38" s="51"/>
      <c r="H38" s="51"/>
      <c r="I38" s="48"/>
    </row>
    <row r="39" spans="1:9" ht="12.75" customHeight="1">
      <c r="A39" s="24"/>
      <c r="B39" s="44"/>
      <c r="C39" s="78"/>
      <c r="D39" s="78"/>
      <c r="E39" s="157">
        <v>37</v>
      </c>
      <c r="F39" s="51" t="s">
        <v>76</v>
      </c>
      <c r="G39" s="51"/>
      <c r="H39" s="51"/>
      <c r="I39" s="48"/>
    </row>
    <row r="40" spans="1:9" ht="12.75" customHeight="1">
      <c r="A40" s="24">
        <v>19</v>
      </c>
      <c r="B40" s="53">
        <v>38</v>
      </c>
      <c r="C40" s="40" t="s">
        <v>388</v>
      </c>
      <c r="D40" s="79"/>
      <c r="E40" s="157"/>
      <c r="F40" s="32" t="s">
        <v>389</v>
      </c>
      <c r="G40" s="51"/>
      <c r="H40" s="51"/>
      <c r="I40" s="48"/>
    </row>
    <row r="41" spans="1:9" ht="12.75" customHeight="1">
      <c r="A41" s="24"/>
      <c r="B41" s="44"/>
      <c r="C41" s="40"/>
      <c r="D41" s="148">
        <v>10</v>
      </c>
      <c r="E41" s="51" t="s">
        <v>289</v>
      </c>
      <c r="F41" s="75"/>
      <c r="G41" s="51"/>
      <c r="H41" s="51"/>
      <c r="I41" s="48"/>
    </row>
    <row r="42" spans="1:9" ht="12.75" customHeight="1">
      <c r="A42" s="24">
        <v>20</v>
      </c>
      <c r="B42" s="53">
        <v>29</v>
      </c>
      <c r="C42" s="40" t="s">
        <v>213</v>
      </c>
      <c r="D42" s="148"/>
      <c r="E42" s="37" t="s">
        <v>390</v>
      </c>
      <c r="F42" s="75"/>
      <c r="G42" s="51"/>
      <c r="H42" s="51"/>
      <c r="I42" s="48"/>
    </row>
    <row r="43" spans="1:9" ht="12.75" customHeight="1">
      <c r="A43" s="24"/>
      <c r="B43" s="44"/>
      <c r="C43" s="40"/>
      <c r="D43" s="79"/>
      <c r="E43" s="40"/>
      <c r="F43" s="157">
        <v>51</v>
      </c>
      <c r="G43" s="51" t="s">
        <v>76</v>
      </c>
      <c r="H43" s="51"/>
      <c r="I43" s="48"/>
    </row>
    <row r="44" spans="1:9" ht="12.75" customHeight="1">
      <c r="A44" s="24">
        <v>21</v>
      </c>
      <c r="B44" s="53">
        <v>17</v>
      </c>
      <c r="C44" s="40" t="s">
        <v>177</v>
      </c>
      <c r="D44" s="79"/>
      <c r="E44" s="40"/>
      <c r="F44" s="157"/>
      <c r="G44" s="51" t="s">
        <v>391</v>
      </c>
      <c r="H44" s="51"/>
      <c r="I44" s="48"/>
    </row>
    <row r="45" spans="1:9" ht="12.75" customHeight="1">
      <c r="A45" s="24"/>
      <c r="B45" s="44"/>
      <c r="C45" s="40"/>
      <c r="D45" s="148">
        <v>11</v>
      </c>
      <c r="E45" s="51" t="s">
        <v>288</v>
      </c>
      <c r="F45" s="75"/>
      <c r="G45" s="51"/>
      <c r="H45" s="51"/>
      <c r="I45" s="48"/>
    </row>
    <row r="46" spans="1:9" ht="12.75" customHeight="1">
      <c r="A46" s="24">
        <v>22</v>
      </c>
      <c r="B46" s="53">
        <v>36</v>
      </c>
      <c r="C46" s="40" t="s">
        <v>392</v>
      </c>
      <c r="D46" s="148"/>
      <c r="E46" s="32" t="s">
        <v>393</v>
      </c>
      <c r="F46" s="75"/>
      <c r="G46" s="51"/>
      <c r="H46" s="51"/>
      <c r="I46" s="48"/>
    </row>
    <row r="47" spans="1:9" ht="12.75" customHeight="1">
      <c r="A47" s="24"/>
      <c r="B47" s="44"/>
      <c r="C47" s="40"/>
      <c r="D47" s="79"/>
      <c r="E47" s="147">
        <v>38</v>
      </c>
      <c r="F47" s="51" t="s">
        <v>126</v>
      </c>
      <c r="G47" s="51"/>
      <c r="H47" s="51"/>
      <c r="I47" s="48"/>
    </row>
    <row r="48" spans="1:9" ht="12.75" customHeight="1">
      <c r="A48" s="24">
        <v>23</v>
      </c>
      <c r="B48" s="53" t="s">
        <v>175</v>
      </c>
      <c r="C48" s="40" t="s">
        <v>323</v>
      </c>
      <c r="D48" s="79"/>
      <c r="E48" s="147"/>
      <c r="F48" s="39" t="s">
        <v>394</v>
      </c>
      <c r="G48" s="51"/>
      <c r="H48" s="51"/>
      <c r="I48" s="48"/>
    </row>
    <row r="49" spans="1:9" ht="12.75" customHeight="1">
      <c r="A49" s="24"/>
      <c r="B49" s="44"/>
      <c r="C49" s="40"/>
      <c r="D49" s="148">
        <v>12</v>
      </c>
      <c r="E49" s="51" t="s">
        <v>126</v>
      </c>
      <c r="F49" s="75"/>
      <c r="G49" s="51"/>
      <c r="H49" s="51"/>
      <c r="I49" s="48"/>
    </row>
    <row r="50" spans="1:9" ht="12.75" customHeight="1">
      <c r="A50" s="24">
        <v>24</v>
      </c>
      <c r="B50" s="53">
        <v>16</v>
      </c>
      <c r="C50" s="40" t="s">
        <v>395</v>
      </c>
      <c r="D50" s="148"/>
      <c r="E50" s="37" t="s">
        <v>175</v>
      </c>
      <c r="F50" s="75"/>
      <c r="G50" s="51"/>
      <c r="H50" s="51"/>
      <c r="I50" s="48"/>
    </row>
    <row r="51" spans="1:9" ht="12.75" customHeight="1">
      <c r="A51" s="24"/>
      <c r="B51" s="44"/>
      <c r="C51" s="40"/>
      <c r="D51" s="79"/>
      <c r="E51" s="40"/>
      <c r="F51" s="75"/>
      <c r="G51" s="157">
        <v>58</v>
      </c>
      <c r="H51" s="51" t="s">
        <v>13</v>
      </c>
      <c r="I51" s="48"/>
    </row>
    <row r="52" spans="1:8" ht="12.75" customHeight="1">
      <c r="A52" s="24">
        <v>25</v>
      </c>
      <c r="B52" s="53">
        <v>12</v>
      </c>
      <c r="C52" s="40" t="s">
        <v>396</v>
      </c>
      <c r="D52" s="79"/>
      <c r="E52" s="40"/>
      <c r="F52" s="75"/>
      <c r="G52" s="157"/>
      <c r="H52" s="51" t="s">
        <v>397</v>
      </c>
    </row>
    <row r="53" spans="1:8" ht="12.75" customHeight="1">
      <c r="A53" s="24"/>
      <c r="B53" s="44"/>
      <c r="C53" s="40"/>
      <c r="D53" s="148">
        <v>13</v>
      </c>
      <c r="E53" s="51" t="s">
        <v>261</v>
      </c>
      <c r="F53" s="75"/>
      <c r="G53" s="51"/>
      <c r="H53" s="51"/>
    </row>
    <row r="54" spans="1:8" ht="12.75" customHeight="1">
      <c r="A54" s="24">
        <v>26</v>
      </c>
      <c r="B54" s="53" t="s">
        <v>175</v>
      </c>
      <c r="C54" s="40" t="s">
        <v>323</v>
      </c>
      <c r="D54" s="148"/>
      <c r="E54" s="32" t="s">
        <v>175</v>
      </c>
      <c r="F54" s="75"/>
      <c r="G54" s="51"/>
      <c r="H54" s="51"/>
    </row>
    <row r="55" spans="1:8" ht="12.75" customHeight="1">
      <c r="A55" s="24"/>
      <c r="B55" s="44"/>
      <c r="C55" s="40"/>
      <c r="D55" s="79"/>
      <c r="E55" s="147">
        <v>39</v>
      </c>
      <c r="F55" s="51" t="s">
        <v>261</v>
      </c>
      <c r="G55" s="51"/>
      <c r="H55" s="51"/>
    </row>
    <row r="56" spans="1:8" ht="12.75" customHeight="1">
      <c r="A56" s="24">
        <v>27</v>
      </c>
      <c r="B56" s="53">
        <v>54</v>
      </c>
      <c r="C56" s="40" t="s">
        <v>398</v>
      </c>
      <c r="D56" s="79"/>
      <c r="E56" s="147"/>
      <c r="F56" s="32" t="s">
        <v>399</v>
      </c>
      <c r="G56" s="51"/>
      <c r="H56" s="51"/>
    </row>
    <row r="57" spans="1:8" ht="12.75" customHeight="1">
      <c r="A57" s="24"/>
      <c r="B57" s="44"/>
      <c r="C57" s="40"/>
      <c r="D57" s="148">
        <v>14</v>
      </c>
      <c r="E57" s="51" t="s">
        <v>293</v>
      </c>
      <c r="F57" s="75"/>
      <c r="G57" s="51"/>
      <c r="H57" s="51"/>
    </row>
    <row r="58" spans="1:8" ht="12.75" customHeight="1">
      <c r="A58" s="24">
        <v>28</v>
      </c>
      <c r="B58" s="53">
        <v>31</v>
      </c>
      <c r="C58" s="40" t="s">
        <v>196</v>
      </c>
      <c r="D58" s="148"/>
      <c r="E58" s="37" t="s">
        <v>400</v>
      </c>
      <c r="F58" s="75"/>
      <c r="G58" s="51"/>
      <c r="H58" s="51"/>
    </row>
    <row r="59" spans="1:8" ht="12.75" customHeight="1">
      <c r="A59" s="24"/>
      <c r="B59" s="44"/>
      <c r="C59" s="40"/>
      <c r="D59" s="79"/>
      <c r="E59" s="40"/>
      <c r="F59" s="157">
        <v>52</v>
      </c>
      <c r="G59" s="51" t="s">
        <v>13</v>
      </c>
      <c r="H59" s="51"/>
    </row>
    <row r="60" spans="1:8" ht="12.75" customHeight="1">
      <c r="A60" s="24">
        <v>29</v>
      </c>
      <c r="B60" s="53">
        <v>32</v>
      </c>
      <c r="C60" s="40" t="s">
        <v>401</v>
      </c>
      <c r="D60" s="79"/>
      <c r="E60" s="40"/>
      <c r="F60" s="157"/>
      <c r="G60" s="51" t="s">
        <v>402</v>
      </c>
      <c r="H60" s="51"/>
    </row>
    <row r="61" spans="1:8" ht="12.75" customHeight="1">
      <c r="A61" s="24"/>
      <c r="B61" s="44"/>
      <c r="C61" s="40"/>
      <c r="D61" s="148">
        <v>15</v>
      </c>
      <c r="E61" s="51" t="s">
        <v>20</v>
      </c>
      <c r="F61" s="75"/>
      <c r="G61" s="51"/>
      <c r="H61" s="51"/>
    </row>
    <row r="62" spans="1:8" ht="12.75" customHeight="1">
      <c r="A62" s="24">
        <v>30</v>
      </c>
      <c r="B62" s="53">
        <v>122</v>
      </c>
      <c r="C62" s="40" t="s">
        <v>208</v>
      </c>
      <c r="D62" s="148"/>
      <c r="E62" s="32" t="s">
        <v>146</v>
      </c>
      <c r="F62" s="75"/>
      <c r="G62" s="51"/>
      <c r="H62" s="51"/>
    </row>
    <row r="63" spans="1:8" ht="12.75" customHeight="1">
      <c r="A63" s="24"/>
      <c r="B63" s="44"/>
      <c r="C63" s="40"/>
      <c r="D63" s="79"/>
      <c r="E63" s="147">
        <v>40</v>
      </c>
      <c r="F63" s="51" t="s">
        <v>13</v>
      </c>
      <c r="G63" s="51"/>
      <c r="H63" s="51"/>
    </row>
    <row r="64" spans="1:8" ht="12.75" customHeight="1">
      <c r="A64" s="24">
        <v>31</v>
      </c>
      <c r="B64" s="53" t="s">
        <v>175</v>
      </c>
      <c r="C64" s="40" t="s">
        <v>323</v>
      </c>
      <c r="D64" s="79"/>
      <c r="E64" s="147"/>
      <c r="F64" s="39" t="s">
        <v>403</v>
      </c>
      <c r="G64" s="51"/>
      <c r="H64" s="51"/>
    </row>
    <row r="65" spans="1:8" ht="12.75" customHeight="1">
      <c r="A65" s="24"/>
      <c r="B65" s="44"/>
      <c r="C65" s="40"/>
      <c r="D65" s="148">
        <v>16</v>
      </c>
      <c r="E65" s="51" t="s">
        <v>13</v>
      </c>
      <c r="F65" s="75"/>
      <c r="G65" s="51"/>
      <c r="H65" s="51"/>
    </row>
    <row r="66" spans="1:8" ht="12.75" customHeight="1">
      <c r="A66" s="24">
        <v>32</v>
      </c>
      <c r="B66" s="53">
        <v>3</v>
      </c>
      <c r="C66" s="40" t="s">
        <v>404</v>
      </c>
      <c r="D66" s="148"/>
      <c r="E66" s="37" t="s">
        <v>175</v>
      </c>
      <c r="F66" s="75"/>
      <c r="G66" s="51"/>
      <c r="H66" s="51"/>
    </row>
    <row r="67" spans="1:8" ht="25.5">
      <c r="A67" s="149" t="s">
        <v>9</v>
      </c>
      <c r="B67" s="149"/>
      <c r="C67" s="149"/>
      <c r="D67" s="149"/>
      <c r="E67" s="149"/>
      <c r="F67" s="149"/>
      <c r="G67" s="149"/>
      <c r="H67" s="149"/>
    </row>
    <row r="68" spans="1:8" ht="17.25" customHeight="1">
      <c r="A68" s="150" t="s">
        <v>366</v>
      </c>
      <c r="B68" s="150"/>
      <c r="C68" s="150"/>
      <c r="D68" s="150"/>
      <c r="E68" s="150"/>
      <c r="F68" s="150"/>
      <c r="G68" s="150"/>
      <c r="H68" s="150"/>
    </row>
    <row r="69" spans="3:8" ht="15.75">
      <c r="C69" s="22"/>
      <c r="D69" s="23"/>
      <c r="H69" s="123" t="s">
        <v>10</v>
      </c>
    </row>
    <row r="70" spans="1:8" ht="15.75">
      <c r="A70" s="24">
        <v>33</v>
      </c>
      <c r="B70" s="50">
        <v>4</v>
      </c>
      <c r="C70" s="40" t="s">
        <v>405</v>
      </c>
      <c r="D70" s="44"/>
      <c r="E70" s="44"/>
      <c r="F70" s="44"/>
      <c r="G70" s="124"/>
      <c r="H70" s="87" t="s">
        <v>364</v>
      </c>
    </row>
    <row r="71" spans="1:7" ht="13.5">
      <c r="A71" s="24"/>
      <c r="C71" s="22"/>
      <c r="D71" s="148">
        <v>17</v>
      </c>
      <c r="E71" s="24" t="s">
        <v>106</v>
      </c>
      <c r="F71" s="44"/>
      <c r="G71" s="124"/>
    </row>
    <row r="72" spans="1:7" ht="12.75">
      <c r="A72" s="24">
        <v>34</v>
      </c>
      <c r="B72" s="50" t="s">
        <v>175</v>
      </c>
      <c r="C72" s="44" t="s">
        <v>323</v>
      </c>
      <c r="D72" s="148"/>
      <c r="E72" s="32" t="s">
        <v>175</v>
      </c>
      <c r="F72" s="44"/>
      <c r="G72" s="44"/>
    </row>
    <row r="73" spans="1:7" ht="12.75">
      <c r="A73" s="24"/>
      <c r="C73" s="22"/>
      <c r="D73" s="47"/>
      <c r="E73" s="147">
        <v>41</v>
      </c>
      <c r="F73" s="24" t="s">
        <v>106</v>
      </c>
      <c r="G73" s="44"/>
    </row>
    <row r="74" spans="1:7" ht="12.75">
      <c r="A74" s="24">
        <v>35</v>
      </c>
      <c r="B74" s="50">
        <v>41</v>
      </c>
      <c r="C74" s="44" t="s">
        <v>191</v>
      </c>
      <c r="D74" s="47"/>
      <c r="E74" s="147"/>
      <c r="F74" s="32" t="s">
        <v>406</v>
      </c>
      <c r="G74" s="40"/>
    </row>
    <row r="75" spans="1:7" ht="12.75">
      <c r="A75" s="24"/>
      <c r="C75" s="22"/>
      <c r="D75" s="148">
        <v>18</v>
      </c>
      <c r="E75" s="24" t="s">
        <v>276</v>
      </c>
      <c r="F75" s="24"/>
      <c r="G75" s="40"/>
    </row>
    <row r="76" spans="1:7" ht="12.75">
      <c r="A76" s="24">
        <v>36</v>
      </c>
      <c r="B76" s="50">
        <v>24</v>
      </c>
      <c r="C76" s="44" t="s">
        <v>407</v>
      </c>
      <c r="D76" s="148"/>
      <c r="E76" s="37" t="s">
        <v>408</v>
      </c>
      <c r="F76" s="24"/>
      <c r="G76" s="40"/>
    </row>
    <row r="77" spans="1:7" ht="12.75">
      <c r="A77" s="24"/>
      <c r="C77" s="22"/>
      <c r="D77" s="47"/>
      <c r="E77" s="38"/>
      <c r="F77" s="147">
        <v>53</v>
      </c>
      <c r="G77" s="24" t="s">
        <v>106</v>
      </c>
    </row>
    <row r="78" spans="1:8" ht="12.75">
      <c r="A78" s="24">
        <v>37</v>
      </c>
      <c r="B78" s="50">
        <v>19</v>
      </c>
      <c r="C78" s="44" t="s">
        <v>409</v>
      </c>
      <c r="D78" s="47"/>
      <c r="E78" s="38"/>
      <c r="F78" s="147"/>
      <c r="G78" s="24" t="s">
        <v>410</v>
      </c>
      <c r="H78" s="78"/>
    </row>
    <row r="79" spans="1:8" ht="12.75">
      <c r="A79" s="24"/>
      <c r="C79" s="22"/>
      <c r="D79" s="148">
        <v>19</v>
      </c>
      <c r="E79" s="24" t="s">
        <v>90</v>
      </c>
      <c r="F79" s="24"/>
      <c r="G79" s="51"/>
      <c r="H79" s="78"/>
    </row>
    <row r="80" spans="1:8" ht="12.75">
      <c r="A80" s="24">
        <v>38</v>
      </c>
      <c r="B80" s="50">
        <v>77</v>
      </c>
      <c r="C80" s="44" t="s">
        <v>211</v>
      </c>
      <c r="D80" s="148"/>
      <c r="E80" s="32" t="s">
        <v>411</v>
      </c>
      <c r="F80" s="24"/>
      <c r="G80" s="51"/>
      <c r="H80" s="78"/>
    </row>
    <row r="81" spans="1:8" ht="12.75">
      <c r="A81" s="24"/>
      <c r="C81" s="22"/>
      <c r="D81" s="47"/>
      <c r="E81" s="147">
        <v>42</v>
      </c>
      <c r="F81" s="24" t="s">
        <v>262</v>
      </c>
      <c r="G81" s="51"/>
      <c r="H81" s="78"/>
    </row>
    <row r="82" spans="1:8" ht="12.75">
      <c r="A82" s="24">
        <v>39</v>
      </c>
      <c r="B82" s="50" t="s">
        <v>175</v>
      </c>
      <c r="C82" s="44" t="s">
        <v>323</v>
      </c>
      <c r="D82" s="47"/>
      <c r="E82" s="147"/>
      <c r="F82" s="39" t="s">
        <v>412</v>
      </c>
      <c r="G82" s="44"/>
      <c r="H82" s="78"/>
    </row>
    <row r="83" spans="1:8" ht="12.75">
      <c r="A83" s="24"/>
      <c r="C83" s="22"/>
      <c r="D83" s="148">
        <v>20</v>
      </c>
      <c r="E83" s="24" t="s">
        <v>262</v>
      </c>
      <c r="F83" s="48"/>
      <c r="G83" s="44"/>
      <c r="H83" s="40"/>
    </row>
    <row r="84" spans="1:8" ht="12.75">
      <c r="A84" s="24">
        <v>40</v>
      </c>
      <c r="B84" s="50">
        <v>14</v>
      </c>
      <c r="C84" s="44" t="s">
        <v>413</v>
      </c>
      <c r="D84" s="148"/>
      <c r="E84" s="37" t="s">
        <v>175</v>
      </c>
      <c r="F84" s="24"/>
      <c r="G84" s="44"/>
      <c r="H84" s="40"/>
    </row>
    <row r="85" spans="1:8" ht="12.75">
      <c r="A85" s="24"/>
      <c r="C85" s="22"/>
      <c r="D85" s="47"/>
      <c r="E85" s="48"/>
      <c r="F85" s="24"/>
      <c r="G85" s="147">
        <v>59</v>
      </c>
      <c r="H85" s="51" t="s">
        <v>106</v>
      </c>
    </row>
    <row r="86" spans="1:8" ht="12.75">
      <c r="A86" s="24">
        <v>41</v>
      </c>
      <c r="B86" s="50">
        <v>15</v>
      </c>
      <c r="C86" s="44" t="s">
        <v>414</v>
      </c>
      <c r="D86" s="47"/>
      <c r="E86" s="38"/>
      <c r="F86" s="48"/>
      <c r="G86" s="147"/>
      <c r="H86" s="51" t="s">
        <v>415</v>
      </c>
    </row>
    <row r="87" spans="1:8" ht="12.75">
      <c r="A87" s="24"/>
      <c r="C87" s="44"/>
      <c r="D87" s="148">
        <v>21</v>
      </c>
      <c r="E87" s="24" t="s">
        <v>50</v>
      </c>
      <c r="F87" s="44"/>
      <c r="G87" s="51"/>
      <c r="H87" s="40"/>
    </row>
    <row r="88" spans="1:8" ht="12.75">
      <c r="A88" s="24">
        <v>42</v>
      </c>
      <c r="B88" s="50" t="s">
        <v>175</v>
      </c>
      <c r="C88" s="44" t="s">
        <v>323</v>
      </c>
      <c r="D88" s="148"/>
      <c r="E88" s="32" t="s">
        <v>175</v>
      </c>
      <c r="F88" s="44"/>
      <c r="G88" s="51"/>
      <c r="H88" s="40"/>
    </row>
    <row r="89" spans="1:8" ht="12.75">
      <c r="A89" s="24"/>
      <c r="C89" s="44"/>
      <c r="D89" s="52"/>
      <c r="E89" s="147">
        <v>43</v>
      </c>
      <c r="F89" s="24" t="s">
        <v>268</v>
      </c>
      <c r="G89" s="51"/>
      <c r="H89" s="78"/>
    </row>
    <row r="90" spans="1:8" ht="12.75">
      <c r="A90" s="24">
        <v>43</v>
      </c>
      <c r="B90" s="50">
        <v>58</v>
      </c>
      <c r="C90" s="44" t="s">
        <v>186</v>
      </c>
      <c r="D90" s="52"/>
      <c r="E90" s="147"/>
      <c r="F90" s="32" t="s">
        <v>416</v>
      </c>
      <c r="G90" s="44"/>
      <c r="H90" s="78"/>
    </row>
    <row r="91" spans="1:8" ht="12.75">
      <c r="A91" s="24"/>
      <c r="C91" s="44"/>
      <c r="D91" s="148">
        <v>22</v>
      </c>
      <c r="E91" s="24" t="s">
        <v>268</v>
      </c>
      <c r="F91" s="44"/>
      <c r="G91" s="44"/>
      <c r="H91" s="78"/>
    </row>
    <row r="92" spans="1:8" ht="12.75">
      <c r="A92" s="24">
        <v>44</v>
      </c>
      <c r="B92" s="50">
        <v>18</v>
      </c>
      <c r="C92" s="44" t="s">
        <v>417</v>
      </c>
      <c r="D92" s="148"/>
      <c r="E92" s="37" t="s">
        <v>418</v>
      </c>
      <c r="F92" s="44"/>
      <c r="G92" s="44"/>
      <c r="H92" s="78"/>
    </row>
    <row r="93" spans="1:8" ht="12.75">
      <c r="A93" s="24"/>
      <c r="C93" s="44"/>
      <c r="D93" s="52"/>
      <c r="E93" s="24"/>
      <c r="F93" s="157">
        <v>54</v>
      </c>
      <c r="G93" s="24" t="s">
        <v>269</v>
      </c>
      <c r="H93" s="78"/>
    </row>
    <row r="94" spans="1:8" ht="12.75">
      <c r="A94" s="24">
        <v>45</v>
      </c>
      <c r="B94" s="50">
        <v>20</v>
      </c>
      <c r="C94" s="44" t="s">
        <v>419</v>
      </c>
      <c r="D94" s="47"/>
      <c r="E94" s="44"/>
      <c r="F94" s="157"/>
      <c r="G94" s="24" t="s">
        <v>420</v>
      </c>
      <c r="H94" s="78"/>
    </row>
    <row r="95" spans="1:8" ht="12.75">
      <c r="A95" s="24"/>
      <c r="C95" s="48"/>
      <c r="D95" s="148">
        <v>23</v>
      </c>
      <c r="E95" s="24" t="s">
        <v>269</v>
      </c>
      <c r="F95" s="38"/>
      <c r="G95" s="44"/>
      <c r="H95" s="78"/>
    </row>
    <row r="96" spans="1:8" ht="12.75">
      <c r="A96" s="24">
        <v>46</v>
      </c>
      <c r="B96" s="50">
        <v>76</v>
      </c>
      <c r="C96" s="44" t="s">
        <v>205</v>
      </c>
      <c r="D96" s="148"/>
      <c r="E96" s="32" t="s">
        <v>421</v>
      </c>
      <c r="F96" s="38"/>
      <c r="G96" s="44"/>
      <c r="H96" s="78"/>
    </row>
    <row r="97" spans="1:8" ht="12.75">
      <c r="A97" s="24"/>
      <c r="C97" s="44"/>
      <c r="D97" s="47"/>
      <c r="E97" s="147">
        <v>44</v>
      </c>
      <c r="F97" s="24" t="s">
        <v>269</v>
      </c>
      <c r="G97" s="44"/>
      <c r="H97" s="78"/>
    </row>
    <row r="98" spans="1:8" ht="12.75">
      <c r="A98" s="24">
        <v>47</v>
      </c>
      <c r="B98" s="50" t="s">
        <v>175</v>
      </c>
      <c r="C98" s="44" t="s">
        <v>323</v>
      </c>
      <c r="D98" s="47"/>
      <c r="E98" s="147"/>
      <c r="F98" s="39" t="s">
        <v>422</v>
      </c>
      <c r="G98" s="44"/>
      <c r="H98" s="78"/>
    </row>
    <row r="99" spans="1:8" ht="12.75">
      <c r="A99" s="24"/>
      <c r="C99" s="44"/>
      <c r="D99" s="148">
        <v>24</v>
      </c>
      <c r="E99" s="24" t="s">
        <v>255</v>
      </c>
      <c r="F99" s="38"/>
      <c r="G99" s="44"/>
      <c r="H99" s="78"/>
    </row>
    <row r="100" spans="1:8" ht="12.75">
      <c r="A100" s="24">
        <v>48</v>
      </c>
      <c r="B100" s="50">
        <v>8</v>
      </c>
      <c r="C100" s="40" t="s">
        <v>423</v>
      </c>
      <c r="D100" s="148"/>
      <c r="E100" s="37" t="s">
        <v>175</v>
      </c>
      <c r="F100" s="38"/>
      <c r="G100" s="44"/>
      <c r="H100" s="78"/>
    </row>
    <row r="101" spans="1:8" ht="12.75">
      <c r="A101" s="24"/>
      <c r="B101" s="44"/>
      <c r="D101" s="48"/>
      <c r="E101" s="48"/>
      <c r="F101" s="38"/>
      <c r="G101" s="146">
        <v>62</v>
      </c>
      <c r="H101" s="53" t="s">
        <v>44</v>
      </c>
    </row>
    <row r="102" spans="1:8" ht="12.75">
      <c r="A102" s="24">
        <v>49</v>
      </c>
      <c r="B102" s="50">
        <v>7</v>
      </c>
      <c r="C102" s="40" t="s">
        <v>424</v>
      </c>
      <c r="D102" s="47"/>
      <c r="E102" s="48"/>
      <c r="F102" s="48"/>
      <c r="G102" s="146"/>
      <c r="H102" s="118" t="s">
        <v>425</v>
      </c>
    </row>
    <row r="103" spans="1:8" ht="12.75">
      <c r="A103" s="24"/>
      <c r="B103" s="44"/>
      <c r="C103" s="48"/>
      <c r="D103" s="148">
        <v>25</v>
      </c>
      <c r="E103" s="24" t="s">
        <v>100</v>
      </c>
      <c r="F103" s="48"/>
      <c r="G103" s="51"/>
      <c r="H103" s="78"/>
    </row>
    <row r="104" spans="1:8" ht="12.75">
      <c r="A104" s="24">
        <v>50</v>
      </c>
      <c r="B104" s="50" t="s">
        <v>175</v>
      </c>
      <c r="C104" s="44" t="s">
        <v>323</v>
      </c>
      <c r="D104" s="148"/>
      <c r="E104" s="32" t="s">
        <v>175</v>
      </c>
      <c r="F104" s="38"/>
      <c r="G104" s="51"/>
      <c r="H104" s="78"/>
    </row>
    <row r="105" spans="1:8" ht="12.75">
      <c r="A105" s="24"/>
      <c r="B105" s="44"/>
      <c r="D105" s="48"/>
      <c r="E105" s="147">
        <v>45</v>
      </c>
      <c r="F105" s="24" t="s">
        <v>100</v>
      </c>
      <c r="G105" s="51"/>
      <c r="H105" s="78"/>
    </row>
    <row r="106" spans="1:8" ht="12.75">
      <c r="A106" s="24">
        <v>51</v>
      </c>
      <c r="B106" s="50">
        <v>57</v>
      </c>
      <c r="C106" s="44" t="s">
        <v>189</v>
      </c>
      <c r="D106" s="52"/>
      <c r="E106" s="147"/>
      <c r="F106" s="32" t="s">
        <v>426</v>
      </c>
      <c r="G106" s="51"/>
      <c r="H106" s="78"/>
    </row>
    <row r="107" spans="1:8" ht="12.75">
      <c r="A107" s="24"/>
      <c r="B107" s="44"/>
      <c r="C107" s="44"/>
      <c r="D107" s="148">
        <v>26</v>
      </c>
      <c r="E107" s="24" t="s">
        <v>280</v>
      </c>
      <c r="F107" s="38"/>
      <c r="G107" s="51"/>
      <c r="H107" s="78"/>
    </row>
    <row r="108" spans="1:8" ht="12.75">
      <c r="A108" s="24">
        <v>52</v>
      </c>
      <c r="B108" s="50">
        <v>27</v>
      </c>
      <c r="C108" s="44" t="s">
        <v>427</v>
      </c>
      <c r="D108" s="148"/>
      <c r="E108" s="37" t="s">
        <v>428</v>
      </c>
      <c r="F108" s="38"/>
      <c r="G108" s="51"/>
      <c r="H108" s="78"/>
    </row>
    <row r="109" spans="1:8" ht="12.75">
      <c r="A109" s="24"/>
      <c r="B109" s="44"/>
      <c r="C109" s="44"/>
      <c r="D109" s="52"/>
      <c r="E109" s="44"/>
      <c r="F109" s="157">
        <v>55</v>
      </c>
      <c r="G109" s="24" t="s">
        <v>100</v>
      </c>
      <c r="H109" s="78"/>
    </row>
    <row r="110" spans="1:8" ht="12.75">
      <c r="A110" s="24">
        <v>53</v>
      </c>
      <c r="B110" s="50">
        <v>23</v>
      </c>
      <c r="C110" s="44" t="s">
        <v>429</v>
      </c>
      <c r="D110" s="52"/>
      <c r="E110" s="44"/>
      <c r="F110" s="157"/>
      <c r="G110" s="24" t="s">
        <v>430</v>
      </c>
      <c r="H110" s="78"/>
    </row>
    <row r="111" spans="1:8" ht="12.75">
      <c r="A111" s="24"/>
      <c r="B111" s="44"/>
      <c r="C111" s="44"/>
      <c r="D111" s="148">
        <v>27</v>
      </c>
      <c r="E111" s="24" t="s">
        <v>274</v>
      </c>
      <c r="F111" s="38"/>
      <c r="G111" s="51"/>
      <c r="H111" s="78"/>
    </row>
    <row r="112" spans="1:8" ht="12.75">
      <c r="A112" s="24">
        <v>54</v>
      </c>
      <c r="B112" s="50">
        <v>33</v>
      </c>
      <c r="C112" s="44" t="s">
        <v>193</v>
      </c>
      <c r="D112" s="148"/>
      <c r="E112" s="32" t="s">
        <v>431</v>
      </c>
      <c r="F112" s="38"/>
      <c r="G112" s="51"/>
      <c r="H112" s="78"/>
    </row>
    <row r="113" spans="1:8" ht="12.75">
      <c r="A113" s="24"/>
      <c r="B113" s="44"/>
      <c r="C113" s="44"/>
      <c r="D113" s="52"/>
      <c r="E113" s="147">
        <v>46</v>
      </c>
      <c r="F113" s="24" t="s">
        <v>274</v>
      </c>
      <c r="G113" s="51"/>
      <c r="H113" s="78"/>
    </row>
    <row r="114" spans="1:8" ht="12.75">
      <c r="A114" s="24">
        <v>55</v>
      </c>
      <c r="B114" s="50" t="s">
        <v>175</v>
      </c>
      <c r="C114" s="44" t="s">
        <v>323</v>
      </c>
      <c r="D114" s="52"/>
      <c r="E114" s="147"/>
      <c r="F114" s="39" t="s">
        <v>432</v>
      </c>
      <c r="G114" s="51"/>
      <c r="H114" s="78"/>
    </row>
    <row r="115" spans="1:8" ht="12.75">
      <c r="A115" s="24"/>
      <c r="B115" s="44"/>
      <c r="C115" s="44"/>
      <c r="D115" s="148">
        <v>28</v>
      </c>
      <c r="E115" s="24" t="s">
        <v>28</v>
      </c>
      <c r="F115" s="38"/>
      <c r="G115" s="51"/>
      <c r="H115" s="40"/>
    </row>
    <row r="116" spans="1:8" ht="12.75">
      <c r="A116" s="24">
        <v>56</v>
      </c>
      <c r="B116" s="50">
        <v>13</v>
      </c>
      <c r="C116" s="44" t="s">
        <v>433</v>
      </c>
      <c r="D116" s="148"/>
      <c r="E116" s="37" t="s">
        <v>175</v>
      </c>
      <c r="F116" s="38"/>
      <c r="G116" s="51"/>
      <c r="H116" s="40"/>
    </row>
    <row r="117" spans="1:8" ht="12.75">
      <c r="A117" s="24"/>
      <c r="B117" s="44"/>
      <c r="C117" s="44"/>
      <c r="D117" s="52"/>
      <c r="E117" s="44"/>
      <c r="F117" s="38"/>
      <c r="G117" s="147">
        <v>60</v>
      </c>
      <c r="H117" s="51" t="s">
        <v>44</v>
      </c>
    </row>
    <row r="118" spans="1:8" ht="12.75">
      <c r="A118" s="24">
        <v>57</v>
      </c>
      <c r="B118" s="50">
        <v>11</v>
      </c>
      <c r="C118" s="44" t="s">
        <v>434</v>
      </c>
      <c r="D118" s="52"/>
      <c r="E118" s="44"/>
      <c r="F118" s="38"/>
      <c r="G118" s="147"/>
      <c r="H118" s="51" t="s">
        <v>435</v>
      </c>
    </row>
    <row r="119" spans="1:8" ht="12.75">
      <c r="A119" s="24"/>
      <c r="B119" s="44"/>
      <c r="C119" s="44"/>
      <c r="D119" s="148">
        <v>29</v>
      </c>
      <c r="E119" s="24" t="s">
        <v>34</v>
      </c>
      <c r="F119" s="38"/>
      <c r="G119" s="51"/>
      <c r="H119" s="40"/>
    </row>
    <row r="120" spans="1:8" ht="12.75">
      <c r="A120" s="24">
        <v>58</v>
      </c>
      <c r="B120" s="50" t="s">
        <v>175</v>
      </c>
      <c r="C120" s="44" t="s">
        <v>323</v>
      </c>
      <c r="D120" s="148"/>
      <c r="E120" s="32" t="s">
        <v>175</v>
      </c>
      <c r="F120" s="38"/>
      <c r="G120" s="51"/>
      <c r="H120" s="78"/>
    </row>
    <row r="121" spans="1:8" ht="12.75">
      <c r="A121" s="24"/>
      <c r="B121" s="44"/>
      <c r="C121" s="44"/>
      <c r="D121" s="52"/>
      <c r="E121" s="147">
        <v>47</v>
      </c>
      <c r="F121" s="24" t="s">
        <v>34</v>
      </c>
      <c r="G121" s="51"/>
      <c r="H121" s="78"/>
    </row>
    <row r="122" spans="1:8" ht="12.75">
      <c r="A122" s="24">
        <v>59</v>
      </c>
      <c r="B122" s="50">
        <v>91</v>
      </c>
      <c r="C122" s="44" t="s">
        <v>179</v>
      </c>
      <c r="D122" s="52"/>
      <c r="E122" s="147"/>
      <c r="F122" s="32" t="s">
        <v>436</v>
      </c>
      <c r="G122" s="51"/>
      <c r="H122" s="78"/>
    </row>
    <row r="123" spans="1:8" ht="12.75">
      <c r="A123" s="24"/>
      <c r="B123" s="44"/>
      <c r="C123" s="44"/>
      <c r="D123" s="148">
        <v>30</v>
      </c>
      <c r="E123" s="24" t="s">
        <v>279</v>
      </c>
      <c r="F123" s="38"/>
      <c r="G123" s="51"/>
      <c r="H123" s="78"/>
    </row>
    <row r="124" spans="1:8" ht="12.75">
      <c r="A124" s="24">
        <v>60</v>
      </c>
      <c r="B124" s="50">
        <v>26</v>
      </c>
      <c r="C124" s="44" t="s">
        <v>437</v>
      </c>
      <c r="D124" s="148"/>
      <c r="E124" s="37" t="s">
        <v>438</v>
      </c>
      <c r="F124" s="38"/>
      <c r="G124" s="51"/>
      <c r="H124" s="78"/>
    </row>
    <row r="125" spans="1:8" ht="12.75">
      <c r="A125" s="24"/>
      <c r="B125" s="44"/>
      <c r="C125" s="44"/>
      <c r="D125" s="52"/>
      <c r="E125" s="44"/>
      <c r="F125" s="157">
        <v>56</v>
      </c>
      <c r="G125" s="24" t="s">
        <v>44</v>
      </c>
      <c r="H125" s="78"/>
    </row>
    <row r="126" spans="1:8" ht="12.75">
      <c r="A126" s="24">
        <v>61</v>
      </c>
      <c r="B126" s="50">
        <v>21</v>
      </c>
      <c r="C126" s="44" t="s">
        <v>439</v>
      </c>
      <c r="D126" s="52"/>
      <c r="E126" s="44"/>
      <c r="F126" s="157"/>
      <c r="G126" s="24" t="s">
        <v>440</v>
      </c>
      <c r="H126" s="78"/>
    </row>
    <row r="127" spans="1:8" ht="12.75">
      <c r="A127" s="24"/>
      <c r="B127" s="44"/>
      <c r="C127" s="44"/>
      <c r="D127" s="148">
        <v>31</v>
      </c>
      <c r="E127" s="24" t="s">
        <v>271</v>
      </c>
      <c r="F127" s="38"/>
      <c r="G127" s="51"/>
      <c r="H127" s="78"/>
    </row>
    <row r="128" spans="1:8" ht="12.75">
      <c r="A128" s="24">
        <v>62</v>
      </c>
      <c r="B128" s="50">
        <v>48</v>
      </c>
      <c r="C128" s="44" t="s">
        <v>199</v>
      </c>
      <c r="D128" s="148"/>
      <c r="E128" s="32" t="s">
        <v>441</v>
      </c>
      <c r="F128" s="38"/>
      <c r="G128" s="51"/>
      <c r="H128" s="78"/>
    </row>
    <row r="129" spans="1:8" ht="12.75">
      <c r="A129" s="24"/>
      <c r="B129" s="44"/>
      <c r="C129" s="44"/>
      <c r="D129" s="52"/>
      <c r="E129" s="147">
        <v>48</v>
      </c>
      <c r="F129" s="24" t="s">
        <v>44</v>
      </c>
      <c r="G129" s="51"/>
      <c r="H129" s="78"/>
    </row>
    <row r="130" spans="1:8" ht="12.75">
      <c r="A130" s="24">
        <v>63</v>
      </c>
      <c r="B130" s="50" t="s">
        <v>175</v>
      </c>
      <c r="C130" s="44" t="s">
        <v>323</v>
      </c>
      <c r="D130" s="52"/>
      <c r="E130" s="147"/>
      <c r="F130" s="39" t="s">
        <v>442</v>
      </c>
      <c r="G130" s="51"/>
      <c r="H130" s="78"/>
    </row>
    <row r="131" spans="1:8" ht="12.75">
      <c r="A131" s="24"/>
      <c r="B131" s="44"/>
      <c r="C131" s="44"/>
      <c r="D131" s="148">
        <v>32</v>
      </c>
      <c r="E131" s="24" t="s">
        <v>44</v>
      </c>
      <c r="F131" s="38"/>
      <c r="G131" s="51"/>
      <c r="H131" s="78"/>
    </row>
    <row r="132" spans="1:7" ht="12.75">
      <c r="A132" s="24">
        <v>64</v>
      </c>
      <c r="B132" s="50">
        <v>2</v>
      </c>
      <c r="C132" s="40" t="s">
        <v>443</v>
      </c>
      <c r="D132" s="148"/>
      <c r="E132" s="37" t="s">
        <v>175</v>
      </c>
      <c r="F132" s="38"/>
      <c r="G132" s="51"/>
    </row>
    <row r="133" spans="1:8" ht="25.5">
      <c r="A133" s="149" t="s">
        <v>9</v>
      </c>
      <c r="B133" s="149"/>
      <c r="C133" s="149"/>
      <c r="D133" s="149"/>
      <c r="E133" s="149"/>
      <c r="F133" s="149"/>
      <c r="G133" s="149"/>
      <c r="H133" s="149"/>
    </row>
    <row r="134" spans="1:8" ht="18.75">
      <c r="A134" s="150" t="s">
        <v>366</v>
      </c>
      <c r="B134" s="150"/>
      <c r="C134" s="150"/>
      <c r="D134" s="150"/>
      <c r="E134" s="150"/>
      <c r="F134" s="150"/>
      <c r="G134" s="150"/>
      <c r="H134" s="150"/>
    </row>
    <row r="135" ht="15.75">
      <c r="H135" s="123" t="s">
        <v>10</v>
      </c>
    </row>
    <row r="136" spans="1:8" ht="12.75" customHeight="1">
      <c r="A136" s="24"/>
      <c r="B136" s="50"/>
      <c r="C136" s="40"/>
      <c r="D136" s="44"/>
      <c r="E136" s="44"/>
      <c r="F136" s="44"/>
      <c r="G136" s="124"/>
      <c r="H136" s="87" t="s">
        <v>365</v>
      </c>
    </row>
    <row r="137" spans="1:8" ht="12.75" customHeight="1">
      <c r="A137" s="24"/>
      <c r="C137" s="44"/>
      <c r="D137" s="148"/>
      <c r="E137" s="24"/>
      <c r="F137" s="44"/>
      <c r="G137" s="124"/>
      <c r="H137" s="30"/>
    </row>
    <row r="138" spans="1:8" ht="12.75" customHeight="1">
      <c r="A138" s="24"/>
      <c r="B138" s="50"/>
      <c r="C138" s="44"/>
      <c r="D138" s="148"/>
      <c r="E138" s="24"/>
      <c r="F138" s="44"/>
      <c r="G138" s="44"/>
      <c r="H138" s="33"/>
    </row>
    <row r="139" spans="1:8" ht="12.75" customHeight="1">
      <c r="A139" s="24"/>
      <c r="C139" s="44"/>
      <c r="D139" s="47"/>
      <c r="E139" s="147"/>
      <c r="F139" s="24"/>
      <c r="G139" s="44"/>
      <c r="H139" s="33"/>
    </row>
    <row r="140" spans="1:8" ht="12.75" customHeight="1">
      <c r="A140" s="24"/>
      <c r="B140" s="50"/>
      <c r="C140" s="44"/>
      <c r="D140" s="47"/>
      <c r="E140" s="147"/>
      <c r="F140" s="24"/>
      <c r="G140" s="40"/>
      <c r="H140" s="33"/>
    </row>
    <row r="141" spans="1:8" ht="12.75" customHeight="1">
      <c r="A141" s="24"/>
      <c r="C141" s="44"/>
      <c r="D141" s="148"/>
      <c r="E141" s="24"/>
      <c r="F141" s="24"/>
      <c r="G141" s="40"/>
      <c r="H141" s="33"/>
    </row>
    <row r="142" spans="1:15" ht="12.75" customHeight="1">
      <c r="A142" s="24"/>
      <c r="B142" s="50"/>
      <c r="C142" s="44"/>
      <c r="D142" s="148"/>
      <c r="E142" s="24"/>
      <c r="F142" s="24"/>
      <c r="G142" s="40"/>
      <c r="H142" s="33"/>
      <c r="K142" s="153"/>
      <c r="L142" s="125"/>
      <c r="M142" s="44"/>
      <c r="N142" s="48"/>
      <c r="O142" s="48"/>
    </row>
    <row r="143" spans="1:15" ht="12.75" customHeight="1">
      <c r="A143" s="24"/>
      <c r="C143" s="44"/>
      <c r="D143" s="47"/>
      <c r="E143" s="38"/>
      <c r="F143" s="147"/>
      <c r="G143" s="24"/>
      <c r="H143" s="40"/>
      <c r="K143" s="153"/>
      <c r="L143" s="126"/>
      <c r="M143" s="44"/>
      <c r="N143" s="48"/>
      <c r="O143" s="48"/>
    </row>
    <row r="144" spans="1:15" ht="12.75" customHeight="1">
      <c r="A144" s="24"/>
      <c r="B144" s="50"/>
      <c r="C144" s="44"/>
      <c r="D144" s="47"/>
      <c r="E144" s="38"/>
      <c r="F144" s="147"/>
      <c r="G144" s="24"/>
      <c r="H144" s="40"/>
      <c r="K144" s="126"/>
      <c r="L144" s="126"/>
      <c r="M144" s="154"/>
      <c r="N144" s="155"/>
      <c r="O144" s="155"/>
    </row>
    <row r="145" spans="1:15" ht="12.75" customHeight="1">
      <c r="A145" s="24"/>
      <c r="C145" s="44"/>
      <c r="D145" s="148"/>
      <c r="E145" s="24"/>
      <c r="F145" s="24"/>
      <c r="G145" s="51"/>
      <c r="H145" s="40"/>
      <c r="K145" s="126"/>
      <c r="L145" s="126"/>
      <c r="M145" s="154"/>
      <c r="N145" s="156"/>
      <c r="O145" s="156"/>
    </row>
    <row r="146" spans="1:15" ht="12.75" customHeight="1">
      <c r="A146" s="24"/>
      <c r="B146" s="50"/>
      <c r="C146" s="44"/>
      <c r="D146" s="148"/>
      <c r="E146" s="24"/>
      <c r="F146" s="24"/>
      <c r="G146" s="51"/>
      <c r="H146" s="40"/>
      <c r="K146" s="153"/>
      <c r="L146" s="125"/>
      <c r="M146" s="44"/>
      <c r="N146" s="127"/>
      <c r="O146" s="127"/>
    </row>
    <row r="147" spans="1:15" ht="24.75" customHeight="1" thickBot="1">
      <c r="A147" s="119">
        <v>61</v>
      </c>
      <c r="B147" s="128"/>
      <c r="C147" s="129" t="s">
        <v>110</v>
      </c>
      <c r="D147" s="130"/>
      <c r="E147" s="75"/>
      <c r="F147" s="51"/>
      <c r="G147" s="51"/>
      <c r="H147" s="40"/>
      <c r="K147" s="153"/>
      <c r="L147" s="126"/>
      <c r="M147" s="44"/>
      <c r="N147" s="127"/>
      <c r="O147" s="127"/>
    </row>
    <row r="148" spans="1:8" ht="12.75" customHeight="1">
      <c r="A148" s="51"/>
      <c r="B148" s="53"/>
      <c r="C148" s="40"/>
      <c r="D148" s="131"/>
      <c r="E148" s="75"/>
      <c r="F148" s="51"/>
      <c r="G148" s="44"/>
      <c r="H148" s="40"/>
    </row>
    <row r="149" spans="1:8" ht="12.75" customHeight="1">
      <c r="A149" s="132"/>
      <c r="B149" s="53"/>
      <c r="C149" s="40"/>
      <c r="D149" s="133"/>
      <c r="E149" s="51"/>
      <c r="F149" s="78"/>
      <c r="G149" s="44"/>
      <c r="H149" s="40"/>
    </row>
    <row r="150" spans="1:8" ht="12.75" customHeight="1">
      <c r="A150" s="51"/>
      <c r="B150" s="53"/>
      <c r="C150" s="40"/>
      <c r="D150" s="133"/>
      <c r="E150" s="51"/>
      <c r="F150" s="51"/>
      <c r="G150" s="44"/>
      <c r="H150" s="40"/>
    </row>
    <row r="151" spans="1:8" ht="31.5" customHeight="1" thickBot="1">
      <c r="A151" s="51"/>
      <c r="B151" s="53"/>
      <c r="C151" s="40"/>
      <c r="D151" s="151">
        <v>63</v>
      </c>
      <c r="E151" s="152" t="s">
        <v>110</v>
      </c>
      <c r="F151" s="152"/>
      <c r="G151" s="147"/>
      <c r="H151" s="51"/>
    </row>
    <row r="152" spans="1:8" ht="12.75" customHeight="1" thickTop="1">
      <c r="A152" s="51"/>
      <c r="B152" s="53"/>
      <c r="C152" s="40"/>
      <c r="D152" s="151"/>
      <c r="E152" s="153" t="s">
        <v>444</v>
      </c>
      <c r="F152" s="153"/>
      <c r="G152" s="147"/>
      <c r="H152" s="51"/>
    </row>
    <row r="153" spans="1:8" ht="12.75" customHeight="1">
      <c r="A153" s="51"/>
      <c r="B153" s="53"/>
      <c r="C153" s="40"/>
      <c r="D153" s="133"/>
      <c r="E153" s="51"/>
      <c r="F153" s="40"/>
      <c r="G153" s="51"/>
      <c r="H153" s="40"/>
    </row>
    <row r="154" spans="1:8" ht="12.75" customHeight="1">
      <c r="A154" s="51"/>
      <c r="B154" s="53"/>
      <c r="C154" s="40"/>
      <c r="D154" s="133"/>
      <c r="E154" s="51"/>
      <c r="F154" s="40"/>
      <c r="G154" s="51"/>
      <c r="H154" s="40"/>
    </row>
    <row r="155" spans="1:8" ht="26.25" customHeight="1" thickBot="1">
      <c r="A155" s="119">
        <v>62</v>
      </c>
      <c r="B155" s="128"/>
      <c r="C155" s="129" t="s">
        <v>44</v>
      </c>
      <c r="D155" s="134"/>
      <c r="E155" s="75"/>
      <c r="F155" s="51"/>
      <c r="G155" s="51"/>
      <c r="H155" s="40"/>
    </row>
    <row r="156" spans="1:8" ht="12.75" customHeight="1">
      <c r="A156" s="51" t="s">
        <v>175</v>
      </c>
      <c r="B156" s="53" t="s">
        <v>175</v>
      </c>
      <c r="C156" s="40" t="s">
        <v>175</v>
      </c>
      <c r="D156" s="79"/>
      <c r="E156" s="75"/>
      <c r="F156" s="51"/>
      <c r="G156" s="44"/>
      <c r="H156" s="40"/>
    </row>
    <row r="157" spans="1:8" ht="12.75" customHeight="1">
      <c r="A157" s="24"/>
      <c r="C157" s="44"/>
      <c r="D157" s="148"/>
      <c r="E157" s="24"/>
      <c r="F157" s="44"/>
      <c r="G157" s="44"/>
      <c r="H157" s="40"/>
    </row>
    <row r="158" spans="1:8" ht="12.75" customHeight="1">
      <c r="A158" s="24"/>
      <c r="B158" s="50"/>
      <c r="C158" s="44"/>
      <c r="D158" s="148"/>
      <c r="E158" s="24"/>
      <c r="F158" s="44"/>
      <c r="G158" s="44"/>
      <c r="H158" s="40"/>
    </row>
    <row r="159" spans="1:8" ht="12.75" customHeight="1">
      <c r="A159" s="24"/>
      <c r="C159" s="44"/>
      <c r="D159" s="52"/>
      <c r="E159" s="24"/>
      <c r="F159" s="147"/>
      <c r="G159" s="24"/>
      <c r="H159" s="40"/>
    </row>
    <row r="160" spans="1:8" ht="12.75" customHeight="1">
      <c r="A160" s="24"/>
      <c r="B160" s="50"/>
      <c r="C160" s="44"/>
      <c r="D160" s="47"/>
      <c r="E160" s="44"/>
      <c r="F160" s="147"/>
      <c r="G160" s="24"/>
      <c r="H160" s="53"/>
    </row>
    <row r="161" spans="1:8" ht="12.75" customHeight="1">
      <c r="A161" s="24"/>
      <c r="C161" s="48"/>
      <c r="D161" s="148"/>
      <c r="E161" s="24"/>
      <c r="F161" s="38"/>
      <c r="G161" s="44"/>
      <c r="H161" s="51"/>
    </row>
    <row r="162" spans="1:8" ht="12.75" customHeight="1">
      <c r="A162" s="24"/>
      <c r="B162" s="50"/>
      <c r="C162" s="44"/>
      <c r="D162" s="148"/>
      <c r="E162" s="24"/>
      <c r="F162" s="38"/>
      <c r="G162" s="44"/>
      <c r="H162" s="51"/>
    </row>
    <row r="163" spans="1:8" ht="12.75" customHeight="1">
      <c r="A163" s="24"/>
      <c r="C163" s="44"/>
      <c r="D163" s="47"/>
      <c r="E163" s="147"/>
      <c r="F163" s="24"/>
      <c r="G163" s="44"/>
      <c r="H163" s="51"/>
    </row>
    <row r="164" spans="1:8" ht="12.75" customHeight="1">
      <c r="A164" s="24"/>
      <c r="B164" s="50"/>
      <c r="C164" s="44"/>
      <c r="D164" s="47"/>
      <c r="E164" s="147"/>
      <c r="F164" s="24"/>
      <c r="G164" s="44"/>
      <c r="H164" s="54"/>
    </row>
    <row r="165" spans="1:8" ht="12.75" customHeight="1">
      <c r="A165" s="24"/>
      <c r="C165" s="44"/>
      <c r="D165" s="148"/>
      <c r="E165" s="24"/>
      <c r="F165" s="38"/>
      <c r="G165" s="44"/>
      <c r="H165" s="51"/>
    </row>
    <row r="166" spans="1:8" ht="12.75" customHeight="1">
      <c r="A166" s="24"/>
      <c r="B166" s="50"/>
      <c r="C166" s="40"/>
      <c r="D166" s="148"/>
      <c r="E166" s="24"/>
      <c r="F166" s="38"/>
      <c r="G166" s="44"/>
      <c r="H166" s="51"/>
    </row>
    <row r="167" spans="1:8" ht="12.75" customHeight="1">
      <c r="A167" s="24"/>
      <c r="B167" s="44"/>
      <c r="C167" s="48"/>
      <c r="D167" s="48"/>
      <c r="E167" s="48"/>
      <c r="F167" s="38"/>
      <c r="G167" s="146"/>
      <c r="H167" s="135"/>
    </row>
    <row r="168" spans="1:8" ht="12.75" customHeight="1">
      <c r="A168" s="24"/>
      <c r="B168" s="50"/>
      <c r="C168" s="40"/>
      <c r="D168" s="47"/>
      <c r="E168" s="48"/>
      <c r="F168" s="48"/>
      <c r="G168" s="146"/>
      <c r="H168" s="63"/>
    </row>
    <row r="169" spans="1:8" ht="12.75" customHeight="1">
      <c r="A169" s="24"/>
      <c r="B169" s="44"/>
      <c r="C169" s="48"/>
      <c r="D169" s="148"/>
      <c r="E169" s="24"/>
      <c r="F169" s="48"/>
      <c r="G169" s="51"/>
      <c r="H169" s="51"/>
    </row>
    <row r="170" spans="1:8" ht="12.75" customHeight="1">
      <c r="A170" s="24"/>
      <c r="B170" s="50"/>
      <c r="C170" s="44"/>
      <c r="D170" s="148"/>
      <c r="E170" s="24"/>
      <c r="F170" s="38"/>
      <c r="G170" s="51"/>
      <c r="H170" s="51"/>
    </row>
    <row r="171" spans="1:8" ht="12.75" customHeight="1">
      <c r="A171" s="24"/>
      <c r="B171" s="44"/>
      <c r="C171" s="48"/>
      <c r="D171" s="48"/>
      <c r="E171" s="147"/>
      <c r="F171" s="24"/>
      <c r="G171" s="51"/>
      <c r="H171" s="51"/>
    </row>
    <row r="172" spans="1:8" ht="12.75" customHeight="1">
      <c r="A172" s="24"/>
      <c r="B172" s="50"/>
      <c r="C172" s="44"/>
      <c r="D172" s="52"/>
      <c r="E172" s="147"/>
      <c r="F172" s="24"/>
      <c r="G172" s="51"/>
      <c r="H172" s="51"/>
    </row>
    <row r="173" spans="1:8" ht="12.75" customHeight="1">
      <c r="A173" s="24"/>
      <c r="B173" s="44"/>
      <c r="C173" s="44"/>
      <c r="D173" s="148"/>
      <c r="E173" s="24"/>
      <c r="F173" s="38"/>
      <c r="G173" s="51"/>
      <c r="H173" s="51"/>
    </row>
    <row r="174" spans="1:8" ht="12.75" customHeight="1">
      <c r="A174" s="24"/>
      <c r="B174" s="50"/>
      <c r="C174" s="44"/>
      <c r="D174" s="148"/>
      <c r="E174" s="24"/>
      <c r="F174" s="38"/>
      <c r="G174" s="51"/>
      <c r="H174" s="51"/>
    </row>
    <row r="175" spans="1:8" ht="12.75" customHeight="1">
      <c r="A175" s="24"/>
      <c r="B175" s="44"/>
      <c r="C175" s="44"/>
      <c r="D175" s="52"/>
      <c r="E175" s="44"/>
      <c r="F175" s="147"/>
      <c r="G175" s="24"/>
      <c r="H175" s="51"/>
    </row>
    <row r="176" spans="1:8" ht="12.75" customHeight="1">
      <c r="A176" s="24"/>
      <c r="B176" s="50"/>
      <c r="C176" s="44"/>
      <c r="D176" s="52"/>
      <c r="E176" s="44"/>
      <c r="F176" s="147"/>
      <c r="G176" s="24"/>
      <c r="H176" s="51"/>
    </row>
    <row r="177" spans="1:8" ht="12.75" customHeight="1">
      <c r="A177" s="24"/>
      <c r="B177" s="44"/>
      <c r="C177" s="44"/>
      <c r="D177" s="148"/>
      <c r="E177" s="24"/>
      <c r="F177" s="38"/>
      <c r="G177" s="51"/>
      <c r="H177" s="51"/>
    </row>
    <row r="178" spans="1:8" ht="12.75" customHeight="1">
      <c r="A178" s="24"/>
      <c r="B178" s="50"/>
      <c r="C178" s="44"/>
      <c r="D178" s="148"/>
      <c r="E178" s="24"/>
      <c r="F178" s="38"/>
      <c r="G178" s="51"/>
      <c r="H178" s="51"/>
    </row>
    <row r="179" spans="1:8" ht="12.75" customHeight="1">
      <c r="A179" s="24"/>
      <c r="B179" s="44"/>
      <c r="C179" s="44"/>
      <c r="D179" s="52"/>
      <c r="E179" s="147"/>
      <c r="F179" s="24"/>
      <c r="G179" s="51"/>
      <c r="H179" s="51"/>
    </row>
    <row r="180" spans="1:8" ht="12.75" customHeight="1">
      <c r="A180" s="24"/>
      <c r="B180" s="50"/>
      <c r="C180" s="44"/>
      <c r="D180" s="52"/>
      <c r="E180" s="147"/>
      <c r="F180" s="24"/>
      <c r="G180" s="51"/>
      <c r="H180" s="51"/>
    </row>
    <row r="181" spans="1:8" ht="12.75" customHeight="1">
      <c r="A181" s="24"/>
      <c r="B181" s="44"/>
      <c r="C181" s="44"/>
      <c r="D181" s="148"/>
      <c r="E181" s="24"/>
      <c r="F181" s="38"/>
      <c r="G181" s="51"/>
      <c r="H181" s="51"/>
    </row>
    <row r="182" spans="1:8" ht="12.75" customHeight="1">
      <c r="A182" s="24"/>
      <c r="B182" s="50"/>
      <c r="C182" s="44"/>
      <c r="D182" s="148"/>
      <c r="E182" s="24"/>
      <c r="F182" s="38"/>
      <c r="G182" s="51"/>
      <c r="H182" s="51"/>
    </row>
    <row r="183" spans="1:8" ht="12.75" customHeight="1">
      <c r="A183" s="24"/>
      <c r="B183" s="44"/>
      <c r="C183" s="44"/>
      <c r="D183" s="52"/>
      <c r="E183" s="44"/>
      <c r="F183" s="38"/>
      <c r="G183" s="147"/>
      <c r="H183" s="51"/>
    </row>
    <row r="184" spans="1:8" ht="12.75" customHeight="1">
      <c r="A184" s="24"/>
      <c r="B184" s="50"/>
      <c r="C184" s="44"/>
      <c r="D184" s="52"/>
      <c r="E184" s="44"/>
      <c r="F184" s="38"/>
      <c r="G184" s="147"/>
      <c r="H184" s="51"/>
    </row>
    <row r="185" spans="1:8" ht="12.75" customHeight="1">
      <c r="A185" s="24"/>
      <c r="B185" s="44"/>
      <c r="C185" s="44"/>
      <c r="D185" s="148"/>
      <c r="E185" s="24"/>
      <c r="F185" s="38"/>
      <c r="G185" s="51"/>
      <c r="H185" s="51"/>
    </row>
    <row r="186" spans="1:8" ht="12.75" customHeight="1">
      <c r="A186" s="24"/>
      <c r="B186" s="50"/>
      <c r="C186" s="44"/>
      <c r="D186" s="148"/>
      <c r="E186" s="24"/>
      <c r="F186" s="38"/>
      <c r="G186" s="51"/>
      <c r="H186" s="51"/>
    </row>
    <row r="187" spans="1:8" ht="12.75" customHeight="1">
      <c r="A187" s="24"/>
      <c r="B187" s="44"/>
      <c r="C187" s="44"/>
      <c r="D187" s="52"/>
      <c r="E187" s="147"/>
      <c r="F187" s="24"/>
      <c r="G187" s="51"/>
      <c r="H187" s="51"/>
    </row>
    <row r="188" spans="1:8" ht="12.75" customHeight="1">
      <c r="A188" s="24"/>
      <c r="B188" s="50"/>
      <c r="C188" s="44"/>
      <c r="D188" s="52"/>
      <c r="E188" s="147"/>
      <c r="F188" s="24"/>
      <c r="G188" s="51"/>
      <c r="H188" s="51"/>
    </row>
    <row r="189" spans="1:8" ht="12.75" customHeight="1">
      <c r="A189" s="24"/>
      <c r="B189" s="44"/>
      <c r="C189" s="44"/>
      <c r="D189" s="148"/>
      <c r="E189" s="24"/>
      <c r="F189" s="38"/>
      <c r="G189" s="51"/>
      <c r="H189" s="51"/>
    </row>
    <row r="190" spans="1:8" ht="12.75" customHeight="1">
      <c r="A190" s="24"/>
      <c r="B190" s="50"/>
      <c r="C190" s="44"/>
      <c r="D190" s="148"/>
      <c r="E190" s="24"/>
      <c r="F190" s="38"/>
      <c r="G190" s="51"/>
      <c r="H190" s="51"/>
    </row>
    <row r="191" spans="1:8" ht="12.75" customHeight="1">
      <c r="A191" s="24"/>
      <c r="B191" s="44"/>
      <c r="C191" s="44"/>
      <c r="D191" s="52"/>
      <c r="E191" s="44"/>
      <c r="F191" s="147"/>
      <c r="G191" s="24"/>
      <c r="H191" s="51"/>
    </row>
    <row r="192" spans="1:8" ht="12.75" customHeight="1">
      <c r="A192" s="24"/>
      <c r="B192" s="50"/>
      <c r="C192" s="44"/>
      <c r="D192" s="52"/>
      <c r="E192" s="44"/>
      <c r="F192" s="147"/>
      <c r="G192" s="24"/>
      <c r="H192" s="51"/>
    </row>
    <row r="193" spans="1:8" ht="12.75" customHeight="1">
      <c r="A193" s="24"/>
      <c r="B193" s="44"/>
      <c r="C193" s="44"/>
      <c r="D193" s="148"/>
      <c r="E193" s="24"/>
      <c r="F193" s="38"/>
      <c r="G193" s="51"/>
      <c r="H193" s="51"/>
    </row>
    <row r="194" spans="1:8" ht="12.75" customHeight="1">
      <c r="A194" s="24"/>
      <c r="B194" s="50"/>
      <c r="C194" s="44"/>
      <c r="D194" s="148"/>
      <c r="E194" s="24"/>
      <c r="F194" s="38"/>
      <c r="G194" s="51"/>
      <c r="H194" s="51"/>
    </row>
    <row r="195" spans="1:8" ht="12.75" customHeight="1">
      <c r="A195" s="24"/>
      <c r="B195" s="44"/>
      <c r="C195" s="44"/>
      <c r="D195" s="52"/>
      <c r="E195" s="147"/>
      <c r="F195" s="24"/>
      <c r="G195" s="51"/>
      <c r="H195" s="51"/>
    </row>
    <row r="196" spans="1:8" ht="12.75" customHeight="1">
      <c r="A196" s="24"/>
      <c r="B196" s="50"/>
      <c r="C196" s="44"/>
      <c r="D196" s="52"/>
      <c r="E196" s="147"/>
      <c r="F196" s="24"/>
      <c r="G196" s="51"/>
      <c r="H196" s="51"/>
    </row>
    <row r="197" spans="1:8" ht="12.75" customHeight="1">
      <c r="A197" s="24"/>
      <c r="B197" s="44"/>
      <c r="C197" s="44"/>
      <c r="D197" s="148"/>
      <c r="E197" s="24"/>
      <c r="F197" s="38"/>
      <c r="G197" s="51"/>
      <c r="H197" s="51"/>
    </row>
    <row r="198" spans="1:8" ht="12.75" customHeight="1">
      <c r="A198" s="24"/>
      <c r="B198" s="50"/>
      <c r="C198" s="40"/>
      <c r="D198" s="148"/>
      <c r="E198" s="48"/>
      <c r="F198" s="38"/>
      <c r="G198" s="51"/>
      <c r="H198" s="51"/>
    </row>
    <row r="199" spans="1:8" ht="25.5">
      <c r="A199" s="149"/>
      <c r="B199" s="149"/>
      <c r="C199" s="149"/>
      <c r="D199" s="149"/>
      <c r="E199" s="149"/>
      <c r="F199" s="149"/>
      <c r="G199" s="149"/>
      <c r="H199" s="149"/>
    </row>
    <row r="200" spans="1:8" ht="18.75">
      <c r="A200" s="150"/>
      <c r="B200" s="150"/>
      <c r="C200" s="150"/>
      <c r="D200" s="150"/>
      <c r="E200" s="150"/>
      <c r="F200" s="150"/>
      <c r="G200" s="150"/>
      <c r="H200" s="150"/>
    </row>
    <row r="201" spans="3:8" ht="15.75">
      <c r="C201" s="22"/>
      <c r="D201" s="23"/>
      <c r="H201" s="123"/>
    </row>
    <row r="202" spans="1:7" ht="12.75" customHeight="1">
      <c r="A202" s="24"/>
      <c r="B202" s="50"/>
      <c r="C202" s="40"/>
      <c r="D202" s="44"/>
      <c r="E202" s="22"/>
      <c r="F202" s="22"/>
      <c r="G202" s="27"/>
    </row>
    <row r="203" spans="1:7" ht="12.75" customHeight="1">
      <c r="A203" s="24"/>
      <c r="C203" s="22"/>
      <c r="D203" s="148"/>
      <c r="E203" s="24"/>
      <c r="F203" s="22"/>
      <c r="G203" s="27"/>
    </row>
    <row r="204" spans="1:7" ht="12.75" customHeight="1">
      <c r="A204" s="24"/>
      <c r="B204" s="50"/>
      <c r="C204" s="44"/>
      <c r="D204" s="148"/>
      <c r="E204" s="24"/>
      <c r="F204" s="44"/>
      <c r="G204" s="22"/>
    </row>
    <row r="205" spans="1:7" ht="12.75" customHeight="1">
      <c r="A205" s="24"/>
      <c r="C205" s="22"/>
      <c r="D205" s="34"/>
      <c r="E205" s="147"/>
      <c r="F205" s="24"/>
      <c r="G205" s="22"/>
    </row>
    <row r="206" spans="1:7" ht="12.75" customHeight="1">
      <c r="A206" s="24"/>
      <c r="B206" s="50"/>
      <c r="C206" s="44"/>
      <c r="D206" s="47"/>
      <c r="E206" s="147"/>
      <c r="F206" s="24"/>
      <c r="G206" s="40"/>
    </row>
    <row r="207" spans="1:7" ht="12.75" customHeight="1">
      <c r="A207" s="24"/>
      <c r="C207" s="22"/>
      <c r="D207" s="148"/>
      <c r="E207" s="24"/>
      <c r="F207" s="24"/>
      <c r="G207" s="40"/>
    </row>
    <row r="208" spans="1:7" ht="12.75" customHeight="1">
      <c r="A208" s="24"/>
      <c r="B208" s="50"/>
      <c r="C208" s="44"/>
      <c r="D208" s="148"/>
      <c r="E208" s="24"/>
      <c r="F208" s="24"/>
      <c r="G208" s="40"/>
    </row>
    <row r="209" spans="1:8" ht="12.75" customHeight="1">
      <c r="A209" s="24"/>
      <c r="C209" s="22"/>
      <c r="D209" s="34"/>
      <c r="E209" s="38"/>
      <c r="F209" s="147"/>
      <c r="G209" s="24"/>
      <c r="H209" s="78"/>
    </row>
    <row r="210" spans="1:8" ht="12.75" customHeight="1">
      <c r="A210" s="24"/>
      <c r="B210" s="50"/>
      <c r="C210" s="44"/>
      <c r="D210" s="47"/>
      <c r="E210" s="38"/>
      <c r="F210" s="147"/>
      <c r="G210" s="24"/>
      <c r="H210" s="78"/>
    </row>
    <row r="211" spans="1:8" ht="12.75" customHeight="1">
      <c r="A211" s="24"/>
      <c r="C211" s="22"/>
      <c r="D211" s="148"/>
      <c r="E211" s="24"/>
      <c r="F211" s="24"/>
      <c r="G211" s="51"/>
      <c r="H211" s="78"/>
    </row>
    <row r="212" spans="1:8" ht="12.75" customHeight="1">
      <c r="A212" s="24"/>
      <c r="B212" s="50"/>
      <c r="C212" s="44"/>
      <c r="D212" s="148"/>
      <c r="E212" s="24"/>
      <c r="F212" s="24"/>
      <c r="G212" s="51"/>
      <c r="H212" s="78"/>
    </row>
    <row r="213" spans="1:8" ht="12.75" customHeight="1">
      <c r="A213" s="24"/>
      <c r="C213" s="22"/>
      <c r="D213" s="34"/>
      <c r="E213" s="147"/>
      <c r="F213" s="24"/>
      <c r="G213" s="51"/>
      <c r="H213" s="78"/>
    </row>
    <row r="214" spans="1:8" ht="12.75" customHeight="1">
      <c r="A214" s="24"/>
      <c r="B214" s="50"/>
      <c r="C214" s="44"/>
      <c r="D214" s="47"/>
      <c r="E214" s="147"/>
      <c r="F214" s="24"/>
      <c r="G214" s="44"/>
      <c r="H214" s="78"/>
    </row>
    <row r="215" spans="1:8" ht="12.75" customHeight="1">
      <c r="A215" s="24"/>
      <c r="C215" s="22"/>
      <c r="D215" s="148"/>
      <c r="E215" s="24"/>
      <c r="F215" s="48"/>
      <c r="G215" s="44"/>
      <c r="H215" s="40"/>
    </row>
    <row r="216" spans="1:8" ht="12.75" customHeight="1">
      <c r="A216" s="24"/>
      <c r="B216" s="50"/>
      <c r="C216" s="44"/>
      <c r="D216" s="148"/>
      <c r="E216" s="24"/>
      <c r="F216" s="24"/>
      <c r="G216" s="44"/>
      <c r="H216" s="40"/>
    </row>
    <row r="217" spans="1:8" ht="12.75" customHeight="1">
      <c r="A217" s="24"/>
      <c r="C217" s="22"/>
      <c r="D217" s="34"/>
      <c r="E217" s="48"/>
      <c r="F217" s="24"/>
      <c r="G217" s="147"/>
      <c r="H217" s="51"/>
    </row>
    <row r="218" spans="1:8" ht="12.75" customHeight="1">
      <c r="A218" s="24"/>
      <c r="B218" s="50"/>
      <c r="C218" s="44"/>
      <c r="D218" s="47"/>
      <c r="E218" s="38"/>
      <c r="F218" s="48"/>
      <c r="G218" s="147"/>
      <c r="H218" s="51"/>
    </row>
    <row r="219" spans="1:8" ht="12.75" customHeight="1">
      <c r="A219" s="24"/>
      <c r="C219" s="44"/>
      <c r="D219" s="148"/>
      <c r="E219" s="24"/>
      <c r="F219" s="44"/>
      <c r="G219" s="51"/>
      <c r="H219" s="40"/>
    </row>
    <row r="220" spans="1:8" ht="12.75" customHeight="1">
      <c r="A220" s="24"/>
      <c r="B220" s="50"/>
      <c r="C220" s="44"/>
      <c r="D220" s="148"/>
      <c r="E220" s="24"/>
      <c r="F220" s="44"/>
      <c r="G220" s="51"/>
      <c r="H220" s="40"/>
    </row>
    <row r="221" spans="1:8" ht="12.75" customHeight="1">
      <c r="A221" s="24"/>
      <c r="C221" s="44"/>
      <c r="D221" s="52"/>
      <c r="E221" s="147"/>
      <c r="F221" s="24"/>
      <c r="G221" s="51"/>
      <c r="H221" s="78"/>
    </row>
    <row r="222" spans="1:8" ht="12.75" customHeight="1">
      <c r="A222" s="24"/>
      <c r="B222" s="50"/>
      <c r="C222" s="44"/>
      <c r="D222" s="52"/>
      <c r="E222" s="147"/>
      <c r="F222" s="24"/>
      <c r="G222" s="44"/>
      <c r="H222" s="78"/>
    </row>
    <row r="223" spans="1:8" ht="12.75" customHeight="1">
      <c r="A223" s="24"/>
      <c r="C223" s="44"/>
      <c r="D223" s="148"/>
      <c r="E223" s="24"/>
      <c r="F223" s="44"/>
      <c r="G223" s="44"/>
      <c r="H223" s="78"/>
    </row>
    <row r="224" spans="1:8" ht="12.75" customHeight="1">
      <c r="A224" s="24"/>
      <c r="B224" s="50"/>
      <c r="C224" s="44"/>
      <c r="D224" s="148"/>
      <c r="E224" s="24"/>
      <c r="F224" s="44"/>
      <c r="G224" s="44"/>
      <c r="H224" s="78"/>
    </row>
    <row r="225" spans="1:8" ht="12.75" customHeight="1">
      <c r="A225" s="24"/>
      <c r="C225" s="44"/>
      <c r="D225" s="52"/>
      <c r="E225" s="24"/>
      <c r="F225" s="147"/>
      <c r="G225" s="24"/>
      <c r="H225" s="78"/>
    </row>
    <row r="226" spans="1:8" ht="12.75" customHeight="1">
      <c r="A226" s="24"/>
      <c r="B226" s="50"/>
      <c r="C226" s="44"/>
      <c r="D226" s="47"/>
      <c r="E226" s="44"/>
      <c r="F226" s="147"/>
      <c r="G226" s="24"/>
      <c r="H226" s="78"/>
    </row>
    <row r="227" spans="1:8" ht="12.75" customHeight="1">
      <c r="A227" s="24"/>
      <c r="C227" s="48"/>
      <c r="D227" s="148"/>
      <c r="E227" s="24"/>
      <c r="F227" s="38"/>
      <c r="G227" s="44"/>
      <c r="H227" s="78"/>
    </row>
    <row r="228" spans="1:8" ht="12.75" customHeight="1">
      <c r="A228" s="24"/>
      <c r="B228" s="50"/>
      <c r="C228" s="44"/>
      <c r="D228" s="148"/>
      <c r="E228" s="24"/>
      <c r="F228" s="38"/>
      <c r="G228" s="44"/>
      <c r="H228" s="78"/>
    </row>
    <row r="229" spans="1:8" ht="12.75" customHeight="1">
      <c r="A229" s="24"/>
      <c r="C229" s="44"/>
      <c r="D229" s="47"/>
      <c r="E229" s="147"/>
      <c r="F229" s="24"/>
      <c r="G229" s="44"/>
      <c r="H229" s="78"/>
    </row>
    <row r="230" spans="1:8" ht="12.75" customHeight="1">
      <c r="A230" s="24"/>
      <c r="B230" s="50"/>
      <c r="C230" s="44"/>
      <c r="D230" s="47"/>
      <c r="E230" s="147"/>
      <c r="F230" s="24"/>
      <c r="G230" s="44"/>
      <c r="H230" s="78"/>
    </row>
    <row r="231" spans="1:8" ht="12.75" customHeight="1">
      <c r="A231" s="24"/>
      <c r="C231" s="44"/>
      <c r="D231" s="148"/>
      <c r="E231" s="24"/>
      <c r="F231" s="38"/>
      <c r="G231" s="44"/>
      <c r="H231" s="78"/>
    </row>
    <row r="232" spans="1:8" ht="12.75" customHeight="1">
      <c r="A232" s="24"/>
      <c r="B232" s="50"/>
      <c r="C232" s="40"/>
      <c r="D232" s="148"/>
      <c r="E232" s="24"/>
      <c r="F232" s="38"/>
      <c r="G232" s="44"/>
      <c r="H232" s="78"/>
    </row>
    <row r="233" spans="1:8" ht="12.75" customHeight="1">
      <c r="A233" s="24"/>
      <c r="B233" s="44"/>
      <c r="D233" s="19"/>
      <c r="E233" s="48"/>
      <c r="F233" s="38"/>
      <c r="G233" s="146"/>
      <c r="H233" s="53"/>
    </row>
    <row r="234" spans="1:8" ht="12.75" customHeight="1">
      <c r="A234" s="24"/>
      <c r="B234" s="50"/>
      <c r="C234" s="40"/>
      <c r="D234" s="47"/>
      <c r="E234" s="48"/>
      <c r="F234" s="48"/>
      <c r="G234" s="146"/>
      <c r="H234" s="118"/>
    </row>
    <row r="235" spans="1:8" ht="12.75" customHeight="1">
      <c r="A235" s="24"/>
      <c r="B235" s="44"/>
      <c r="C235" s="48"/>
      <c r="D235" s="148"/>
      <c r="E235" s="24"/>
      <c r="F235" s="48"/>
      <c r="G235" s="51"/>
      <c r="H235" s="78"/>
    </row>
    <row r="236" spans="1:8" ht="12.75" customHeight="1">
      <c r="A236" s="24"/>
      <c r="B236" s="50"/>
      <c r="C236" s="44"/>
      <c r="D236" s="148"/>
      <c r="E236" s="24"/>
      <c r="F236" s="38"/>
      <c r="G236" s="51"/>
      <c r="H236" s="78"/>
    </row>
    <row r="237" spans="1:8" ht="12.75" customHeight="1">
      <c r="A237" s="24"/>
      <c r="B237" s="44"/>
      <c r="D237" s="19"/>
      <c r="E237" s="147"/>
      <c r="F237" s="24"/>
      <c r="G237" s="51"/>
      <c r="H237" s="78"/>
    </row>
    <row r="238" spans="1:8" ht="12.75" customHeight="1">
      <c r="A238" s="24"/>
      <c r="B238" s="50"/>
      <c r="C238" s="44"/>
      <c r="D238" s="52"/>
      <c r="E238" s="147"/>
      <c r="F238" s="24"/>
      <c r="G238" s="51"/>
      <c r="H238" s="78"/>
    </row>
    <row r="239" spans="1:8" ht="12.75" customHeight="1">
      <c r="A239" s="24"/>
      <c r="B239" s="44"/>
      <c r="C239" s="44"/>
      <c r="D239" s="148"/>
      <c r="E239" s="24"/>
      <c r="F239" s="38"/>
      <c r="G239" s="51"/>
      <c r="H239" s="78"/>
    </row>
    <row r="240" spans="1:8" ht="12.75" customHeight="1">
      <c r="A240" s="24"/>
      <c r="B240" s="50"/>
      <c r="C240" s="44"/>
      <c r="D240" s="148"/>
      <c r="E240" s="24"/>
      <c r="F240" s="38"/>
      <c r="G240" s="51"/>
      <c r="H240" s="78"/>
    </row>
    <row r="241" spans="1:8" ht="12.75" customHeight="1">
      <c r="A241" s="24"/>
      <c r="B241" s="44"/>
      <c r="C241" s="44"/>
      <c r="D241" s="52"/>
      <c r="E241" s="44"/>
      <c r="F241" s="147"/>
      <c r="G241" s="24"/>
      <c r="H241" s="78"/>
    </row>
    <row r="242" spans="1:8" ht="12.75" customHeight="1">
      <c r="A242" s="24"/>
      <c r="B242" s="50"/>
      <c r="C242" s="44"/>
      <c r="D242" s="52"/>
      <c r="E242" s="44"/>
      <c r="F242" s="147"/>
      <c r="G242" s="24"/>
      <c r="H242" s="78"/>
    </row>
    <row r="243" spans="1:8" ht="12.75" customHeight="1">
      <c r="A243" s="24"/>
      <c r="B243" s="44"/>
      <c r="C243" s="44"/>
      <c r="D243" s="148"/>
      <c r="E243" s="24"/>
      <c r="F243" s="38"/>
      <c r="G243" s="51"/>
      <c r="H243" s="78"/>
    </row>
    <row r="244" spans="1:8" ht="12.75" customHeight="1">
      <c r="A244" s="24"/>
      <c r="B244" s="50"/>
      <c r="C244" s="44"/>
      <c r="D244" s="148"/>
      <c r="E244" s="24"/>
      <c r="F244" s="38"/>
      <c r="G244" s="51"/>
      <c r="H244" s="78"/>
    </row>
    <row r="245" spans="1:8" ht="12.75" customHeight="1">
      <c r="A245" s="24"/>
      <c r="B245" s="44"/>
      <c r="C245" s="44"/>
      <c r="D245" s="52"/>
      <c r="E245" s="147"/>
      <c r="F245" s="24"/>
      <c r="G245" s="51"/>
      <c r="H245" s="78"/>
    </row>
    <row r="246" spans="1:8" ht="12.75" customHeight="1">
      <c r="A246" s="24"/>
      <c r="B246" s="50"/>
      <c r="C246" s="44"/>
      <c r="D246" s="52"/>
      <c r="E246" s="147"/>
      <c r="F246" s="24"/>
      <c r="G246" s="51"/>
      <c r="H246" s="78"/>
    </row>
    <row r="247" spans="1:8" ht="12.75" customHeight="1">
      <c r="A247" s="24"/>
      <c r="B247" s="44"/>
      <c r="C247" s="44"/>
      <c r="D247" s="148"/>
      <c r="E247" s="24"/>
      <c r="F247" s="38"/>
      <c r="G247" s="51"/>
      <c r="H247" s="40"/>
    </row>
    <row r="248" spans="1:8" ht="12.75" customHeight="1">
      <c r="A248" s="24"/>
      <c r="B248" s="50"/>
      <c r="C248" s="44"/>
      <c r="D248" s="148"/>
      <c r="E248" s="24"/>
      <c r="F248" s="38"/>
      <c r="G248" s="51"/>
      <c r="H248" s="40"/>
    </row>
    <row r="249" spans="1:8" ht="12.75" customHeight="1">
      <c r="A249" s="24"/>
      <c r="B249" s="44"/>
      <c r="C249" s="44"/>
      <c r="D249" s="52"/>
      <c r="E249" s="44"/>
      <c r="F249" s="38"/>
      <c r="G249" s="147"/>
      <c r="H249" s="51"/>
    </row>
    <row r="250" spans="1:8" ht="12.75" customHeight="1">
      <c r="A250" s="24"/>
      <c r="B250" s="50"/>
      <c r="C250" s="44"/>
      <c r="D250" s="52"/>
      <c r="E250" s="44"/>
      <c r="F250" s="38"/>
      <c r="G250" s="147"/>
      <c r="H250" s="51"/>
    </row>
    <row r="251" spans="1:8" ht="12.75" customHeight="1">
      <c r="A251" s="24"/>
      <c r="B251" s="44"/>
      <c r="C251" s="44"/>
      <c r="D251" s="148"/>
      <c r="E251" s="24"/>
      <c r="F251" s="38"/>
      <c r="G251" s="51"/>
      <c r="H251" s="40"/>
    </row>
    <row r="252" spans="1:8" ht="12.75" customHeight="1">
      <c r="A252" s="24"/>
      <c r="B252" s="50"/>
      <c r="C252" s="44"/>
      <c r="D252" s="148"/>
      <c r="E252" s="24"/>
      <c r="F252" s="38"/>
      <c r="G252" s="51"/>
      <c r="H252" s="78"/>
    </row>
    <row r="253" spans="1:8" ht="12.75" customHeight="1">
      <c r="A253" s="24"/>
      <c r="B253" s="44"/>
      <c r="C253" s="44"/>
      <c r="D253" s="52"/>
      <c r="E253" s="147"/>
      <c r="F253" s="24"/>
      <c r="G253" s="51"/>
      <c r="H253" s="78"/>
    </row>
    <row r="254" spans="1:8" ht="12.75" customHeight="1">
      <c r="A254" s="24"/>
      <c r="B254" s="50"/>
      <c r="C254" s="44"/>
      <c r="D254" s="52"/>
      <c r="E254" s="147"/>
      <c r="F254" s="24"/>
      <c r="G254" s="51"/>
      <c r="H254" s="78"/>
    </row>
    <row r="255" spans="1:8" ht="12.75" customHeight="1">
      <c r="A255" s="24"/>
      <c r="B255" s="44"/>
      <c r="C255" s="44"/>
      <c r="D255" s="148"/>
      <c r="E255" s="24"/>
      <c r="F255" s="38"/>
      <c r="G255" s="51"/>
      <c r="H255" s="78"/>
    </row>
    <row r="256" spans="1:8" ht="12.75" customHeight="1">
      <c r="A256" s="24"/>
      <c r="B256" s="50"/>
      <c r="C256" s="44"/>
      <c r="D256" s="148"/>
      <c r="E256" s="24"/>
      <c r="F256" s="38"/>
      <c r="G256" s="51"/>
      <c r="H256" s="78"/>
    </row>
    <row r="257" spans="1:8" ht="12.75" customHeight="1">
      <c r="A257" s="24"/>
      <c r="B257" s="44"/>
      <c r="C257" s="44"/>
      <c r="D257" s="52"/>
      <c r="E257" s="44"/>
      <c r="F257" s="147"/>
      <c r="G257" s="24"/>
      <c r="H257" s="78"/>
    </row>
    <row r="258" spans="1:8" ht="12.75" customHeight="1">
      <c r="A258" s="24"/>
      <c r="B258" s="50"/>
      <c r="C258" s="44"/>
      <c r="D258" s="52"/>
      <c r="E258" s="44"/>
      <c r="F258" s="147"/>
      <c r="G258" s="24"/>
      <c r="H258" s="78"/>
    </row>
    <row r="259" spans="1:8" ht="12.75" customHeight="1">
      <c r="A259" s="24"/>
      <c r="B259" s="44"/>
      <c r="C259" s="44"/>
      <c r="D259" s="148"/>
      <c r="E259" s="24"/>
      <c r="F259" s="38"/>
      <c r="G259" s="51"/>
      <c r="H259" s="78"/>
    </row>
    <row r="260" spans="1:8" ht="12.75" customHeight="1">
      <c r="A260" s="24"/>
      <c r="B260" s="50"/>
      <c r="C260" s="44"/>
      <c r="D260" s="148"/>
      <c r="E260" s="24"/>
      <c r="F260" s="38"/>
      <c r="G260" s="51"/>
      <c r="H260" s="78"/>
    </row>
    <row r="261" spans="1:8" ht="12.75" customHeight="1">
      <c r="A261" s="24"/>
      <c r="B261" s="44"/>
      <c r="C261" s="44"/>
      <c r="D261" s="52"/>
      <c r="E261" s="147"/>
      <c r="F261" s="24"/>
      <c r="G261" s="51"/>
      <c r="H261" s="78"/>
    </row>
    <row r="262" spans="1:8" ht="12.75" customHeight="1">
      <c r="A262" s="24"/>
      <c r="B262" s="50"/>
      <c r="C262" s="44"/>
      <c r="D262" s="52"/>
      <c r="E262" s="147"/>
      <c r="F262" s="24"/>
      <c r="G262" s="51"/>
      <c r="H262" s="78"/>
    </row>
    <row r="263" spans="1:8" ht="12.75" customHeight="1">
      <c r="A263" s="24"/>
      <c r="B263" s="44"/>
      <c r="C263" s="44"/>
      <c r="D263" s="148"/>
      <c r="E263" s="24"/>
      <c r="F263" s="38"/>
      <c r="G263" s="51"/>
      <c r="H263" s="78"/>
    </row>
    <row r="264" spans="1:8" ht="12.75" customHeight="1">
      <c r="A264" s="24"/>
      <c r="B264" s="50"/>
      <c r="C264" s="40"/>
      <c r="D264" s="148"/>
      <c r="E264" s="24"/>
      <c r="F264" s="38"/>
      <c r="G264" s="51"/>
      <c r="H264" s="78"/>
    </row>
    <row r="265" spans="1:8" ht="25.5">
      <c r="A265" s="149"/>
      <c r="B265" s="149"/>
      <c r="C265" s="149"/>
      <c r="D265" s="149"/>
      <c r="E265" s="149"/>
      <c r="F265" s="149"/>
      <c r="G265" s="149"/>
      <c r="H265" s="149"/>
    </row>
    <row r="266" spans="1:8" ht="18.75">
      <c r="A266" s="150"/>
      <c r="B266" s="150"/>
      <c r="C266" s="150"/>
      <c r="D266" s="150"/>
      <c r="E266" s="150"/>
      <c r="F266" s="150"/>
      <c r="G266" s="150"/>
      <c r="H266" s="150"/>
    </row>
    <row r="267" spans="3:8" ht="15.75">
      <c r="C267" s="22"/>
      <c r="D267" s="23"/>
      <c r="H267" s="123"/>
    </row>
    <row r="269" spans="3:8" ht="12.75">
      <c r="C269" s="48"/>
      <c r="D269" s="44"/>
      <c r="E269" s="48"/>
      <c r="F269" s="48"/>
      <c r="G269" s="48"/>
      <c r="H269" s="78"/>
    </row>
    <row r="270" spans="1:8" ht="15.75">
      <c r="A270" s="142"/>
      <c r="B270" s="142"/>
      <c r="C270" s="136"/>
      <c r="D270" s="44"/>
      <c r="E270" s="48"/>
      <c r="F270" s="48"/>
      <c r="G270" s="48"/>
      <c r="H270" s="78"/>
    </row>
    <row r="271" spans="3:8" ht="12.75">
      <c r="C271" s="48"/>
      <c r="D271" s="44"/>
      <c r="E271" s="48"/>
      <c r="F271" s="48"/>
      <c r="G271" s="48"/>
      <c r="H271" s="78"/>
    </row>
    <row r="272" spans="3:8" ht="12.75">
      <c r="C272" s="48"/>
      <c r="D272" s="44"/>
      <c r="E272" s="48"/>
      <c r="F272" s="48"/>
      <c r="G272" s="48"/>
      <c r="H272" s="78"/>
    </row>
    <row r="273" spans="3:8" ht="12.75">
      <c r="C273" s="48"/>
      <c r="D273" s="44"/>
      <c r="E273" s="48"/>
      <c r="F273" s="48"/>
      <c r="G273" s="48"/>
      <c r="H273" s="78"/>
    </row>
    <row r="274" spans="3:8" ht="12.75">
      <c r="C274" s="48"/>
      <c r="D274" s="44"/>
      <c r="E274" s="48"/>
      <c r="F274" s="48"/>
      <c r="G274" s="48"/>
      <c r="H274" s="78"/>
    </row>
    <row r="275" spans="3:8" ht="12.75">
      <c r="C275" s="48"/>
      <c r="D275" s="44"/>
      <c r="E275" s="48"/>
      <c r="F275" s="48"/>
      <c r="G275" s="48"/>
      <c r="H275" s="78"/>
    </row>
    <row r="276" spans="3:8" ht="15.75">
      <c r="C276" s="48"/>
      <c r="D276" s="145"/>
      <c r="E276" s="143"/>
      <c r="F276" s="143"/>
      <c r="G276" s="48"/>
      <c r="H276" s="78"/>
    </row>
    <row r="277" spans="3:8" ht="15.75">
      <c r="C277" s="48"/>
      <c r="D277" s="145"/>
      <c r="E277" s="143"/>
      <c r="F277" s="143"/>
      <c r="G277" s="48"/>
      <c r="H277" s="78"/>
    </row>
    <row r="278" spans="3:8" ht="12.75">
      <c r="C278" s="48"/>
      <c r="D278" s="44"/>
      <c r="E278" s="48"/>
      <c r="F278" s="48"/>
      <c r="G278" s="48"/>
      <c r="H278" s="78"/>
    </row>
    <row r="279" spans="3:8" ht="12.75">
      <c r="C279" s="48"/>
      <c r="D279" s="44"/>
      <c r="E279" s="48"/>
      <c r="F279" s="48"/>
      <c r="G279" s="48"/>
      <c r="H279" s="78"/>
    </row>
    <row r="280" spans="3:8" ht="12.75">
      <c r="C280" s="48"/>
      <c r="D280" s="44"/>
      <c r="E280" s="48"/>
      <c r="F280" s="48"/>
      <c r="G280" s="48"/>
      <c r="H280" s="78"/>
    </row>
    <row r="281" spans="3:8" ht="12.75">
      <c r="C281" s="48"/>
      <c r="D281" s="44"/>
      <c r="E281" s="48"/>
      <c r="F281" s="48"/>
      <c r="G281" s="48"/>
      <c r="H281" s="78"/>
    </row>
    <row r="282" spans="1:8" ht="15.75">
      <c r="A282" s="142"/>
      <c r="B282" s="142"/>
      <c r="C282" s="136"/>
      <c r="D282" s="44"/>
      <c r="E282" s="48"/>
      <c r="F282" s="48"/>
      <c r="G282" s="48"/>
      <c r="H282" s="78"/>
    </row>
    <row r="283" spans="3:8" ht="12.75">
      <c r="C283" s="48"/>
      <c r="D283" s="44"/>
      <c r="E283" s="48"/>
      <c r="F283" s="48"/>
      <c r="G283" s="48"/>
      <c r="H283" s="78"/>
    </row>
    <row r="284" spans="3:8" ht="12.75">
      <c r="C284" s="48"/>
      <c r="D284" s="44"/>
      <c r="E284" s="48"/>
      <c r="F284" s="48"/>
      <c r="G284" s="48"/>
      <c r="H284" s="78"/>
    </row>
    <row r="285" spans="3:8" ht="12.75">
      <c r="C285" s="48"/>
      <c r="D285" s="44"/>
      <c r="E285" s="48"/>
      <c r="F285" s="48"/>
      <c r="G285" s="48"/>
      <c r="H285" s="78"/>
    </row>
    <row r="286" spans="3:8" ht="12.75">
      <c r="C286" s="48"/>
      <c r="D286" s="44"/>
      <c r="E286" s="48"/>
      <c r="F286" s="48"/>
      <c r="G286" s="48"/>
      <c r="H286" s="78"/>
    </row>
    <row r="287" spans="3:8" ht="12.75">
      <c r="C287" s="48"/>
      <c r="D287" s="44"/>
      <c r="E287" s="48"/>
      <c r="F287" s="48"/>
      <c r="G287" s="48"/>
      <c r="H287" s="78"/>
    </row>
    <row r="288" spans="3:8" ht="15.75">
      <c r="C288" s="48"/>
      <c r="D288" s="44"/>
      <c r="E288" s="48"/>
      <c r="F288" s="146"/>
      <c r="G288" s="143"/>
      <c r="H288" s="143"/>
    </row>
    <row r="289" spans="3:8" ht="15.75" customHeight="1">
      <c r="C289" s="48"/>
      <c r="D289" s="44"/>
      <c r="E289" s="48"/>
      <c r="F289" s="146"/>
      <c r="G289" s="144"/>
      <c r="H289" s="144"/>
    </row>
    <row r="290" spans="3:8" ht="12.75">
      <c r="C290" s="48"/>
      <c r="D290" s="44"/>
      <c r="E290" s="48"/>
      <c r="F290" s="48"/>
      <c r="G290" s="48"/>
      <c r="H290" s="78"/>
    </row>
    <row r="291" spans="3:8" ht="12.75">
      <c r="C291" s="48"/>
      <c r="D291" s="44"/>
      <c r="E291" s="48"/>
      <c r="F291" s="48"/>
      <c r="G291" s="48"/>
      <c r="H291" s="78"/>
    </row>
    <row r="292" spans="3:8" ht="12.75">
      <c r="C292" s="48"/>
      <c r="D292" s="44"/>
      <c r="E292" s="48"/>
      <c r="F292" s="48"/>
      <c r="G292" s="48"/>
      <c r="H292" s="78"/>
    </row>
    <row r="293" spans="3:8" ht="12.75">
      <c r="C293" s="48"/>
      <c r="D293" s="44"/>
      <c r="E293" s="48"/>
      <c r="F293" s="48"/>
      <c r="G293" s="48"/>
      <c r="H293" s="78"/>
    </row>
    <row r="294" spans="1:8" ht="15.75">
      <c r="A294" s="142"/>
      <c r="B294" s="142"/>
      <c r="C294" s="136"/>
      <c r="D294" s="44"/>
      <c r="E294" s="48"/>
      <c r="F294" s="48"/>
      <c r="G294" s="48"/>
      <c r="H294" s="78"/>
    </row>
    <row r="295" spans="3:8" ht="15.75">
      <c r="C295" s="137"/>
      <c r="D295" s="44"/>
      <c r="E295" s="48"/>
      <c r="F295" s="48"/>
      <c r="G295" s="48"/>
      <c r="H295" s="78"/>
    </row>
    <row r="296" spans="3:8" ht="12.75">
      <c r="C296" s="48"/>
      <c r="D296" s="44"/>
      <c r="E296" s="48"/>
      <c r="F296" s="48"/>
      <c r="G296" s="48"/>
      <c r="H296" s="78"/>
    </row>
    <row r="297" spans="3:8" ht="12.75">
      <c r="C297" s="48"/>
      <c r="D297" s="44"/>
      <c r="E297" s="48"/>
      <c r="F297" s="48"/>
      <c r="G297" s="48"/>
      <c r="H297" s="78"/>
    </row>
    <row r="298" spans="3:8" ht="12.75">
      <c r="C298" s="48"/>
      <c r="D298" s="44"/>
      <c r="E298" s="48"/>
      <c r="F298" s="48"/>
      <c r="G298" s="48"/>
      <c r="H298" s="78"/>
    </row>
    <row r="299" spans="3:8" ht="12.75">
      <c r="C299" s="48"/>
      <c r="D299" s="44"/>
      <c r="E299" s="48"/>
      <c r="F299" s="48"/>
      <c r="G299" s="48"/>
      <c r="H299" s="78"/>
    </row>
    <row r="300" spans="3:8" ht="15.75">
      <c r="C300" s="48"/>
      <c r="D300" s="145"/>
      <c r="E300" s="143"/>
      <c r="F300" s="143"/>
      <c r="G300" s="48"/>
      <c r="H300" s="78"/>
    </row>
    <row r="301" spans="3:8" ht="15.75">
      <c r="C301" s="48"/>
      <c r="D301" s="145"/>
      <c r="E301" s="143"/>
      <c r="F301" s="143"/>
      <c r="G301" s="48"/>
      <c r="H301" s="78"/>
    </row>
    <row r="302" spans="3:8" ht="12.75">
      <c r="C302" s="48"/>
      <c r="D302" s="44"/>
      <c r="E302" s="48"/>
      <c r="F302" s="48"/>
      <c r="G302" s="48"/>
      <c r="H302" s="78"/>
    </row>
    <row r="303" spans="3:8" ht="12.75">
      <c r="C303" s="48"/>
      <c r="D303" s="44"/>
      <c r="E303" s="48"/>
      <c r="F303" s="48"/>
      <c r="G303" s="48"/>
      <c r="H303" s="78"/>
    </row>
    <row r="304" spans="3:8" ht="12.75">
      <c r="C304" s="48"/>
      <c r="D304" s="44"/>
      <c r="E304" s="48"/>
      <c r="F304" s="48"/>
      <c r="G304" s="48"/>
      <c r="H304" s="78"/>
    </row>
    <row r="305" spans="3:8" ht="12.75">
      <c r="C305" s="48"/>
      <c r="D305" s="44"/>
      <c r="E305" s="48"/>
      <c r="F305" s="48"/>
      <c r="G305" s="48"/>
      <c r="H305" s="78"/>
    </row>
    <row r="306" spans="1:8" ht="15.75">
      <c r="A306" s="142"/>
      <c r="B306" s="142"/>
      <c r="C306" s="136"/>
      <c r="D306" s="44"/>
      <c r="E306" s="48"/>
      <c r="F306" s="48"/>
      <c r="G306" s="48"/>
      <c r="H306" s="78"/>
    </row>
    <row r="307" spans="3:8" ht="12.75">
      <c r="C307" s="48"/>
      <c r="D307" s="44"/>
      <c r="E307" s="48"/>
      <c r="F307" s="48"/>
      <c r="G307" s="48"/>
      <c r="H307" s="78"/>
    </row>
    <row r="308" spans="3:8" ht="12.75">
      <c r="C308" s="48"/>
      <c r="D308" s="44"/>
      <c r="E308" s="48"/>
      <c r="F308" s="48"/>
      <c r="G308" s="48"/>
      <c r="H308" s="78"/>
    </row>
    <row r="309" spans="3:8" ht="12.75">
      <c r="C309" s="48"/>
      <c r="D309" s="44"/>
      <c r="E309" s="48"/>
      <c r="F309" s="48"/>
      <c r="G309" s="48"/>
      <c r="H309" s="78"/>
    </row>
    <row r="310" spans="3:8" ht="12.75">
      <c r="C310" s="48"/>
      <c r="D310" s="44"/>
      <c r="E310" s="48"/>
      <c r="F310" s="48"/>
      <c r="G310" s="48"/>
      <c r="H310" s="78"/>
    </row>
    <row r="311" spans="3:8" ht="12.75">
      <c r="C311" s="48"/>
      <c r="D311" s="44"/>
      <c r="E311" s="48"/>
      <c r="F311" s="48"/>
      <c r="G311" s="48"/>
      <c r="H311" s="78"/>
    </row>
  </sheetData>
  <sheetProtection password="CF48" sheet="1" formatCells="0" formatColumns="0" formatRows="0" insertColumns="0" insertRows="0" deleteColumns="0" deleteRows="0" sort="0" autoFilter="0" pivotTables="0"/>
  <mergeCells count="152">
    <mergeCell ref="A1:H1"/>
    <mergeCell ref="A2:H2"/>
    <mergeCell ref="G3:H3"/>
    <mergeCell ref="D5:D6"/>
    <mergeCell ref="E7:E8"/>
    <mergeCell ref="D9:D10"/>
    <mergeCell ref="F11:F12"/>
    <mergeCell ref="D13:D14"/>
    <mergeCell ref="E15:E16"/>
    <mergeCell ref="D17:D18"/>
    <mergeCell ref="G19:G20"/>
    <mergeCell ref="D21:D22"/>
    <mergeCell ref="E23:E24"/>
    <mergeCell ref="D25:D26"/>
    <mergeCell ref="F27:F28"/>
    <mergeCell ref="D29:D30"/>
    <mergeCell ref="E31:E32"/>
    <mergeCell ref="D33:D34"/>
    <mergeCell ref="G35:G36"/>
    <mergeCell ref="D37:D38"/>
    <mergeCell ref="E39:E40"/>
    <mergeCell ref="D41:D42"/>
    <mergeCell ref="F43:F44"/>
    <mergeCell ref="D45:D46"/>
    <mergeCell ref="E47:E48"/>
    <mergeCell ref="D49:D50"/>
    <mergeCell ref="G51:G52"/>
    <mergeCell ref="D53:D54"/>
    <mergeCell ref="E55:E56"/>
    <mergeCell ref="D57:D58"/>
    <mergeCell ref="F59:F60"/>
    <mergeCell ref="D61:D62"/>
    <mergeCell ref="E63:E64"/>
    <mergeCell ref="D65:D66"/>
    <mergeCell ref="A67:H67"/>
    <mergeCell ref="A68:H68"/>
    <mergeCell ref="D71:D72"/>
    <mergeCell ref="E73:E74"/>
    <mergeCell ref="D75:D76"/>
    <mergeCell ref="F77:F78"/>
    <mergeCell ref="D79:D80"/>
    <mergeCell ref="E81:E82"/>
    <mergeCell ref="D83:D84"/>
    <mergeCell ref="G85:G86"/>
    <mergeCell ref="D87:D88"/>
    <mergeCell ref="E89:E90"/>
    <mergeCell ref="D91:D92"/>
    <mergeCell ref="F93:F94"/>
    <mergeCell ref="D95:D96"/>
    <mergeCell ref="E97:E98"/>
    <mergeCell ref="D99:D100"/>
    <mergeCell ref="G101:G102"/>
    <mergeCell ref="D103:D104"/>
    <mergeCell ref="E105:E106"/>
    <mergeCell ref="D107:D108"/>
    <mergeCell ref="F109:F110"/>
    <mergeCell ref="D111:D112"/>
    <mergeCell ref="E113:E114"/>
    <mergeCell ref="D115:D116"/>
    <mergeCell ref="G117:G118"/>
    <mergeCell ref="D119:D120"/>
    <mergeCell ref="E121:E122"/>
    <mergeCell ref="D123:D124"/>
    <mergeCell ref="F125:F126"/>
    <mergeCell ref="D127:D128"/>
    <mergeCell ref="E129:E130"/>
    <mergeCell ref="D131:D132"/>
    <mergeCell ref="A133:H133"/>
    <mergeCell ref="A134:H134"/>
    <mergeCell ref="D137:D138"/>
    <mergeCell ref="E139:E140"/>
    <mergeCell ref="D141:D142"/>
    <mergeCell ref="K142:K143"/>
    <mergeCell ref="F143:F144"/>
    <mergeCell ref="M144:M145"/>
    <mergeCell ref="N144:O144"/>
    <mergeCell ref="D145:D146"/>
    <mergeCell ref="N145:O145"/>
    <mergeCell ref="K146:K147"/>
    <mergeCell ref="D151:D152"/>
    <mergeCell ref="E151:F151"/>
    <mergeCell ref="G151:G152"/>
    <mergeCell ref="E152:F152"/>
    <mergeCell ref="D157:D158"/>
    <mergeCell ref="F159:F160"/>
    <mergeCell ref="D161:D162"/>
    <mergeCell ref="E163:E164"/>
    <mergeCell ref="D165:D166"/>
    <mergeCell ref="G167:G168"/>
    <mergeCell ref="D169:D170"/>
    <mergeCell ref="E171:E172"/>
    <mergeCell ref="D173:D174"/>
    <mergeCell ref="F175:F176"/>
    <mergeCell ref="D177:D178"/>
    <mergeCell ref="E179:E180"/>
    <mergeCell ref="D181:D182"/>
    <mergeCell ref="G183:G184"/>
    <mergeCell ref="D185:D186"/>
    <mergeCell ref="E187:E188"/>
    <mergeCell ref="D189:D190"/>
    <mergeCell ref="F191:F192"/>
    <mergeCell ref="D193:D194"/>
    <mergeCell ref="E195:E196"/>
    <mergeCell ref="D197:D198"/>
    <mergeCell ref="A199:H199"/>
    <mergeCell ref="A200:H200"/>
    <mergeCell ref="D203:D204"/>
    <mergeCell ref="E205:E206"/>
    <mergeCell ref="D207:D208"/>
    <mergeCell ref="F209:F210"/>
    <mergeCell ref="D211:D212"/>
    <mergeCell ref="E213:E214"/>
    <mergeCell ref="D215:D216"/>
    <mergeCell ref="G217:G218"/>
    <mergeCell ref="D219:D220"/>
    <mergeCell ref="E221:E222"/>
    <mergeCell ref="D223:D224"/>
    <mergeCell ref="F225:F226"/>
    <mergeCell ref="D227:D228"/>
    <mergeCell ref="E229:E230"/>
    <mergeCell ref="D231:D232"/>
    <mergeCell ref="G233:G234"/>
    <mergeCell ref="D235:D236"/>
    <mergeCell ref="E237:E238"/>
    <mergeCell ref="D239:D240"/>
    <mergeCell ref="F241:F242"/>
    <mergeCell ref="D243:D244"/>
    <mergeCell ref="E245:E246"/>
    <mergeCell ref="D247:D248"/>
    <mergeCell ref="G249:G250"/>
    <mergeCell ref="D251:D252"/>
    <mergeCell ref="E253:E254"/>
    <mergeCell ref="D255:D256"/>
    <mergeCell ref="F257:F258"/>
    <mergeCell ref="D259:D260"/>
    <mergeCell ref="E261:E262"/>
    <mergeCell ref="D263:D264"/>
    <mergeCell ref="A265:H265"/>
    <mergeCell ref="A266:H266"/>
    <mergeCell ref="A270:B270"/>
    <mergeCell ref="D276:D277"/>
    <mergeCell ref="E276:F276"/>
    <mergeCell ref="E277:F277"/>
    <mergeCell ref="A282:B282"/>
    <mergeCell ref="F288:F289"/>
    <mergeCell ref="A306:B306"/>
    <mergeCell ref="G288:H288"/>
    <mergeCell ref="G289:H289"/>
    <mergeCell ref="A294:B294"/>
    <mergeCell ref="D300:D301"/>
    <mergeCell ref="E300:F300"/>
    <mergeCell ref="E301:F301"/>
  </mergeCells>
  <conditionalFormatting sqref="G11">
    <cfRule type="expression" priority="68" dxfId="395" stopIfTrue="1">
      <formula>$F$11=63</formula>
    </cfRule>
    <cfRule type="expression" priority="69" dxfId="395" stopIfTrue="1">
      <formula>$F$11=95</formula>
    </cfRule>
  </conditionalFormatting>
  <conditionalFormatting sqref="H19">
    <cfRule type="expression" priority="65" dxfId="395" stopIfTrue="1">
      <formula>$G$19=127</formula>
    </cfRule>
    <cfRule type="expression" priority="66" dxfId="395" stopIfTrue="1">
      <formula>$G$19=87</formula>
    </cfRule>
    <cfRule type="expression" priority="67" dxfId="395" stopIfTrue="1">
      <formula>$G$19=119</formula>
    </cfRule>
  </conditionalFormatting>
  <conditionalFormatting sqref="B20 B22 B24 B26 B28 B30 B32 B34">
    <cfRule type="expression" priority="64" dxfId="266" stopIfTrue="1">
      <formula>$A$20=9</formula>
    </cfRule>
  </conditionalFormatting>
  <conditionalFormatting sqref="C20:D20 C22 C26 C34 C30 C32:D32 C28:D28 C24:D24 E21 F23">
    <cfRule type="expression" priority="63" dxfId="396" stopIfTrue="1">
      <formula>$A$20=9</formula>
    </cfRule>
  </conditionalFormatting>
  <conditionalFormatting sqref="D21:D22 D25:D26 G27 D29:D30 E25 E33 F31 D33:D34">
    <cfRule type="expression" priority="62" dxfId="397" stopIfTrue="1">
      <formula>$A$20=9</formula>
    </cfRule>
  </conditionalFormatting>
  <conditionalFormatting sqref="G12:G18 E23:E24 E31:E32 G21:G26 F25:F30">
    <cfRule type="expression" priority="61" dxfId="398" stopIfTrue="1">
      <formula>$A$20=9</formula>
    </cfRule>
  </conditionalFormatting>
  <conditionalFormatting sqref="E29">
    <cfRule type="expression" priority="60" dxfId="399" stopIfTrue="1">
      <formula>$A$20=9</formula>
    </cfRule>
  </conditionalFormatting>
  <conditionalFormatting sqref="B36 B38 B40 B42 B44 B46 B48 B50 B52 B54 B56 B58 B62 B64 B66 B60">
    <cfRule type="expression" priority="59" dxfId="266" stopIfTrue="1">
      <formula>$A$36=17</formula>
    </cfRule>
  </conditionalFormatting>
  <conditionalFormatting sqref="C38 C42 C46 C50 C54 C58 C62 C66 C36:D36 C40:D40 C44:D44 C48:D48 C52:D52 C56:D56 C60:D60 C64:D64 E37 E45 E53 E61 G43">
    <cfRule type="expression" priority="58" dxfId="396" stopIfTrue="1">
      <formula>$A$36=17</formula>
    </cfRule>
  </conditionalFormatting>
  <conditionalFormatting sqref="D37:D38 H51 G59 F63 F47 E65 E57 E49 E41">
    <cfRule type="expression" priority="57" dxfId="397" stopIfTrue="1">
      <formula>$A$36=17</formula>
    </cfRule>
  </conditionalFormatting>
  <conditionalFormatting sqref="G44:G58 H37:H50 E39:E40 H21:H34 F41:F46 F57:F62">
    <cfRule type="expression" priority="56" dxfId="398" stopIfTrue="1">
      <formula>$A$36=17</formula>
    </cfRule>
  </conditionalFormatting>
  <conditionalFormatting sqref="F39 F55">
    <cfRule type="expression" priority="55" dxfId="399" stopIfTrue="1">
      <formula>$A$36=17</formula>
    </cfRule>
  </conditionalFormatting>
  <conditionalFormatting sqref="H20 H36">
    <cfRule type="expression" priority="54" dxfId="400" stopIfTrue="1">
      <formula>$A$36=17</formula>
    </cfRule>
  </conditionalFormatting>
  <conditionalFormatting sqref="I35">
    <cfRule type="expression" priority="53" dxfId="401" stopIfTrue="1">
      <formula>$A$36=17</formula>
    </cfRule>
  </conditionalFormatting>
  <conditionalFormatting sqref="B70 B72 B74 B76 B78 B80 B82 B84 B86 B88 B90 B92 B94 B98 B100 B132 B106 B108 B110 B112 B104 B116 B118 B120 B114 B124 B126 B128 B130 B122 B96 B102">
    <cfRule type="expression" priority="52" dxfId="266" stopIfTrue="1">
      <formula>$A$70=33</formula>
    </cfRule>
  </conditionalFormatting>
  <conditionalFormatting sqref="C70:D70 C72 C74:D74 C76 E71 C78:D78 C80 E79 F73 G77 C122:D122 C124 C82:D82 C84 C86:D86 E87 C88 F89 C120 E119 E95 C132 C130:D130 C90:D90 C92 C94:D94 C96 C98:D98 C100 C102:D102 C104 C106:D106 C108 E103 F105 G109 C126:D126 E127 E111 C128 C110:D110 C112 C114:D114 C116 C118:D118 H85">
    <cfRule type="expression" priority="51" dxfId="396" stopIfTrue="1">
      <formula>$A$70=33</formula>
    </cfRule>
  </conditionalFormatting>
  <conditionalFormatting sqref="F79:F80 H102:H116 E73:E74 G78:G92 F107:F108 F91:F92 F75:F76 H86:H100 F111:F112 G110:G124 F95:F96 F127:F128 F123:F124">
    <cfRule type="expression" priority="50" dxfId="398" stopIfTrue="1">
      <formula>$A$70=33</formula>
    </cfRule>
  </conditionalFormatting>
  <conditionalFormatting sqref="E75 H117 H101 G93 F97 G125 F113 F81 F129 E131 E123 E115 E107 E99 E91 E83">
    <cfRule type="expression" priority="49" dxfId="397" stopIfTrue="1">
      <formula>$A$70=33</formula>
    </cfRule>
  </conditionalFormatting>
  <conditionalFormatting sqref="F121">
    <cfRule type="expression" priority="48" dxfId="399" stopIfTrue="1">
      <formula>$A$70=33</formula>
    </cfRule>
  </conditionalFormatting>
  <conditionalFormatting sqref="B136 B138 B140 B142 B144 B146 B148 B150 B152 B154 B156 B158 B160 B162 B164 B166 B168 B170 B172 B174 B176 B178 B180 B182 B184 B186 B188 B190 B192 B194 B196 B198">
    <cfRule type="expression" priority="47" dxfId="266" stopIfTrue="1">
      <formula>$A$136=65</formula>
    </cfRule>
  </conditionalFormatting>
  <conditionalFormatting sqref="C136:D136 C138 E137 F139 G143 C184:D184 C140:D140 C142 C144:D144 C146 E145 E185 C186 C152 C150 C182 E153 F155 C194 C196:D196 E161 F187 C154 C156:D156 C158 C160:D160 C162 C164:D164 C198 C166 C168:D168 E169 C170 C172:D172 E193 F171 C192:D192 C188:D188 E177 C190 C174 C176:D176 C178 C180:D180 C148">
    <cfRule type="expression" priority="46" dxfId="402" stopIfTrue="1">
      <formula>$A$136=65</formula>
    </cfRule>
  </conditionalFormatting>
  <conditionalFormatting sqref="D137:D138 D141:D142 D145:D146 H183 H167 D157:D158 D161:D162 D165:D166 D169:D170 D173:D174 D177:D178 D181:D182 D185:D186 D189:D190 D193:D194 D197:D198">
    <cfRule type="expression" priority="45" dxfId="397" stopIfTrue="1">
      <formula>$A$136=65</formula>
    </cfRule>
  </conditionalFormatting>
  <conditionalFormatting sqref="E141 E149 F147 E157 G159 E165 F163 E173 G191 F179 E181 E189 E197 F195">
    <cfRule type="expression" priority="44" dxfId="403" stopIfTrue="1">
      <formula>$A$136=65</formula>
    </cfRule>
  </conditionalFormatting>
  <conditionalFormatting sqref="E138:E140 E146:E148 E154:E156 E162:E164 E170:E172 E178:E180 E186:E188 E194:E196 F140:F146 G144:G158 F156:F162 F172:F178 G176:G190 F188:F194 H153:H166 H168:H182">
    <cfRule type="expression" priority="43" dxfId="398" stopIfTrue="1">
      <formula>$A$136=65</formula>
    </cfRule>
  </conditionalFormatting>
  <conditionalFormatting sqref="G175">
    <cfRule type="expression" priority="42" dxfId="404" stopIfTrue="1">
      <formula>$A$136=65</formula>
    </cfRule>
  </conditionalFormatting>
  <conditionalFormatting sqref="H152">
    <cfRule type="expression" priority="41" dxfId="400" stopIfTrue="1">
      <formula>$A$136=65</formula>
    </cfRule>
  </conditionalFormatting>
  <conditionalFormatting sqref="B202 B204 B206 B208 B210 B212 B214 B216 B218 B220 B222 B224 B226 B228 B230 B232 B234 B236 B238 B240 B242 B244 B246 B248 B250 B252 B254 B256 B258 B260 B262 B264">
    <cfRule type="expression" priority="40" dxfId="266" stopIfTrue="1">
      <formula>$A$202=97</formula>
    </cfRule>
  </conditionalFormatting>
  <conditionalFormatting sqref="C202:D202 C204 E203 F205 G209 H217 C252 C250:D250 E211 E251 C206:D206 C208 C210:D210 C212 C214:D214 C216 C218:D218 C220 E219 F221 C258:D258 C260 C262:D262 E227 F253 C222:D222 C224 C226:D226 C228 C230:D230 C232 C234:D234 C236 E235 F237 G241 C264 C256 E259 E243 C254:D254 C238:D238 C240 C242:D242 C244 C246:D246 C248">
    <cfRule type="expression" priority="39" dxfId="396" stopIfTrue="1">
      <formula>$A$202=97</formula>
    </cfRule>
  </conditionalFormatting>
  <conditionalFormatting sqref="D203:D204 D207:D208 D211:D212 D215:D216 D219:D220 D223:D224 D227:D228 D231:D232 D235:D236 D239:D240 D243:D244 D247:D248 D251:D252 D255:D256 D259:D260 D263:D264 E207 F213 E215 E223 G225 F229 E231 E239 F245 E247 E255 G257 F261 E263 H249 H233">
    <cfRule type="expression" priority="38" dxfId="397" stopIfTrue="1">
      <formula>$A$202=97</formula>
    </cfRule>
  </conditionalFormatting>
  <conditionalFormatting sqref="H234:H248 F206:F212 G210:G224 F222:F228 F238:F244 G242:G256 F254:F260 H218:H232 E204:E206 E212:E214 E220:E222 E228:E230 E244:E246 E252:E254 E260:E262 E236:E238">
    <cfRule type="expression" priority="37" dxfId="398" stopIfTrue="1">
      <formula>$A$202=97</formula>
    </cfRule>
  </conditionalFormatting>
  <conditionalFormatting sqref="A199:H199 A265:H265">
    <cfRule type="expression" priority="36" dxfId="9" stopIfTrue="1">
      <formula>$A$202=97</formula>
    </cfRule>
  </conditionalFormatting>
  <conditionalFormatting sqref="A67:H67">
    <cfRule type="expression" priority="35" dxfId="9" stopIfTrue="1">
      <formula>$A$70=33</formula>
    </cfRule>
  </conditionalFormatting>
  <conditionalFormatting sqref="D147 B147 B155">
    <cfRule type="expression" priority="34" dxfId="396" stopIfTrue="1">
      <formula>$A$149=1</formula>
    </cfRule>
  </conditionalFormatting>
  <conditionalFormatting sqref="D155">
    <cfRule type="expression" priority="33" dxfId="397" stopIfTrue="1">
      <formula>$A$149=1</formula>
    </cfRule>
  </conditionalFormatting>
  <conditionalFormatting sqref="E151:F151">
    <cfRule type="expression" priority="32" dxfId="395" stopIfTrue="1">
      <formula>$A$149=1</formula>
    </cfRule>
  </conditionalFormatting>
  <conditionalFormatting sqref="D149:D150 D153:D154">
    <cfRule type="expression" priority="30" dxfId="398" stopIfTrue="1">
      <formula>$A$149=1</formula>
    </cfRule>
    <cfRule type="expression" priority="31" dxfId="397" stopIfTrue="1">
      <formula>$A$136=65</formula>
    </cfRule>
  </conditionalFormatting>
  <conditionalFormatting sqref="D151:D152 D148">
    <cfRule type="expression" priority="28" dxfId="398" stopIfTrue="1">
      <formula>$A$149=1</formula>
    </cfRule>
    <cfRule type="expression" priority="29" dxfId="396" stopIfTrue="1">
      <formula>$A$136=65</formula>
    </cfRule>
  </conditionalFormatting>
  <conditionalFormatting sqref="A133:H133">
    <cfRule type="expression" priority="26" dxfId="9" stopIfTrue="1">
      <formula>$A$136=65</formula>
    </cfRule>
    <cfRule type="expression" priority="27" dxfId="9" stopIfTrue="1">
      <formula>$A$132=64</formula>
    </cfRule>
  </conditionalFormatting>
  <conditionalFormatting sqref="D270 D294">
    <cfRule type="expression" priority="24" dxfId="396" stopIfTrue="1">
      <formula>$A$270=273</formula>
    </cfRule>
    <cfRule type="expression" priority="25" dxfId="396" stopIfTrue="1">
      <formula>$A$270=297</formula>
    </cfRule>
  </conditionalFormatting>
  <conditionalFormatting sqref="D282 D306">
    <cfRule type="expression" priority="22" dxfId="397" stopIfTrue="1">
      <formula>$A$270=273</formula>
    </cfRule>
    <cfRule type="expression" priority="23" dxfId="397" stopIfTrue="1">
      <formula>$A$270=297</formula>
    </cfRule>
  </conditionalFormatting>
  <conditionalFormatting sqref="G288:H288">
    <cfRule type="expression" priority="20" dxfId="395" stopIfTrue="1">
      <formula>$A$270=273</formula>
    </cfRule>
    <cfRule type="expression" priority="21" dxfId="395" stopIfTrue="1">
      <formula>$A$270=297</formula>
    </cfRule>
  </conditionalFormatting>
  <conditionalFormatting sqref="D271:D281 D295:D305 F278:F299 E277:F277">
    <cfRule type="expression" priority="18" dxfId="398" stopIfTrue="1">
      <formula>$A$270=273</formula>
    </cfRule>
    <cfRule type="expression" priority="19" dxfId="398" stopIfTrue="1">
      <formula>$A$270=297</formula>
    </cfRule>
  </conditionalFormatting>
  <conditionalFormatting sqref="C155">
    <cfRule type="expression" priority="17" dxfId="405" stopIfTrue="1">
      <formula>$A$149=1</formula>
    </cfRule>
  </conditionalFormatting>
  <conditionalFormatting sqref="E276:F276 C270 C282 C294 C306">
    <cfRule type="expression" priority="15" dxfId="405" stopIfTrue="1">
      <formula>$A$270=273</formula>
    </cfRule>
    <cfRule type="expression" priority="16" dxfId="405" stopIfTrue="1">
      <formula>$A$270=297</formula>
    </cfRule>
  </conditionalFormatting>
  <conditionalFormatting sqref="E300:F300">
    <cfRule type="expression" priority="13" dxfId="406" stopIfTrue="1">
      <formula>$A$270=273</formula>
    </cfRule>
    <cfRule type="expression" priority="14" dxfId="406" stopIfTrue="1">
      <formula>$A$270=297</formula>
    </cfRule>
  </conditionalFormatting>
  <conditionalFormatting sqref="C147">
    <cfRule type="expression" priority="12" dxfId="405" stopIfTrue="1">
      <formula>$A$149=1</formula>
    </cfRule>
  </conditionalFormatting>
  <conditionalFormatting sqref="H35">
    <cfRule type="expression" priority="9" dxfId="407" stopIfTrue="1">
      <formula>$G$35=111</formula>
    </cfRule>
    <cfRule type="expression" priority="10" dxfId="395" stopIfTrue="1">
      <formula>$G$35=143</formula>
    </cfRule>
    <cfRule type="expression" priority="11" dxfId="395" stopIfTrue="1">
      <formula>$G$35=175</formula>
    </cfRule>
  </conditionalFormatting>
  <conditionalFormatting sqref="D41:D42 D45:D46 D49:D50 D53:D54 D57:D58 D61:D62 D65:D66">
    <cfRule type="expression" priority="8" dxfId="397" stopIfTrue="1">
      <formula>$A$36=17</formula>
    </cfRule>
  </conditionalFormatting>
  <conditionalFormatting sqref="E47:E48 E55:E56 E63:E64">
    <cfRule type="expression" priority="7" dxfId="398" stopIfTrue="1">
      <formula>$A$36=17</formula>
    </cfRule>
  </conditionalFormatting>
  <conditionalFormatting sqref="D71:D72 D75:D76 D79:D80 D83:D84 D87:D88 D91:D92 D95:D96 D99:D100 D103:D104 D107:D108 D111:D112 D115:D116 D119:D120 D123:D124 D127:D128 D131:D132">
    <cfRule type="expression" priority="6" dxfId="397" stopIfTrue="1">
      <formula>$A$70=33</formula>
    </cfRule>
  </conditionalFormatting>
  <conditionalFormatting sqref="E81:E82 E89:E90 E105:E106 E113:E114 E121:E122 E129:E130 E97:E98 F77:F78 F93:F94 F109:F110 F125:F126">
    <cfRule type="expression" priority="5" dxfId="398" stopIfTrue="1">
      <formula>$A$70=33</formula>
    </cfRule>
  </conditionalFormatting>
  <conditionalFormatting sqref="G19:G20">
    <cfRule type="cellIs" priority="2" dxfId="408" operator="equal" stopIfTrue="1">
      <formula>87</formula>
    </cfRule>
    <cfRule type="cellIs" priority="3" dxfId="408" operator="equal" stopIfTrue="1">
      <formula>119</formula>
    </cfRule>
    <cfRule type="expression" priority="4" dxfId="398" stopIfTrue="1">
      <formula>$A$20=9</formula>
    </cfRule>
  </conditionalFormatting>
  <conditionalFormatting sqref="B36">
    <cfRule type="expression" priority="1" dxfId="266" stopIfTrue="1">
      <formula>$A$20=9</formula>
    </cfRule>
  </conditionalFormatting>
  <printOptions horizontalCentered="1" verticalCentered="1"/>
  <pageMargins left="0" right="0" top="0" bottom="0.3937007874015748" header="0" footer="0"/>
  <pageSetup fitToHeight="0" horizontalDpi="300" verticalDpi="300" orientation="portrait" paperSize="9" scale="86" r:id="rId2"/>
  <rowBreaks count="4" manualBreakCount="4">
    <brk id="66" max="8" man="1"/>
    <brk id="132" max="8" man="1"/>
    <brk id="198" max="8" man="1"/>
    <brk id="264" max="8" man="1"/>
  </rowBreaks>
  <colBreaks count="1" manualBreakCount="1">
    <brk id="8" max="163" man="1"/>
  </colBreaks>
  <drawing r:id="rId1"/>
</worksheet>
</file>

<file path=xl/worksheets/sheet3.xml><?xml version="1.0" encoding="utf-8"?>
<worksheet xmlns="http://schemas.openxmlformats.org/spreadsheetml/2006/main" xmlns:r="http://schemas.openxmlformats.org/officeDocument/2006/relationships">
  <sheetPr>
    <tabColor indexed="52"/>
  </sheetPr>
  <dimension ref="A1:I72"/>
  <sheetViews>
    <sheetView showGridLines="0" view="pageBreakPreview" zoomScaleSheetLayoutView="100" zoomScalePageLayoutView="0" workbookViewId="0" topLeftCell="A1">
      <selection activeCell="A1" sqref="A1:H1"/>
    </sheetView>
  </sheetViews>
  <sheetFormatPr defaultColWidth="9.00390625" defaultRowHeight="12.75"/>
  <cols>
    <col min="1" max="1" width="4.875" style="20" customWidth="1"/>
    <col min="2" max="2" width="4.125" style="21" customWidth="1"/>
    <col min="3" max="3" width="29.75390625" style="19" customWidth="1"/>
    <col min="4" max="4" width="5.125" style="22" customWidth="1"/>
    <col min="5" max="7" width="17.75390625" style="19" customWidth="1"/>
    <col min="8" max="8" width="17.75390625" style="71" customWidth="1"/>
    <col min="9" max="9" width="0.875" style="19" customWidth="1"/>
    <col min="10" max="16384" width="9.125" style="19" customWidth="1"/>
  </cols>
  <sheetData>
    <row r="1" spans="1:8" ht="22.5" customHeight="1">
      <c r="A1" s="163" t="s">
        <v>9</v>
      </c>
      <c r="B1" s="163"/>
      <c r="C1" s="163"/>
      <c r="D1" s="163"/>
      <c r="E1" s="163"/>
      <c r="F1" s="163"/>
      <c r="G1" s="163"/>
      <c r="H1" s="163"/>
    </row>
    <row r="2" spans="1:8" ht="17.25" customHeight="1">
      <c r="A2" s="150" t="s">
        <v>176</v>
      </c>
      <c r="B2" s="150"/>
      <c r="C2" s="150"/>
      <c r="D2" s="150"/>
      <c r="E2" s="150"/>
      <c r="F2" s="150"/>
      <c r="G2" s="150"/>
      <c r="H2" s="150"/>
    </row>
    <row r="3" spans="3:8" ht="13.5" customHeight="1">
      <c r="C3" s="22"/>
      <c r="D3" s="23"/>
      <c r="G3" s="164" t="s">
        <v>10</v>
      </c>
      <c r="H3" s="164"/>
    </row>
    <row r="4" spans="1:8" ht="12.75" customHeight="1">
      <c r="A4" s="24">
        <v>1</v>
      </c>
      <c r="B4" s="25">
        <v>17</v>
      </c>
      <c r="C4" s="26" t="s">
        <v>177</v>
      </c>
      <c r="E4" s="22"/>
      <c r="F4" s="22"/>
      <c r="G4" s="27"/>
      <c r="H4" s="28"/>
    </row>
    <row r="5" spans="1:8" ht="12.75" customHeight="1">
      <c r="A5" s="24"/>
      <c r="C5" s="22"/>
      <c r="D5" s="161">
        <v>64</v>
      </c>
      <c r="E5" s="29" t="s">
        <v>178</v>
      </c>
      <c r="F5" s="22"/>
      <c r="G5" s="27"/>
      <c r="H5" s="30"/>
    </row>
    <row r="6" spans="1:8" ht="12.75" customHeight="1">
      <c r="A6" s="24">
        <v>2</v>
      </c>
      <c r="B6" s="25">
        <v>91</v>
      </c>
      <c r="C6" s="31" t="s">
        <v>179</v>
      </c>
      <c r="D6" s="162"/>
      <c r="E6" s="32" t="s">
        <v>180</v>
      </c>
      <c r="F6" s="22"/>
      <c r="G6" s="22"/>
      <c r="H6" s="33"/>
    </row>
    <row r="7" spans="1:8" ht="12.75" customHeight="1">
      <c r="A7" s="24"/>
      <c r="C7" s="22"/>
      <c r="D7" s="34"/>
      <c r="E7" s="160">
        <v>80</v>
      </c>
      <c r="F7" s="20" t="s">
        <v>178</v>
      </c>
      <c r="G7" s="22"/>
      <c r="H7" s="33"/>
    </row>
    <row r="8" spans="1:8" ht="12.75" customHeight="1">
      <c r="A8" s="24">
        <v>3</v>
      </c>
      <c r="B8" s="25">
        <v>42</v>
      </c>
      <c r="C8" s="31" t="s">
        <v>181</v>
      </c>
      <c r="D8" s="34"/>
      <c r="E8" s="160"/>
      <c r="F8" s="32" t="s">
        <v>182</v>
      </c>
      <c r="G8" s="35"/>
      <c r="H8" s="33"/>
    </row>
    <row r="9" spans="1:8" ht="12.75" customHeight="1">
      <c r="A9" s="24"/>
      <c r="C9" s="22"/>
      <c r="D9" s="161">
        <v>65</v>
      </c>
      <c r="E9" s="29" t="s">
        <v>60</v>
      </c>
      <c r="F9" s="36"/>
      <c r="G9" s="35"/>
      <c r="H9" s="33"/>
    </row>
    <row r="10" spans="1:8" ht="12.75" customHeight="1">
      <c r="A10" s="24">
        <v>4</v>
      </c>
      <c r="B10" s="25">
        <v>47</v>
      </c>
      <c r="C10" s="31" t="s">
        <v>183</v>
      </c>
      <c r="D10" s="162"/>
      <c r="E10" s="37" t="s">
        <v>184</v>
      </c>
      <c r="F10" s="24"/>
      <c r="G10" s="35"/>
      <c r="H10" s="33"/>
    </row>
    <row r="11" spans="1:8" ht="12.75" customHeight="1">
      <c r="A11" s="24"/>
      <c r="C11" s="22"/>
      <c r="D11" s="34"/>
      <c r="E11" s="38"/>
      <c r="F11" s="160">
        <v>88</v>
      </c>
      <c r="G11" s="36" t="s">
        <v>185</v>
      </c>
      <c r="H11" s="33"/>
    </row>
    <row r="12" spans="1:8" ht="12.75" customHeight="1">
      <c r="A12" s="24">
        <v>5</v>
      </c>
      <c r="B12" s="25">
        <v>58</v>
      </c>
      <c r="C12" s="31" t="s">
        <v>186</v>
      </c>
      <c r="D12" s="34"/>
      <c r="E12" s="38"/>
      <c r="F12" s="160"/>
      <c r="G12" s="39" t="s">
        <v>187</v>
      </c>
      <c r="H12" s="40"/>
    </row>
    <row r="13" spans="1:8" ht="12.75" customHeight="1">
      <c r="A13" s="24"/>
      <c r="C13" s="22"/>
      <c r="D13" s="161">
        <v>66</v>
      </c>
      <c r="E13" s="29" t="s">
        <v>188</v>
      </c>
      <c r="F13" s="24"/>
      <c r="G13" s="41"/>
      <c r="H13" s="40"/>
    </row>
    <row r="14" spans="1:8" ht="12.75" customHeight="1">
      <c r="A14" s="24">
        <v>6</v>
      </c>
      <c r="B14" s="25">
        <v>57</v>
      </c>
      <c r="C14" s="31" t="s">
        <v>189</v>
      </c>
      <c r="D14" s="162"/>
      <c r="E14" s="32" t="s">
        <v>190</v>
      </c>
      <c r="F14" s="36"/>
      <c r="G14" s="41"/>
      <c r="H14" s="40"/>
    </row>
    <row r="15" spans="1:8" ht="12.75" customHeight="1">
      <c r="A15" s="24"/>
      <c r="C15" s="22"/>
      <c r="D15" s="34"/>
      <c r="E15" s="160">
        <v>81</v>
      </c>
      <c r="F15" s="42" t="s">
        <v>185</v>
      </c>
      <c r="G15" s="41"/>
      <c r="H15" s="40"/>
    </row>
    <row r="16" spans="1:8" ht="12.75" customHeight="1">
      <c r="A16" s="24">
        <v>7</v>
      </c>
      <c r="B16" s="25">
        <v>41</v>
      </c>
      <c r="C16" s="31" t="s">
        <v>191</v>
      </c>
      <c r="D16" s="43"/>
      <c r="E16" s="160"/>
      <c r="F16" s="39" t="s">
        <v>192</v>
      </c>
      <c r="G16" s="44"/>
      <c r="H16" s="40"/>
    </row>
    <row r="17" spans="1:8" ht="12.75" customHeight="1">
      <c r="A17" s="24"/>
      <c r="B17" s="21" t="s">
        <v>6</v>
      </c>
      <c r="C17" s="45"/>
      <c r="D17" s="161">
        <v>67</v>
      </c>
      <c r="E17" s="29" t="s">
        <v>185</v>
      </c>
      <c r="F17" s="46"/>
      <c r="G17" s="44"/>
      <c r="H17" s="40"/>
    </row>
    <row r="18" spans="1:8" ht="12.75" customHeight="1">
      <c r="A18" s="24">
        <v>8</v>
      </c>
      <c r="B18" s="25">
        <v>33</v>
      </c>
      <c r="C18" s="31" t="s">
        <v>193</v>
      </c>
      <c r="D18" s="162"/>
      <c r="E18" s="37" t="s">
        <v>194</v>
      </c>
      <c r="F18" s="24"/>
      <c r="G18" s="44"/>
      <c r="H18" s="40"/>
    </row>
    <row r="19" spans="1:8" ht="12.75" customHeight="1">
      <c r="A19" s="24"/>
      <c r="C19" s="44"/>
      <c r="D19" s="47"/>
      <c r="E19" s="48"/>
      <c r="F19" s="24"/>
      <c r="G19" s="147">
        <v>92</v>
      </c>
      <c r="H19" s="49" t="s">
        <v>195</v>
      </c>
    </row>
    <row r="20" spans="1:9" ht="12.75" customHeight="1">
      <c r="A20" s="24">
        <v>9</v>
      </c>
      <c r="B20" s="50">
        <v>31</v>
      </c>
      <c r="C20" s="44" t="s">
        <v>196</v>
      </c>
      <c r="D20" s="47"/>
      <c r="E20" s="38"/>
      <c r="F20" s="48"/>
      <c r="G20" s="147"/>
      <c r="H20" s="51" t="s">
        <v>197</v>
      </c>
      <c r="I20" s="48"/>
    </row>
    <row r="21" spans="1:9" ht="12.75" customHeight="1">
      <c r="A21" s="24"/>
      <c r="C21" s="44"/>
      <c r="D21" s="148">
        <v>68</v>
      </c>
      <c r="E21" s="24" t="s">
        <v>198</v>
      </c>
      <c r="F21" s="44"/>
      <c r="G21" s="51"/>
      <c r="H21" s="40"/>
      <c r="I21" s="48"/>
    </row>
    <row r="22" spans="1:9" ht="12.75" customHeight="1">
      <c r="A22" s="24">
        <v>10</v>
      </c>
      <c r="B22" s="50">
        <v>48</v>
      </c>
      <c r="C22" s="44" t="s">
        <v>199</v>
      </c>
      <c r="D22" s="148"/>
      <c r="E22" s="32" t="s">
        <v>200</v>
      </c>
      <c r="F22" s="44"/>
      <c r="G22" s="51"/>
      <c r="H22" s="40"/>
      <c r="I22" s="48"/>
    </row>
    <row r="23" spans="1:9" ht="12.75" customHeight="1">
      <c r="A23" s="24"/>
      <c r="C23" s="44"/>
      <c r="D23" s="52"/>
      <c r="E23" s="147">
        <v>82</v>
      </c>
      <c r="F23" s="24" t="s">
        <v>195</v>
      </c>
      <c r="G23" s="51"/>
      <c r="H23" s="40"/>
      <c r="I23" s="48"/>
    </row>
    <row r="24" spans="1:9" ht="12.75" customHeight="1">
      <c r="A24" s="24">
        <v>11</v>
      </c>
      <c r="B24" s="50">
        <v>34</v>
      </c>
      <c r="C24" s="44" t="s">
        <v>201</v>
      </c>
      <c r="D24" s="52"/>
      <c r="E24" s="147"/>
      <c r="F24" s="24" t="s">
        <v>202</v>
      </c>
      <c r="G24" s="44"/>
      <c r="H24" s="40"/>
      <c r="I24" s="48"/>
    </row>
    <row r="25" spans="1:9" ht="12.75" customHeight="1">
      <c r="A25" s="24"/>
      <c r="C25" s="44"/>
      <c r="D25" s="148">
        <v>69</v>
      </c>
      <c r="E25" s="24" t="s">
        <v>195</v>
      </c>
      <c r="F25" s="44"/>
      <c r="G25" s="44"/>
      <c r="H25" s="40"/>
      <c r="I25" s="48"/>
    </row>
    <row r="26" spans="1:9" ht="12.75" customHeight="1">
      <c r="A26" s="24">
        <v>12</v>
      </c>
      <c r="B26" s="50">
        <v>123</v>
      </c>
      <c r="C26" s="44" t="s">
        <v>203</v>
      </c>
      <c r="D26" s="148"/>
      <c r="E26" s="37" t="s">
        <v>204</v>
      </c>
      <c r="F26" s="44"/>
      <c r="G26" s="44"/>
      <c r="H26" s="40"/>
      <c r="I26" s="48"/>
    </row>
    <row r="27" spans="1:9" ht="12.75" customHeight="1">
      <c r="A27" s="24"/>
      <c r="C27" s="44"/>
      <c r="D27" s="52"/>
      <c r="E27" s="24"/>
      <c r="F27" s="147">
        <v>89</v>
      </c>
      <c r="G27" s="24" t="s">
        <v>195</v>
      </c>
      <c r="H27" s="40"/>
      <c r="I27" s="48"/>
    </row>
    <row r="28" spans="1:9" ht="12.75" customHeight="1">
      <c r="A28" s="24">
        <v>13</v>
      </c>
      <c r="B28" s="50">
        <v>76</v>
      </c>
      <c r="C28" s="44" t="s">
        <v>205</v>
      </c>
      <c r="D28" s="47"/>
      <c r="E28" s="44"/>
      <c r="F28" s="147"/>
      <c r="G28" s="24" t="s">
        <v>206</v>
      </c>
      <c r="H28" s="53"/>
      <c r="I28" s="48"/>
    </row>
    <row r="29" spans="1:9" ht="12.75" customHeight="1">
      <c r="A29" s="24"/>
      <c r="C29" s="48"/>
      <c r="D29" s="148">
        <v>70</v>
      </c>
      <c r="E29" s="24" t="s">
        <v>207</v>
      </c>
      <c r="F29" s="38"/>
      <c r="G29" s="44"/>
      <c r="H29" s="51"/>
      <c r="I29" s="48"/>
    </row>
    <row r="30" spans="1:9" ht="12.75" customHeight="1">
      <c r="A30" s="24">
        <v>14</v>
      </c>
      <c r="B30" s="50">
        <v>122</v>
      </c>
      <c r="C30" s="44" t="s">
        <v>208</v>
      </c>
      <c r="D30" s="148"/>
      <c r="E30" s="32" t="s">
        <v>209</v>
      </c>
      <c r="F30" s="38"/>
      <c r="G30" s="44"/>
      <c r="H30" s="51"/>
      <c r="I30" s="48"/>
    </row>
    <row r="31" spans="1:9" ht="12.75" customHeight="1">
      <c r="A31" s="24"/>
      <c r="C31" s="44"/>
      <c r="D31" s="47"/>
      <c r="E31" s="147">
        <v>83</v>
      </c>
      <c r="F31" s="24" t="s">
        <v>210</v>
      </c>
      <c r="G31" s="44"/>
      <c r="H31" s="51"/>
      <c r="I31" s="48"/>
    </row>
    <row r="32" spans="1:9" ht="12.75" customHeight="1">
      <c r="A32" s="24">
        <v>15</v>
      </c>
      <c r="B32" s="50">
        <v>77</v>
      </c>
      <c r="C32" s="44" t="s">
        <v>211</v>
      </c>
      <c r="D32" s="47"/>
      <c r="E32" s="147"/>
      <c r="F32" s="24" t="s">
        <v>212</v>
      </c>
      <c r="G32" s="44"/>
      <c r="H32" s="54"/>
      <c r="I32" s="48"/>
    </row>
    <row r="33" spans="1:9" ht="12.75" customHeight="1">
      <c r="A33" s="24"/>
      <c r="C33" s="44"/>
      <c r="D33" s="148">
        <v>71</v>
      </c>
      <c r="E33" s="24" t="s">
        <v>210</v>
      </c>
      <c r="F33" s="38"/>
      <c r="G33" s="44"/>
      <c r="H33" s="51"/>
      <c r="I33" s="48"/>
    </row>
    <row r="34" spans="1:9" ht="12.75" customHeight="1">
      <c r="A34" s="24">
        <v>16</v>
      </c>
      <c r="B34" s="50">
        <v>29</v>
      </c>
      <c r="C34" s="40" t="s">
        <v>213</v>
      </c>
      <c r="D34" s="148"/>
      <c r="E34" s="37" t="s">
        <v>214</v>
      </c>
      <c r="F34" s="38"/>
      <c r="G34" s="44"/>
      <c r="H34" s="51"/>
      <c r="I34" s="48"/>
    </row>
    <row r="35" spans="1:9" ht="15.75" customHeight="1">
      <c r="A35" s="55"/>
      <c r="B35" s="56"/>
      <c r="C35" s="57"/>
      <c r="D35" s="57"/>
      <c r="E35" s="57"/>
      <c r="F35" s="58"/>
      <c r="G35" s="168"/>
      <c r="H35" s="59" t="s">
        <v>175</v>
      </c>
      <c r="I35" s="48"/>
    </row>
    <row r="36" spans="1:9" ht="12.75" customHeight="1">
      <c r="A36" s="55"/>
      <c r="B36" s="60" t="s">
        <v>175</v>
      </c>
      <c r="C36" s="61" t="s">
        <v>175</v>
      </c>
      <c r="D36" s="62"/>
      <c r="E36" s="57"/>
      <c r="F36" s="61"/>
      <c r="G36" s="168"/>
      <c r="H36" s="63" t="s">
        <v>175</v>
      </c>
      <c r="I36" s="48"/>
    </row>
    <row r="37" spans="1:9" ht="12.75" customHeight="1">
      <c r="A37" s="55"/>
      <c r="B37" s="56"/>
      <c r="C37" s="61"/>
      <c r="D37" s="169">
        <v>72</v>
      </c>
      <c r="E37" s="65" t="s">
        <v>175</v>
      </c>
      <c r="F37" s="61"/>
      <c r="G37" s="65"/>
      <c r="H37" s="51"/>
      <c r="I37" s="48"/>
    </row>
    <row r="38" spans="1:9" ht="12.75" customHeight="1">
      <c r="A38" s="55">
        <v>18</v>
      </c>
      <c r="B38" s="66" t="s">
        <v>175</v>
      </c>
      <c r="C38" s="61" t="s">
        <v>175</v>
      </c>
      <c r="D38" s="169"/>
      <c r="E38" s="55" t="s">
        <v>175</v>
      </c>
      <c r="F38" s="58"/>
      <c r="G38" s="65"/>
      <c r="H38" s="51"/>
      <c r="I38" s="48"/>
    </row>
    <row r="39" spans="1:9" ht="12.75" customHeight="1">
      <c r="A39" s="55"/>
      <c r="B39" s="56"/>
      <c r="C39" s="61"/>
      <c r="D39" s="61"/>
      <c r="E39" s="165">
        <v>84</v>
      </c>
      <c r="F39" s="65" t="s">
        <v>175</v>
      </c>
      <c r="G39" s="65"/>
      <c r="H39" s="51"/>
      <c r="I39" s="48"/>
    </row>
    <row r="40" spans="1:9" ht="12.75" customHeight="1">
      <c r="A40" s="55">
        <v>19</v>
      </c>
      <c r="B40" s="66" t="s">
        <v>175</v>
      </c>
      <c r="C40" s="61" t="s">
        <v>175</v>
      </c>
      <c r="D40" s="64"/>
      <c r="E40" s="165"/>
      <c r="F40" s="65" t="s">
        <v>175</v>
      </c>
      <c r="G40" s="65"/>
      <c r="H40" s="51"/>
      <c r="I40" s="48"/>
    </row>
    <row r="41" spans="1:9" ht="12.75" customHeight="1">
      <c r="A41" s="55"/>
      <c r="B41" s="56"/>
      <c r="C41" s="61"/>
      <c r="D41" s="166">
        <v>73</v>
      </c>
      <c r="E41" s="65" t="s">
        <v>175</v>
      </c>
      <c r="F41" s="58"/>
      <c r="G41" s="65"/>
      <c r="H41" s="51"/>
      <c r="I41" s="48"/>
    </row>
    <row r="42" spans="1:9" ht="12.75" customHeight="1">
      <c r="A42" s="55">
        <v>20</v>
      </c>
      <c r="B42" s="66" t="s">
        <v>175</v>
      </c>
      <c r="C42" s="61" t="s">
        <v>175</v>
      </c>
      <c r="D42" s="166"/>
      <c r="E42" s="55" t="s">
        <v>175</v>
      </c>
      <c r="F42" s="58"/>
      <c r="G42" s="65"/>
      <c r="H42" s="51"/>
      <c r="I42" s="48"/>
    </row>
    <row r="43" spans="1:9" ht="12.75" customHeight="1">
      <c r="A43" s="55"/>
      <c r="B43" s="56"/>
      <c r="C43" s="61"/>
      <c r="D43" s="64"/>
      <c r="E43" s="61"/>
      <c r="F43" s="165">
        <v>90</v>
      </c>
      <c r="G43" s="65" t="s">
        <v>175</v>
      </c>
      <c r="H43" s="51"/>
      <c r="I43" s="48"/>
    </row>
    <row r="44" spans="1:9" ht="12.75" customHeight="1">
      <c r="A44" s="55">
        <v>21</v>
      </c>
      <c r="B44" s="66" t="s">
        <v>175</v>
      </c>
      <c r="C44" s="61" t="s">
        <v>175</v>
      </c>
      <c r="D44" s="64"/>
      <c r="E44" s="61"/>
      <c r="F44" s="165"/>
      <c r="G44" s="65" t="s">
        <v>175</v>
      </c>
      <c r="H44" s="51"/>
      <c r="I44" s="48"/>
    </row>
    <row r="45" spans="1:9" ht="12.75" customHeight="1">
      <c r="A45" s="55"/>
      <c r="B45" s="56"/>
      <c r="C45" s="61"/>
      <c r="D45" s="166">
        <v>74</v>
      </c>
      <c r="E45" s="65" t="s">
        <v>175</v>
      </c>
      <c r="F45" s="58"/>
      <c r="G45" s="65"/>
      <c r="H45" s="51"/>
      <c r="I45" s="48"/>
    </row>
    <row r="46" spans="1:9" ht="12.75" customHeight="1">
      <c r="A46" s="55">
        <v>22</v>
      </c>
      <c r="B46" s="66" t="s">
        <v>175</v>
      </c>
      <c r="C46" s="61" t="s">
        <v>175</v>
      </c>
      <c r="D46" s="166"/>
      <c r="E46" s="55" t="s">
        <v>175</v>
      </c>
      <c r="F46" s="58"/>
      <c r="G46" s="65"/>
      <c r="H46" s="51"/>
      <c r="I46" s="48"/>
    </row>
    <row r="47" spans="1:9" ht="12.75" customHeight="1">
      <c r="A47" s="55"/>
      <c r="B47" s="56"/>
      <c r="C47" s="61"/>
      <c r="D47" s="64"/>
      <c r="E47" s="167">
        <v>85</v>
      </c>
      <c r="F47" s="65" t="s">
        <v>175</v>
      </c>
      <c r="G47" s="65"/>
      <c r="H47" s="51"/>
      <c r="I47" s="48"/>
    </row>
    <row r="48" spans="1:9" ht="12.75" customHeight="1">
      <c r="A48" s="55">
        <v>23</v>
      </c>
      <c r="B48" s="66" t="s">
        <v>175</v>
      </c>
      <c r="C48" s="61" t="s">
        <v>175</v>
      </c>
      <c r="D48" s="64"/>
      <c r="E48" s="167"/>
      <c r="F48" s="65" t="s">
        <v>175</v>
      </c>
      <c r="G48" s="65"/>
      <c r="H48" s="51"/>
      <c r="I48" s="48"/>
    </row>
    <row r="49" spans="1:9" ht="12.75" customHeight="1">
      <c r="A49" s="55"/>
      <c r="B49" s="56"/>
      <c r="C49" s="61"/>
      <c r="D49" s="166">
        <v>75</v>
      </c>
      <c r="E49" s="65" t="s">
        <v>175</v>
      </c>
      <c r="F49" s="58"/>
      <c r="G49" s="65"/>
      <c r="H49" s="51"/>
      <c r="I49" s="48"/>
    </row>
    <row r="50" spans="1:9" ht="12.75" customHeight="1">
      <c r="A50" s="55">
        <v>24</v>
      </c>
      <c r="B50" s="66" t="s">
        <v>175</v>
      </c>
      <c r="C50" s="61" t="s">
        <v>175</v>
      </c>
      <c r="D50" s="166"/>
      <c r="E50" s="55" t="s">
        <v>175</v>
      </c>
      <c r="F50" s="58"/>
      <c r="G50" s="65"/>
      <c r="H50" s="51"/>
      <c r="I50" s="48"/>
    </row>
    <row r="51" spans="1:9" ht="12.75" customHeight="1">
      <c r="A51" s="55"/>
      <c r="B51" s="56"/>
      <c r="C51" s="61"/>
      <c r="D51" s="64"/>
      <c r="E51" s="61"/>
      <c r="F51" s="58"/>
      <c r="G51" s="165">
        <v>93</v>
      </c>
      <c r="H51" s="51" t="s">
        <v>175</v>
      </c>
      <c r="I51" s="48"/>
    </row>
    <row r="52" spans="1:8" ht="12.75" customHeight="1">
      <c r="A52" s="55">
        <v>25</v>
      </c>
      <c r="B52" s="66" t="s">
        <v>175</v>
      </c>
      <c r="C52" s="61" t="s">
        <v>175</v>
      </c>
      <c r="D52" s="64"/>
      <c r="E52" s="61"/>
      <c r="F52" s="58"/>
      <c r="G52" s="165"/>
      <c r="H52" s="51" t="s">
        <v>175</v>
      </c>
    </row>
    <row r="53" spans="1:8" ht="12.75" customHeight="1">
      <c r="A53" s="55"/>
      <c r="B53" s="56"/>
      <c r="C53" s="61"/>
      <c r="D53" s="166">
        <v>76</v>
      </c>
      <c r="E53" s="65" t="s">
        <v>175</v>
      </c>
      <c r="F53" s="58"/>
      <c r="G53" s="65"/>
      <c r="H53" s="51"/>
    </row>
    <row r="54" spans="1:8" ht="12.75" customHeight="1">
      <c r="A54" s="55">
        <v>26</v>
      </c>
      <c r="B54" s="66" t="s">
        <v>175</v>
      </c>
      <c r="C54" s="61" t="s">
        <v>175</v>
      </c>
      <c r="D54" s="166"/>
      <c r="E54" s="55" t="s">
        <v>175</v>
      </c>
      <c r="F54" s="58"/>
      <c r="G54" s="65"/>
      <c r="H54" s="51"/>
    </row>
    <row r="55" spans="1:8" ht="12.75" customHeight="1">
      <c r="A55" s="55"/>
      <c r="B55" s="56"/>
      <c r="C55" s="61"/>
      <c r="D55" s="64"/>
      <c r="E55" s="167">
        <v>86</v>
      </c>
      <c r="F55" s="65" t="s">
        <v>175</v>
      </c>
      <c r="G55" s="65"/>
      <c r="H55" s="51"/>
    </row>
    <row r="56" spans="1:8" ht="12.75" customHeight="1">
      <c r="A56" s="55">
        <v>27</v>
      </c>
      <c r="B56" s="66" t="s">
        <v>175</v>
      </c>
      <c r="C56" s="61" t="s">
        <v>175</v>
      </c>
      <c r="D56" s="64"/>
      <c r="E56" s="167"/>
      <c r="F56" s="65" t="s">
        <v>175</v>
      </c>
      <c r="G56" s="65"/>
      <c r="H56" s="51"/>
    </row>
    <row r="57" spans="1:8" ht="12.75" customHeight="1">
      <c r="A57" s="55"/>
      <c r="B57" s="56"/>
      <c r="C57" s="61"/>
      <c r="D57" s="166">
        <v>77</v>
      </c>
      <c r="E57" s="65" t="s">
        <v>175</v>
      </c>
      <c r="F57" s="58"/>
      <c r="G57" s="65"/>
      <c r="H57" s="51"/>
    </row>
    <row r="58" spans="1:8" ht="12.75" customHeight="1">
      <c r="A58" s="55">
        <v>28</v>
      </c>
      <c r="B58" s="66" t="s">
        <v>175</v>
      </c>
      <c r="C58" s="61" t="s">
        <v>175</v>
      </c>
      <c r="D58" s="166"/>
      <c r="E58" s="55" t="s">
        <v>175</v>
      </c>
      <c r="F58" s="58"/>
      <c r="G58" s="65"/>
      <c r="H58" s="51"/>
    </row>
    <row r="59" spans="1:8" ht="12.75" customHeight="1">
      <c r="A59" s="55"/>
      <c r="B59" s="56"/>
      <c r="C59" s="61"/>
      <c r="D59" s="64"/>
      <c r="E59" s="61"/>
      <c r="F59" s="165">
        <v>91</v>
      </c>
      <c r="G59" s="65" t="s">
        <v>175</v>
      </c>
      <c r="H59" s="51"/>
    </row>
    <row r="60" spans="1:8" ht="12.75" customHeight="1">
      <c r="A60" s="55">
        <v>29</v>
      </c>
      <c r="B60" s="66" t="s">
        <v>175</v>
      </c>
      <c r="C60" s="61" t="s">
        <v>175</v>
      </c>
      <c r="D60" s="64"/>
      <c r="E60" s="61"/>
      <c r="F60" s="165"/>
      <c r="G60" s="65" t="s">
        <v>175</v>
      </c>
      <c r="H60" s="51"/>
    </row>
    <row r="61" spans="1:8" ht="12.75" customHeight="1">
      <c r="A61" s="55"/>
      <c r="B61" s="56"/>
      <c r="C61" s="61"/>
      <c r="D61" s="166">
        <v>78</v>
      </c>
      <c r="E61" s="65" t="s">
        <v>175</v>
      </c>
      <c r="F61" s="58"/>
      <c r="G61" s="65"/>
      <c r="H61" s="51"/>
    </row>
    <row r="62" spans="1:8" ht="12.75" customHeight="1">
      <c r="A62" s="55">
        <v>30</v>
      </c>
      <c r="B62" s="66" t="s">
        <v>175</v>
      </c>
      <c r="C62" s="61" t="s">
        <v>175</v>
      </c>
      <c r="D62" s="166"/>
      <c r="E62" s="55" t="s">
        <v>175</v>
      </c>
      <c r="F62" s="58"/>
      <c r="G62" s="65"/>
      <c r="H62" s="51"/>
    </row>
    <row r="63" spans="1:8" ht="12.75" customHeight="1">
      <c r="A63" s="55"/>
      <c r="B63" s="56"/>
      <c r="C63" s="61"/>
      <c r="D63" s="64"/>
      <c r="E63" s="167">
        <v>87</v>
      </c>
      <c r="F63" s="65" t="s">
        <v>175</v>
      </c>
      <c r="G63" s="65"/>
      <c r="H63" s="51"/>
    </row>
    <row r="64" spans="1:8" ht="12.75" customHeight="1">
      <c r="A64" s="55">
        <v>31</v>
      </c>
      <c r="B64" s="66" t="s">
        <v>175</v>
      </c>
      <c r="C64" s="61" t="s">
        <v>175</v>
      </c>
      <c r="D64" s="64"/>
      <c r="E64" s="167"/>
      <c r="F64" s="65" t="s">
        <v>175</v>
      </c>
      <c r="G64" s="65"/>
      <c r="H64" s="51"/>
    </row>
    <row r="65" spans="1:8" ht="12.75" customHeight="1">
      <c r="A65" s="55"/>
      <c r="B65" s="56"/>
      <c r="C65" s="61"/>
      <c r="D65" s="166">
        <f>D61+1</f>
        <v>79</v>
      </c>
      <c r="E65" s="65">
        <f>IF(OR($B64="",$B66="",$B64=0,$B66=0),IF(OR($B64="",$B64=0),IF(OR($B66="",$B66=0),"",'[1]Uch-výs'!$F17),'[1]Uch-výs'!$C17),'[1]Uch-výs'!$Q17)</f>
      </c>
      <c r="F65" s="58"/>
      <c r="G65" s="65"/>
      <c r="H65" s="51"/>
    </row>
    <row r="66" spans="1:8" ht="12.75" customHeight="1">
      <c r="A66" s="55">
        <v>32</v>
      </c>
      <c r="B66" s="66">
        <f>IF($A$36=17,IF('[1]copy_cons_ch_afterdraw'!$C$38="","",'[1]copy_cons_ch_afterdraw'!$C$38),"")</f>
      </c>
      <c r="C66" s="61">
        <f>IF($A$36=17,IF(B66="","bye",CONCATENATE(VLOOKUP(B66,'[1]Rank-ch'!$A$3:$D$300,2),"  (",VLOOKUP(B66,'[1]Rank-ch'!$A$3:$D$300,3),")")),"")</f>
      </c>
      <c r="D66" s="166"/>
      <c r="E66" s="55">
        <f>IF('[1]Uch-výs'!$P17="",IF(AND('[1]Z-dv'!$J80="",'[1]Z-dv'!$K80="",'[1]Z-dv'!$L80=""),"",CONCATENATE('[1]Z-dv'!$J80," / ",'[1]Z-dv'!$K80," /  ",'[1]Z-dv'!$L80)),IF($B64="","",IF($B66="","",'[1]Uch-výs'!$R17)))</f>
      </c>
      <c r="F66" s="58"/>
      <c r="G66" s="65"/>
      <c r="H66" s="51"/>
    </row>
    <row r="67" spans="1:7" ht="12.75">
      <c r="A67" s="68"/>
      <c r="B67" s="69"/>
      <c r="C67" s="70"/>
      <c r="D67" s="70"/>
      <c r="E67" s="56"/>
      <c r="F67" s="70"/>
      <c r="G67" s="70"/>
    </row>
    <row r="68" spans="1:7" ht="12.75">
      <c r="A68" s="68"/>
      <c r="B68" s="69"/>
      <c r="C68" s="70"/>
      <c r="D68" s="70"/>
      <c r="E68" s="56"/>
      <c r="F68" s="70"/>
      <c r="G68" s="70"/>
    </row>
    <row r="69" spans="1:7" ht="12.75">
      <c r="A69" s="68"/>
      <c r="B69" s="69"/>
      <c r="C69" s="70"/>
      <c r="D69" s="70"/>
      <c r="E69" s="70"/>
      <c r="F69" s="70"/>
      <c r="G69" s="70"/>
    </row>
    <row r="70" spans="1:7" ht="12.75">
      <c r="A70" s="68"/>
      <c r="B70" s="69"/>
      <c r="C70" s="70"/>
      <c r="D70" s="70"/>
      <c r="E70" s="70"/>
      <c r="F70" s="70"/>
      <c r="G70" s="70"/>
    </row>
    <row r="71" spans="1:7" ht="12.75">
      <c r="A71" s="68"/>
      <c r="B71" s="69"/>
      <c r="C71" s="70"/>
      <c r="D71" s="70"/>
      <c r="E71" s="70"/>
      <c r="F71" s="70"/>
      <c r="G71" s="70"/>
    </row>
    <row r="72" spans="1:7" ht="12.75">
      <c r="A72" s="68"/>
      <c r="B72" s="69"/>
      <c r="C72" s="70"/>
      <c r="D72" s="70"/>
      <c r="E72" s="70"/>
      <c r="F72" s="70"/>
      <c r="G72" s="70"/>
    </row>
  </sheetData>
  <sheetProtection password="CF48" sheet="1" formatCells="0" formatColumns="0" formatRows="0" insertColumns="0" insertRows="0" deleteColumns="0" deleteRows="0" sort="0" autoFilter="0" pivotTables="0"/>
  <mergeCells count="34">
    <mergeCell ref="A1:H1"/>
    <mergeCell ref="A2:H2"/>
    <mergeCell ref="G3:H3"/>
    <mergeCell ref="D5:D6"/>
    <mergeCell ref="E7:E8"/>
    <mergeCell ref="D9:D10"/>
    <mergeCell ref="F11:F12"/>
    <mergeCell ref="D13:D14"/>
    <mergeCell ref="E15:E16"/>
    <mergeCell ref="D17:D18"/>
    <mergeCell ref="G19:G20"/>
    <mergeCell ref="D21:D22"/>
    <mergeCell ref="E23:E24"/>
    <mergeCell ref="D25:D26"/>
    <mergeCell ref="F27:F28"/>
    <mergeCell ref="D29:D30"/>
    <mergeCell ref="E31:E32"/>
    <mergeCell ref="D33:D34"/>
    <mergeCell ref="G51:G52"/>
    <mergeCell ref="D53:D54"/>
    <mergeCell ref="E55:E56"/>
    <mergeCell ref="D57:D58"/>
    <mergeCell ref="G35:G36"/>
    <mergeCell ref="D37:D38"/>
    <mergeCell ref="E39:E40"/>
    <mergeCell ref="D41:D42"/>
    <mergeCell ref="F43:F44"/>
    <mergeCell ref="D45:D46"/>
    <mergeCell ref="F59:F60"/>
    <mergeCell ref="D61:D62"/>
    <mergeCell ref="E63:E64"/>
    <mergeCell ref="D65:D66"/>
    <mergeCell ref="E47:E48"/>
    <mergeCell ref="D49:D50"/>
  </mergeCells>
  <conditionalFormatting sqref="G11">
    <cfRule type="expression" priority="22" dxfId="395" stopIfTrue="1">
      <formula>$F$11=63</formula>
    </cfRule>
    <cfRule type="expression" priority="23" dxfId="395" stopIfTrue="1">
      <formula>$F$11=95</formula>
    </cfRule>
  </conditionalFormatting>
  <conditionalFormatting sqref="H19">
    <cfRule type="expression" priority="19" dxfId="395" stopIfTrue="1">
      <formula>$G$19=127</formula>
    </cfRule>
    <cfRule type="expression" priority="20" dxfId="395" stopIfTrue="1">
      <formula>$G$19=87</formula>
    </cfRule>
    <cfRule type="expression" priority="21" dxfId="395" stopIfTrue="1">
      <formula>$G$19=119</formula>
    </cfRule>
  </conditionalFormatting>
  <conditionalFormatting sqref="B20 B22 B24 B26 B28 B30 B32 B34">
    <cfRule type="expression" priority="18" dxfId="266" stopIfTrue="1">
      <formula>$A$20=9</formula>
    </cfRule>
  </conditionalFormatting>
  <conditionalFormatting sqref="C20:D20 C22 C26 C34 C30 C32:D32 C28:D28 C24:D24 E21 F23">
    <cfRule type="expression" priority="17" dxfId="396" stopIfTrue="1">
      <formula>$A$20=9</formula>
    </cfRule>
  </conditionalFormatting>
  <conditionalFormatting sqref="D21:D22 D25:D26 G27 D29:D30 E25 E33 F31 D33:D34">
    <cfRule type="expression" priority="16" dxfId="397" stopIfTrue="1">
      <formula>$A$20=9</formula>
    </cfRule>
  </conditionalFormatting>
  <conditionalFormatting sqref="G12:G18 E23:E24 F24:F30 G21:G26 E31:E32">
    <cfRule type="expression" priority="15" dxfId="398" stopIfTrue="1">
      <formula>$A$20=9</formula>
    </cfRule>
  </conditionalFormatting>
  <conditionalFormatting sqref="E29">
    <cfRule type="expression" priority="14" dxfId="399" stopIfTrue="1">
      <formula>$A$20=9</formula>
    </cfRule>
  </conditionalFormatting>
  <conditionalFormatting sqref="B36 B38 B40 B42 B44 B46 B48 B50 B52 B54 B56 B58 B60 B62 B64 B66">
    <cfRule type="expression" priority="13" dxfId="266" stopIfTrue="1">
      <formula>$A$36=17</formula>
    </cfRule>
  </conditionalFormatting>
  <conditionalFormatting sqref="C38 C42 C46 C50 C54 C58 C62 C66 C36:D36 C40:D40 C44:D44 C48:D48 C52:D52 C56:D56 C60:D60 C64:D64 E37 E45 E53 E61 G43">
    <cfRule type="expression" priority="12" dxfId="396" stopIfTrue="1">
      <formula>$A$36=17</formula>
    </cfRule>
  </conditionalFormatting>
  <conditionalFormatting sqref="D37:D38 H51 G59 F63 F47 E65 E57 E49 E41 D41:D42 D45:D46 D49:D50 D53:D54 D57:D58 D61:D62 D65:D66">
    <cfRule type="expression" priority="11" dxfId="397" stopIfTrue="1">
      <formula>$A$36=17</formula>
    </cfRule>
  </conditionalFormatting>
  <conditionalFormatting sqref="E55:E56 H37:H50 F40:F46 F56:F62 G44:G58 H21:H34 E39:E40 E47:E48 E63:E64">
    <cfRule type="expression" priority="10" dxfId="398" stopIfTrue="1">
      <formula>$A$36=17</formula>
    </cfRule>
  </conditionalFormatting>
  <conditionalFormatting sqref="F39 F55">
    <cfRule type="expression" priority="9" dxfId="399" stopIfTrue="1">
      <formula>$A$36=17</formula>
    </cfRule>
  </conditionalFormatting>
  <conditionalFormatting sqref="H20 H36">
    <cfRule type="expression" priority="8" dxfId="400" stopIfTrue="1">
      <formula>$A$36=17</formula>
    </cfRule>
  </conditionalFormatting>
  <conditionalFormatting sqref="I35">
    <cfRule type="expression" priority="7" dxfId="401" stopIfTrue="1">
      <formula>$A$36=17</formula>
    </cfRule>
  </conditionalFormatting>
  <conditionalFormatting sqref="H35">
    <cfRule type="expression" priority="4" dxfId="407" stopIfTrue="1">
      <formula>$G$35=111</formula>
    </cfRule>
    <cfRule type="expression" priority="5" dxfId="395" stopIfTrue="1">
      <formula>$G$35=143</formula>
    </cfRule>
    <cfRule type="expression" priority="6" dxfId="395" stopIfTrue="1">
      <formula>$G$35=175</formula>
    </cfRule>
  </conditionalFormatting>
  <conditionalFormatting sqref="G19:G20">
    <cfRule type="cellIs" priority="1" dxfId="408" operator="equal" stopIfTrue="1">
      <formula>87</formula>
    </cfRule>
    <cfRule type="cellIs" priority="2" dxfId="408" operator="equal" stopIfTrue="1">
      <formula>119</formula>
    </cfRule>
    <cfRule type="expression" priority="3" dxfId="398" stopIfTrue="1">
      <formula>$A$20=9</formula>
    </cfRule>
  </conditionalFormatting>
  <printOptions horizontalCentered="1"/>
  <pageMargins left="0.3937007874015748" right="0" top="0.3937007874015748" bottom="0.3937007874015748" header="0" footer="0"/>
  <pageSetup fitToHeight="0" horizontalDpi="300" verticalDpi="300" orientation="landscape" paperSize="9" r:id="rId2"/>
  <drawing r:id="rId1"/>
</worksheet>
</file>

<file path=xl/worksheets/sheet4.xml><?xml version="1.0" encoding="utf-8"?>
<worksheet xmlns="http://schemas.openxmlformats.org/spreadsheetml/2006/main" xmlns:r="http://schemas.openxmlformats.org/officeDocument/2006/relationships">
  <sheetPr>
    <tabColor indexed="45"/>
  </sheetPr>
  <dimension ref="A1:G36"/>
  <sheetViews>
    <sheetView showGridLines="0" view="pageBreakPreview" zoomScaleSheetLayoutView="100" zoomScalePageLayoutView="0" workbookViewId="0" topLeftCell="A1">
      <pane ySplit="4" topLeftCell="A5" activePane="bottomLeft" state="frozen"/>
      <selection pane="topLeft" activeCell="A5" sqref="A5"/>
      <selection pane="bottomLeft" activeCell="A1" sqref="A1:F1"/>
    </sheetView>
  </sheetViews>
  <sheetFormatPr defaultColWidth="9.00390625" defaultRowHeight="12.75"/>
  <cols>
    <col min="1" max="1" width="5.25390625" style="1" customWidth="1"/>
    <col min="2" max="2" width="23.00390625" style="2" customWidth="1"/>
    <col min="3" max="3" width="29.125" style="2" customWidth="1"/>
    <col min="4" max="4" width="13.375" style="18" customWidth="1"/>
    <col min="5" max="5" width="6.875" style="15" customWidth="1"/>
    <col min="6" max="6" width="1.00390625" style="2" customWidth="1"/>
    <col min="7" max="7" width="5.375" style="2" customWidth="1"/>
    <col min="8" max="16384" width="9.125" style="2" customWidth="1"/>
  </cols>
  <sheetData>
    <row r="1" spans="1:7" ht="31.5" customHeight="1">
      <c r="A1" s="139" t="s">
        <v>9</v>
      </c>
      <c r="B1" s="139"/>
      <c r="C1" s="139"/>
      <c r="D1" s="139"/>
      <c r="E1" s="139"/>
      <c r="F1" s="139"/>
      <c r="G1" s="3"/>
    </row>
    <row r="2" spans="1:6" ht="36.75" customHeight="1">
      <c r="A2" s="4"/>
      <c r="B2" s="140" t="s">
        <v>7</v>
      </c>
      <c r="C2" s="140"/>
      <c r="D2" s="140"/>
      <c r="E2" s="4"/>
      <c r="F2" s="4"/>
    </row>
    <row r="3" spans="1:6" ht="30.75" customHeight="1" thickBot="1">
      <c r="A3" s="5"/>
      <c r="B3" s="141" t="s">
        <v>215</v>
      </c>
      <c r="C3" s="141"/>
      <c r="D3" s="141"/>
      <c r="E3" s="5"/>
      <c r="F3" s="5"/>
    </row>
    <row r="4" spans="1:6" ht="17.25" customHeight="1" thickBot="1">
      <c r="A4" s="6" t="s">
        <v>1</v>
      </c>
      <c r="B4" s="7" t="s">
        <v>2</v>
      </c>
      <c r="C4" s="7" t="s">
        <v>3</v>
      </c>
      <c r="D4" s="8" t="s">
        <v>4</v>
      </c>
      <c r="E4" s="9" t="s">
        <v>5</v>
      </c>
      <c r="F4" s="10"/>
    </row>
    <row r="5" spans="1:6" ht="15">
      <c r="A5" s="11">
        <v>1</v>
      </c>
      <c r="B5" s="11" t="s">
        <v>15</v>
      </c>
      <c r="C5" s="11" t="s">
        <v>216</v>
      </c>
      <c r="D5" s="13">
        <v>1999</v>
      </c>
      <c r="E5" s="13">
        <v>1</v>
      </c>
      <c r="F5" s="14"/>
    </row>
    <row r="6" spans="1:6" s="16" customFormat="1" ht="15" customHeight="1">
      <c r="A6" s="11">
        <v>2</v>
      </c>
      <c r="B6" s="11" t="s">
        <v>92</v>
      </c>
      <c r="C6" s="11" t="s">
        <v>217</v>
      </c>
      <c r="D6" s="13">
        <v>1999</v>
      </c>
      <c r="E6" s="13">
        <v>2</v>
      </c>
      <c r="F6" s="2"/>
    </row>
    <row r="7" spans="1:5" ht="15.75" customHeight="1">
      <c r="A7" s="11">
        <v>3</v>
      </c>
      <c r="B7" s="11" t="s">
        <v>218</v>
      </c>
      <c r="C7" s="11" t="s">
        <v>219</v>
      </c>
      <c r="D7" s="13">
        <v>2000</v>
      </c>
      <c r="E7" s="13">
        <v>3</v>
      </c>
    </row>
    <row r="8" spans="1:6" ht="15">
      <c r="A8" s="11">
        <v>4</v>
      </c>
      <c r="B8" s="11" t="s">
        <v>108</v>
      </c>
      <c r="C8" s="11" t="s">
        <v>220</v>
      </c>
      <c r="D8" s="13">
        <v>1999</v>
      </c>
      <c r="E8" s="13">
        <v>4</v>
      </c>
      <c r="F8" s="14"/>
    </row>
    <row r="9" spans="1:5" ht="18" customHeight="1">
      <c r="A9" s="11">
        <v>5</v>
      </c>
      <c r="B9" s="11" t="s">
        <v>68</v>
      </c>
      <c r="C9" s="11" t="s">
        <v>216</v>
      </c>
      <c r="D9" s="13">
        <v>2000</v>
      </c>
      <c r="E9" s="13">
        <v>5</v>
      </c>
    </row>
    <row r="10" spans="1:5" ht="15">
      <c r="A10" s="11">
        <v>6</v>
      </c>
      <c r="B10" s="11" t="s">
        <v>79</v>
      </c>
      <c r="C10" s="11" t="s">
        <v>221</v>
      </c>
      <c r="D10" s="13">
        <v>2000</v>
      </c>
      <c r="E10" s="13">
        <v>6</v>
      </c>
    </row>
    <row r="11" spans="1:5" ht="15">
      <c r="A11" s="11">
        <v>7</v>
      </c>
      <c r="B11" s="11" t="s">
        <v>52</v>
      </c>
      <c r="C11" s="11" t="s">
        <v>222</v>
      </c>
      <c r="D11" s="13">
        <v>1999</v>
      </c>
      <c r="E11" s="13">
        <v>7</v>
      </c>
    </row>
    <row r="12" spans="1:5" ht="15">
      <c r="A12" s="11">
        <v>8</v>
      </c>
      <c r="B12" s="11" t="s">
        <v>103</v>
      </c>
      <c r="C12" s="11" t="s">
        <v>223</v>
      </c>
      <c r="D12" s="13">
        <v>1999</v>
      </c>
      <c r="E12" s="13">
        <v>8</v>
      </c>
    </row>
    <row r="13" spans="1:5" ht="15">
      <c r="A13" s="11">
        <v>9</v>
      </c>
      <c r="B13" s="11" t="s">
        <v>224</v>
      </c>
      <c r="C13" s="11" t="s">
        <v>221</v>
      </c>
      <c r="D13" s="13">
        <v>2000</v>
      </c>
      <c r="E13" s="13">
        <v>9</v>
      </c>
    </row>
    <row r="14" spans="1:5" ht="15">
      <c r="A14" s="11">
        <v>10</v>
      </c>
      <c r="B14" s="11" t="s">
        <v>31</v>
      </c>
      <c r="C14" s="11" t="s">
        <v>222</v>
      </c>
      <c r="D14" s="13">
        <v>2000</v>
      </c>
      <c r="E14" s="13">
        <v>10</v>
      </c>
    </row>
    <row r="15" spans="1:5" ht="15">
      <c r="A15" s="11">
        <v>11</v>
      </c>
      <c r="B15" s="11" t="s">
        <v>225</v>
      </c>
      <c r="C15" s="11" t="s">
        <v>226</v>
      </c>
      <c r="D15" s="13">
        <v>1999</v>
      </c>
      <c r="E15" s="13">
        <v>11</v>
      </c>
    </row>
    <row r="16" spans="1:5" ht="15">
      <c r="A16" s="11">
        <v>12</v>
      </c>
      <c r="B16" s="11" t="s">
        <v>36</v>
      </c>
      <c r="C16" s="11" t="s">
        <v>227</v>
      </c>
      <c r="D16" s="13">
        <v>2001</v>
      </c>
      <c r="E16" s="13">
        <v>12</v>
      </c>
    </row>
    <row r="17" spans="1:5" ht="15">
      <c r="A17" s="11">
        <v>13</v>
      </c>
      <c r="B17" s="11" t="s">
        <v>87</v>
      </c>
      <c r="C17" s="11" t="s">
        <v>222</v>
      </c>
      <c r="D17" s="13">
        <v>1999</v>
      </c>
      <c r="E17" s="13">
        <v>13</v>
      </c>
    </row>
    <row r="18" spans="1:6" ht="15">
      <c r="A18" s="11">
        <v>14</v>
      </c>
      <c r="B18" s="11" t="s">
        <v>47</v>
      </c>
      <c r="C18" s="11" t="s">
        <v>222</v>
      </c>
      <c r="D18" s="13">
        <v>2000</v>
      </c>
      <c r="E18" s="13">
        <v>14</v>
      </c>
      <c r="F18" s="14"/>
    </row>
    <row r="19" spans="1:5" ht="15">
      <c r="A19" s="11">
        <v>15</v>
      </c>
      <c r="B19" s="11" t="s">
        <v>228</v>
      </c>
      <c r="C19" s="11" t="s">
        <v>229</v>
      </c>
      <c r="D19" s="13">
        <v>1999</v>
      </c>
      <c r="E19" s="13">
        <v>15</v>
      </c>
    </row>
    <row r="20" spans="1:5" ht="15">
      <c r="A20" s="11">
        <v>16</v>
      </c>
      <c r="B20" s="11" t="s">
        <v>230</v>
      </c>
      <c r="C20" s="11" t="s">
        <v>217</v>
      </c>
      <c r="D20" s="13">
        <v>1999</v>
      </c>
      <c r="E20" s="13">
        <v>16</v>
      </c>
    </row>
    <row r="21" spans="1:5" ht="15">
      <c r="A21" s="11">
        <v>17</v>
      </c>
      <c r="B21" s="11" t="s">
        <v>113</v>
      </c>
      <c r="C21" s="11" t="s">
        <v>231</v>
      </c>
      <c r="D21" s="13">
        <v>2001</v>
      </c>
      <c r="E21" s="13">
        <v>17</v>
      </c>
    </row>
    <row r="22" spans="1:5" ht="15">
      <c r="A22" s="11">
        <v>19</v>
      </c>
      <c r="B22" s="11" t="s">
        <v>156</v>
      </c>
      <c r="C22" s="11" t="s">
        <v>222</v>
      </c>
      <c r="D22" s="13">
        <v>2001</v>
      </c>
      <c r="E22" s="13">
        <v>19</v>
      </c>
    </row>
    <row r="23" spans="1:5" ht="15">
      <c r="A23" s="11">
        <v>20</v>
      </c>
      <c r="B23" s="11" t="s">
        <v>121</v>
      </c>
      <c r="C23" s="11" t="s">
        <v>232</v>
      </c>
      <c r="D23" s="13">
        <v>2001</v>
      </c>
      <c r="E23" s="13">
        <v>20</v>
      </c>
    </row>
    <row r="24" spans="1:5" ht="15">
      <c r="A24" s="11">
        <v>22</v>
      </c>
      <c r="B24" s="11" t="s">
        <v>163</v>
      </c>
      <c r="C24" s="11" t="s">
        <v>233</v>
      </c>
      <c r="D24" s="13">
        <v>1999</v>
      </c>
      <c r="E24" s="13">
        <v>22</v>
      </c>
    </row>
    <row r="25" spans="1:5" ht="15">
      <c r="A25" s="11">
        <v>24</v>
      </c>
      <c r="B25" s="11" t="s">
        <v>129</v>
      </c>
      <c r="C25" s="11" t="s">
        <v>219</v>
      </c>
      <c r="D25" s="13">
        <v>2001</v>
      </c>
      <c r="E25" s="13">
        <v>24</v>
      </c>
    </row>
    <row r="26" spans="1:5" ht="15">
      <c r="A26" s="11">
        <v>27</v>
      </c>
      <c r="B26" s="11" t="s">
        <v>234</v>
      </c>
      <c r="C26" s="11" t="s">
        <v>235</v>
      </c>
      <c r="D26" s="13">
        <v>1999</v>
      </c>
      <c r="E26" s="13">
        <v>27</v>
      </c>
    </row>
    <row r="27" spans="1:6" ht="15">
      <c r="A27" s="11">
        <v>37</v>
      </c>
      <c r="B27" s="11" t="s">
        <v>23</v>
      </c>
      <c r="C27" s="11" t="s">
        <v>231</v>
      </c>
      <c r="D27" s="13">
        <v>2001</v>
      </c>
      <c r="E27" s="13">
        <v>37</v>
      </c>
      <c r="F27" s="14"/>
    </row>
    <row r="28" spans="1:6" ht="15">
      <c r="A28" s="11">
        <v>48</v>
      </c>
      <c r="B28" s="11" t="s">
        <v>236</v>
      </c>
      <c r="C28" s="11" t="s">
        <v>237</v>
      </c>
      <c r="D28" s="13">
        <v>2001</v>
      </c>
      <c r="E28" s="13">
        <v>48</v>
      </c>
      <c r="F28" s="14"/>
    </row>
    <row r="29" spans="1:5" ht="15">
      <c r="A29" s="11">
        <v>54</v>
      </c>
      <c r="B29" s="11" t="s">
        <v>238</v>
      </c>
      <c r="C29" s="11" t="s">
        <v>239</v>
      </c>
      <c r="D29" s="13">
        <v>2001</v>
      </c>
      <c r="E29" s="13">
        <v>48.5</v>
      </c>
    </row>
    <row r="30" spans="1:5" ht="15">
      <c r="A30" s="11">
        <v>57</v>
      </c>
      <c r="B30" s="11" t="s">
        <v>144</v>
      </c>
      <c r="C30" s="11" t="s">
        <v>240</v>
      </c>
      <c r="D30" s="13">
        <v>2000</v>
      </c>
      <c r="E30" s="13">
        <v>48.5</v>
      </c>
    </row>
    <row r="31" spans="1:5" ht="15">
      <c r="A31" s="11">
        <v>53</v>
      </c>
      <c r="B31" s="11" t="s">
        <v>241</v>
      </c>
      <c r="C31" s="11" t="s">
        <v>242</v>
      </c>
      <c r="D31" s="13">
        <v>2003</v>
      </c>
      <c r="E31" s="13">
        <v>48.5</v>
      </c>
    </row>
    <row r="32" spans="1:5" ht="15">
      <c r="A32" s="11">
        <v>51</v>
      </c>
      <c r="B32" s="11" t="s">
        <v>149</v>
      </c>
      <c r="C32" s="11" t="s">
        <v>243</v>
      </c>
      <c r="D32" s="13">
        <v>1999</v>
      </c>
      <c r="E32" s="13">
        <v>48.5</v>
      </c>
    </row>
    <row r="33" spans="1:5" ht="15">
      <c r="A33" s="11">
        <v>50</v>
      </c>
      <c r="B33" s="11" t="s">
        <v>244</v>
      </c>
      <c r="C33" s="11" t="s">
        <v>245</v>
      </c>
      <c r="D33" s="13">
        <v>1999</v>
      </c>
      <c r="E33" s="13">
        <v>48.5</v>
      </c>
    </row>
    <row r="34" spans="1:5" ht="15">
      <c r="A34" s="11">
        <v>55</v>
      </c>
      <c r="B34" s="11" t="s">
        <v>168</v>
      </c>
      <c r="C34" s="11" t="s">
        <v>246</v>
      </c>
      <c r="D34" s="13">
        <v>2000</v>
      </c>
      <c r="E34" s="13">
        <v>48.5</v>
      </c>
    </row>
    <row r="35" spans="1:5" ht="15">
      <c r="A35" s="11">
        <v>52</v>
      </c>
      <c r="B35" s="11" t="s">
        <v>247</v>
      </c>
      <c r="C35" s="11" t="s">
        <v>248</v>
      </c>
      <c r="D35" s="13">
        <v>2001</v>
      </c>
      <c r="E35" s="13">
        <v>48.5</v>
      </c>
    </row>
    <row r="36" spans="1:5" ht="15">
      <c r="A36" s="11">
        <v>56</v>
      </c>
      <c r="B36" s="11" t="s">
        <v>63</v>
      </c>
      <c r="C36" s="11" t="s">
        <v>249</v>
      </c>
      <c r="D36" s="13">
        <v>1999</v>
      </c>
      <c r="E36" s="13">
        <v>48.5</v>
      </c>
    </row>
  </sheetData>
  <sheetProtection password="CF48" sheet="1" formatCells="0" formatColumns="0" formatRows="0" insertColumns="0" insertRows="0" deleteColumns="0" deleteRows="0" sort="0"/>
  <mergeCells count="3">
    <mergeCell ref="A1:F1"/>
    <mergeCell ref="B2:D2"/>
    <mergeCell ref="B3:D3"/>
  </mergeCells>
  <printOptions horizontalCentered="1" verticalCentered="1"/>
  <pageMargins left="0.1968503937007874" right="0.1968503937007874" top="0.1968503937007874" bottom="0.1968503937007874" header="0" footer="0"/>
  <pageSetup horizontalDpi="300" verticalDpi="300" orientation="portrait" paperSize="9" scale="96" r:id="rId1"/>
  <headerFooter alignWithMargins="0">
    <oddHeader>&amp;C&amp;12Mistrovství ČR jednotlivců
startovní listina mladších dívek</oddHeader>
  </headerFooter>
</worksheet>
</file>

<file path=xl/worksheets/sheet5.xml><?xml version="1.0" encoding="utf-8"?>
<worksheet xmlns="http://schemas.openxmlformats.org/spreadsheetml/2006/main" xmlns:r="http://schemas.openxmlformats.org/officeDocument/2006/relationships">
  <sheetPr>
    <tabColor indexed="45"/>
  </sheetPr>
  <dimension ref="A1:M74"/>
  <sheetViews>
    <sheetView showGridLines="0" view="pageBreakPreview" zoomScaleSheetLayoutView="100" zoomScalePageLayoutView="0" workbookViewId="0" topLeftCell="A1">
      <selection activeCell="A1" sqref="A1:H1"/>
    </sheetView>
  </sheetViews>
  <sheetFormatPr defaultColWidth="9.00390625" defaultRowHeight="12.75"/>
  <cols>
    <col min="1" max="1" width="4.875" style="20" customWidth="1"/>
    <col min="2" max="2" width="4.125" style="21" customWidth="1"/>
    <col min="3" max="3" width="29.75390625" style="19" customWidth="1"/>
    <col min="4" max="4" width="5.125" style="22" customWidth="1"/>
    <col min="5" max="7" width="18.25390625" style="19" customWidth="1"/>
    <col min="8" max="8" width="18.25390625" style="71" customWidth="1"/>
    <col min="9" max="9" width="1.625" style="19" customWidth="1"/>
    <col min="10" max="16384" width="9.125" style="19" customWidth="1"/>
  </cols>
  <sheetData>
    <row r="1" spans="1:11" ht="22.5" customHeight="1">
      <c r="A1" s="163" t="s">
        <v>9</v>
      </c>
      <c r="B1" s="163"/>
      <c r="C1" s="163"/>
      <c r="D1" s="163"/>
      <c r="E1" s="163"/>
      <c r="F1" s="163"/>
      <c r="G1" s="163"/>
      <c r="H1" s="163"/>
      <c r="K1" s="72"/>
    </row>
    <row r="2" spans="1:8" ht="17.25" customHeight="1">
      <c r="A2" s="150" t="s">
        <v>445</v>
      </c>
      <c r="B2" s="150"/>
      <c r="C2" s="150"/>
      <c r="D2" s="150"/>
      <c r="E2" s="150"/>
      <c r="F2" s="150"/>
      <c r="G2" s="150"/>
      <c r="H2" s="150"/>
    </row>
    <row r="3" spans="3:8" ht="13.5" customHeight="1">
      <c r="C3" s="22"/>
      <c r="D3" s="23"/>
      <c r="G3" s="164" t="s">
        <v>10</v>
      </c>
      <c r="H3" s="164"/>
    </row>
    <row r="4" spans="1:10" ht="12.75" customHeight="1">
      <c r="A4" s="24">
        <v>1</v>
      </c>
      <c r="B4" s="25">
        <v>1</v>
      </c>
      <c r="C4" s="26" t="s">
        <v>446</v>
      </c>
      <c r="E4" s="22"/>
      <c r="F4" s="22"/>
      <c r="G4" s="27"/>
      <c r="H4" s="87"/>
      <c r="J4" s="72"/>
    </row>
    <row r="5" spans="1:10" ht="12.75" customHeight="1">
      <c r="A5" s="24"/>
      <c r="C5" s="22"/>
      <c r="D5" s="161">
        <v>95</v>
      </c>
      <c r="E5" s="29" t="s">
        <v>15</v>
      </c>
      <c r="F5" s="22"/>
      <c r="G5" s="27"/>
      <c r="H5" s="30"/>
      <c r="J5" s="72"/>
    </row>
    <row r="6" spans="1:8" ht="12.75" customHeight="1">
      <c r="A6" s="24">
        <v>2</v>
      </c>
      <c r="B6" s="25">
        <v>19</v>
      </c>
      <c r="C6" s="31" t="s">
        <v>157</v>
      </c>
      <c r="D6" s="162"/>
      <c r="E6" s="32" t="s">
        <v>447</v>
      </c>
      <c r="F6" s="22"/>
      <c r="G6" s="22"/>
      <c r="H6" s="33"/>
    </row>
    <row r="7" spans="1:8" ht="12.75" customHeight="1">
      <c r="A7" s="24"/>
      <c r="C7" s="22"/>
      <c r="D7" s="34"/>
      <c r="E7" s="160">
        <v>127</v>
      </c>
      <c r="F7" s="20" t="s">
        <v>15</v>
      </c>
      <c r="G7" s="22"/>
      <c r="H7" s="33"/>
    </row>
    <row r="8" spans="1:8" ht="12.75" customHeight="1">
      <c r="A8" s="24">
        <v>3</v>
      </c>
      <c r="B8" s="25">
        <v>57</v>
      </c>
      <c r="C8" s="31" t="s">
        <v>142</v>
      </c>
      <c r="D8" s="34"/>
      <c r="E8" s="160"/>
      <c r="F8" s="32" t="s">
        <v>448</v>
      </c>
      <c r="G8" s="35"/>
      <c r="H8" s="33"/>
    </row>
    <row r="9" spans="1:8" ht="12.75" customHeight="1">
      <c r="A9" s="24"/>
      <c r="C9" s="22"/>
      <c r="D9" s="161">
        <v>96</v>
      </c>
      <c r="E9" s="29" t="s">
        <v>228</v>
      </c>
      <c r="F9" s="36"/>
      <c r="G9" s="35"/>
      <c r="H9" s="33"/>
    </row>
    <row r="10" spans="1:8" ht="12.75" customHeight="1">
      <c r="A10" s="24">
        <v>4</v>
      </c>
      <c r="B10" s="25">
        <v>15</v>
      </c>
      <c r="C10" s="31" t="s">
        <v>449</v>
      </c>
      <c r="D10" s="162"/>
      <c r="E10" s="37" t="s">
        <v>450</v>
      </c>
      <c r="F10" s="24"/>
      <c r="G10" s="35"/>
      <c r="H10" s="33"/>
    </row>
    <row r="11" spans="1:8" ht="12.75" customHeight="1">
      <c r="A11" s="24"/>
      <c r="C11" s="22"/>
      <c r="D11" s="34"/>
      <c r="E11" s="38"/>
      <c r="F11" s="160">
        <v>143</v>
      </c>
      <c r="G11" s="36" t="s">
        <v>15</v>
      </c>
      <c r="H11" s="33"/>
    </row>
    <row r="12" spans="1:8" ht="12.75" customHeight="1">
      <c r="A12" s="24">
        <v>5</v>
      </c>
      <c r="B12" s="25">
        <v>10</v>
      </c>
      <c r="C12" s="31" t="s">
        <v>451</v>
      </c>
      <c r="D12" s="34"/>
      <c r="E12" s="38"/>
      <c r="F12" s="160"/>
      <c r="G12" s="39" t="s">
        <v>452</v>
      </c>
      <c r="H12" s="40"/>
    </row>
    <row r="13" spans="1:8" ht="12.75" customHeight="1">
      <c r="A13" s="24"/>
      <c r="C13" s="22"/>
      <c r="D13" s="161">
        <v>97</v>
      </c>
      <c r="E13" s="29" t="s">
        <v>31</v>
      </c>
      <c r="F13" s="24"/>
      <c r="G13" s="41"/>
      <c r="H13" s="40"/>
    </row>
    <row r="14" spans="1:8" ht="12.75" customHeight="1">
      <c r="A14" s="24">
        <v>6</v>
      </c>
      <c r="B14" s="25">
        <v>51</v>
      </c>
      <c r="C14" s="31" t="s">
        <v>150</v>
      </c>
      <c r="D14" s="162"/>
      <c r="E14" s="32" t="s">
        <v>453</v>
      </c>
      <c r="F14" s="36"/>
      <c r="G14" s="41"/>
      <c r="H14" s="40"/>
    </row>
    <row r="15" spans="1:13" ht="12.75" customHeight="1">
      <c r="A15" s="24"/>
      <c r="C15" s="22"/>
      <c r="D15" s="34"/>
      <c r="E15" s="160">
        <v>128</v>
      </c>
      <c r="F15" s="42" t="s">
        <v>79</v>
      </c>
      <c r="G15" s="41"/>
      <c r="H15" s="40"/>
      <c r="M15" s="74"/>
    </row>
    <row r="16" spans="1:8" ht="12.75" customHeight="1">
      <c r="A16" s="24">
        <v>7</v>
      </c>
      <c r="B16" s="25">
        <v>55</v>
      </c>
      <c r="C16" s="31" t="s">
        <v>166</v>
      </c>
      <c r="D16" s="43"/>
      <c r="E16" s="160"/>
      <c r="F16" s="39" t="s">
        <v>454</v>
      </c>
      <c r="G16" s="44"/>
      <c r="H16" s="40"/>
    </row>
    <row r="17" spans="1:8" ht="12.75" customHeight="1">
      <c r="A17" s="24"/>
      <c r="B17" s="21" t="s">
        <v>6</v>
      </c>
      <c r="C17" s="45"/>
      <c r="D17" s="161">
        <v>98</v>
      </c>
      <c r="E17" s="29" t="s">
        <v>79</v>
      </c>
      <c r="F17" s="46"/>
      <c r="G17" s="44"/>
      <c r="H17" s="40"/>
    </row>
    <row r="18" spans="1:8" ht="12.75" customHeight="1">
      <c r="A18" s="24">
        <v>8</v>
      </c>
      <c r="B18" s="25">
        <v>6</v>
      </c>
      <c r="C18" s="31" t="s">
        <v>455</v>
      </c>
      <c r="D18" s="162"/>
      <c r="E18" s="37" t="s">
        <v>456</v>
      </c>
      <c r="F18" s="24"/>
      <c r="G18" s="44"/>
      <c r="H18" s="40"/>
    </row>
    <row r="19" spans="1:8" ht="12.75" customHeight="1">
      <c r="A19" s="24"/>
      <c r="C19" s="44"/>
      <c r="D19" s="47"/>
      <c r="E19" s="48"/>
      <c r="F19" s="24"/>
      <c r="G19" s="147">
        <v>151</v>
      </c>
      <c r="H19" s="51" t="s">
        <v>15</v>
      </c>
    </row>
    <row r="20" spans="1:9" ht="12.75" customHeight="1">
      <c r="A20" s="24">
        <v>9</v>
      </c>
      <c r="B20" s="25">
        <v>8</v>
      </c>
      <c r="C20" s="44" t="s">
        <v>457</v>
      </c>
      <c r="D20" s="47"/>
      <c r="E20" s="38"/>
      <c r="F20" s="48"/>
      <c r="G20" s="147"/>
      <c r="H20" s="51" t="s">
        <v>458</v>
      </c>
      <c r="I20" s="48"/>
    </row>
    <row r="21" spans="1:9" ht="12.75" customHeight="1">
      <c r="A21" s="24"/>
      <c r="C21" s="44"/>
      <c r="D21" s="148">
        <v>99</v>
      </c>
      <c r="E21" s="24" t="s">
        <v>103</v>
      </c>
      <c r="F21" s="44"/>
      <c r="G21" s="51"/>
      <c r="H21" s="40"/>
      <c r="I21" s="48"/>
    </row>
    <row r="22" spans="1:9" ht="12.75" customHeight="1">
      <c r="A22" s="24">
        <v>10</v>
      </c>
      <c r="B22" s="50">
        <v>48</v>
      </c>
      <c r="C22" s="44" t="s">
        <v>171</v>
      </c>
      <c r="D22" s="148"/>
      <c r="E22" s="32" t="s">
        <v>459</v>
      </c>
      <c r="F22" s="44"/>
      <c r="G22" s="51"/>
      <c r="H22" s="40"/>
      <c r="I22" s="48"/>
    </row>
    <row r="23" spans="1:9" ht="12.75" customHeight="1">
      <c r="A23" s="24"/>
      <c r="C23" s="44"/>
      <c r="D23" s="52"/>
      <c r="E23" s="147">
        <v>129</v>
      </c>
      <c r="F23" s="24" t="s">
        <v>103</v>
      </c>
      <c r="G23" s="51"/>
      <c r="H23" s="40"/>
      <c r="I23" s="48"/>
    </row>
    <row r="24" spans="1:9" ht="12.75" customHeight="1">
      <c r="A24" s="24">
        <v>11</v>
      </c>
      <c r="B24" s="50">
        <v>24</v>
      </c>
      <c r="C24" s="44" t="s">
        <v>460</v>
      </c>
      <c r="D24" s="52"/>
      <c r="E24" s="147"/>
      <c r="F24" s="32" t="s">
        <v>461</v>
      </c>
      <c r="G24" s="44"/>
      <c r="H24" s="40"/>
      <c r="I24" s="48"/>
    </row>
    <row r="25" spans="1:9" ht="12.75" customHeight="1">
      <c r="A25" s="24"/>
      <c r="C25" s="44"/>
      <c r="D25" s="148">
        <v>100</v>
      </c>
      <c r="E25" s="24" t="s">
        <v>129</v>
      </c>
      <c r="F25" s="44"/>
      <c r="G25" s="44"/>
      <c r="H25" s="40"/>
      <c r="I25" s="48"/>
    </row>
    <row r="26" spans="1:9" ht="12.75" customHeight="1">
      <c r="A26" s="24">
        <v>12</v>
      </c>
      <c r="B26" s="50">
        <v>14</v>
      </c>
      <c r="C26" s="44" t="s">
        <v>139</v>
      </c>
      <c r="D26" s="148"/>
      <c r="E26" s="37" t="s">
        <v>25</v>
      </c>
      <c r="F26" s="44"/>
      <c r="G26" s="44"/>
      <c r="H26" s="40"/>
      <c r="I26" s="48"/>
    </row>
    <row r="27" spans="1:9" ht="12.75" customHeight="1">
      <c r="A27" s="24"/>
      <c r="C27" s="44"/>
      <c r="D27" s="52"/>
      <c r="E27" s="24"/>
      <c r="F27" s="147">
        <v>144</v>
      </c>
      <c r="G27" s="24" t="s">
        <v>103</v>
      </c>
      <c r="H27" s="40"/>
      <c r="I27" s="48"/>
    </row>
    <row r="28" spans="1:9" ht="12.75" customHeight="1">
      <c r="A28" s="24">
        <v>13</v>
      </c>
      <c r="B28" s="50">
        <v>16</v>
      </c>
      <c r="C28" s="44" t="s">
        <v>462</v>
      </c>
      <c r="D28" s="47"/>
      <c r="E28" s="44"/>
      <c r="F28" s="147"/>
      <c r="G28" s="24" t="s">
        <v>463</v>
      </c>
      <c r="H28" s="53"/>
      <c r="I28" s="48"/>
    </row>
    <row r="29" spans="1:9" ht="12.75" customHeight="1">
      <c r="A29" s="24"/>
      <c r="C29" s="48"/>
      <c r="D29" s="148">
        <v>101</v>
      </c>
      <c r="E29" s="24" t="s">
        <v>230</v>
      </c>
      <c r="F29" s="38"/>
      <c r="G29" s="44"/>
      <c r="H29" s="51"/>
      <c r="I29" s="48"/>
    </row>
    <row r="30" spans="1:9" ht="12.75" customHeight="1">
      <c r="A30" s="24">
        <v>14</v>
      </c>
      <c r="B30" s="50">
        <v>22</v>
      </c>
      <c r="C30" s="44" t="s">
        <v>164</v>
      </c>
      <c r="D30" s="148"/>
      <c r="E30" s="32" t="s">
        <v>464</v>
      </c>
      <c r="F30" s="38"/>
      <c r="G30" s="44"/>
      <c r="H30" s="51"/>
      <c r="I30" s="48"/>
    </row>
    <row r="31" spans="1:9" ht="12.75" customHeight="1">
      <c r="A31" s="24"/>
      <c r="C31" s="44"/>
      <c r="D31" s="47"/>
      <c r="E31" s="147">
        <v>130</v>
      </c>
      <c r="F31" s="24" t="s">
        <v>108</v>
      </c>
      <c r="G31" s="44"/>
      <c r="H31" s="51"/>
      <c r="I31" s="48"/>
    </row>
    <row r="32" spans="1:9" ht="12.75" customHeight="1">
      <c r="A32" s="24">
        <v>15</v>
      </c>
      <c r="B32" s="50">
        <v>37</v>
      </c>
      <c r="C32" s="44" t="s">
        <v>145</v>
      </c>
      <c r="D32" s="47"/>
      <c r="E32" s="147"/>
      <c r="F32" s="39" t="s">
        <v>465</v>
      </c>
      <c r="G32" s="44"/>
      <c r="H32" s="54"/>
      <c r="I32" s="48"/>
    </row>
    <row r="33" spans="1:9" ht="12.75" customHeight="1">
      <c r="A33" s="24"/>
      <c r="C33" s="44"/>
      <c r="D33" s="148">
        <v>102</v>
      </c>
      <c r="E33" s="24" t="s">
        <v>108</v>
      </c>
      <c r="F33" s="38"/>
      <c r="G33" s="44"/>
      <c r="H33" s="51"/>
      <c r="I33" s="48"/>
    </row>
    <row r="34" spans="1:9" ht="12.75" customHeight="1">
      <c r="A34" s="24">
        <v>16</v>
      </c>
      <c r="B34" s="50">
        <v>4</v>
      </c>
      <c r="C34" s="40" t="s">
        <v>466</v>
      </c>
      <c r="D34" s="148"/>
      <c r="E34" s="37" t="s">
        <v>467</v>
      </c>
      <c r="F34" s="38"/>
      <c r="G34" s="44"/>
      <c r="H34" s="51"/>
      <c r="I34" s="48"/>
    </row>
    <row r="35" spans="1:9" ht="15.75" customHeight="1">
      <c r="A35" s="24"/>
      <c r="B35" s="44"/>
      <c r="C35" s="71"/>
      <c r="D35" s="71"/>
      <c r="E35" s="71"/>
      <c r="F35" s="75"/>
      <c r="G35" s="158">
        <v>155</v>
      </c>
      <c r="H35" s="138" t="s">
        <v>92</v>
      </c>
      <c r="I35" s="48"/>
    </row>
    <row r="36" spans="1:9" ht="12.75" customHeight="1">
      <c r="A36" s="24">
        <v>17</v>
      </c>
      <c r="B36" s="50">
        <v>3</v>
      </c>
      <c r="C36" s="40" t="s">
        <v>468</v>
      </c>
      <c r="D36" s="77"/>
      <c r="E36" s="71"/>
      <c r="F36" s="78"/>
      <c r="G36" s="158"/>
      <c r="H36" s="63" t="s">
        <v>469</v>
      </c>
      <c r="I36" s="48"/>
    </row>
    <row r="37" spans="1:9" ht="12.75" customHeight="1">
      <c r="A37" s="24"/>
      <c r="B37" s="44"/>
      <c r="C37" s="78"/>
      <c r="D37" s="159">
        <v>103</v>
      </c>
      <c r="E37" s="51" t="s">
        <v>218</v>
      </c>
      <c r="F37" s="78"/>
      <c r="G37" s="51"/>
      <c r="H37" s="51"/>
      <c r="I37" s="48"/>
    </row>
    <row r="38" spans="1:9" ht="12.75" customHeight="1">
      <c r="A38" s="24">
        <v>18</v>
      </c>
      <c r="B38" s="53">
        <v>27</v>
      </c>
      <c r="C38" s="40" t="s">
        <v>140</v>
      </c>
      <c r="D38" s="159"/>
      <c r="E38" s="32" t="s">
        <v>470</v>
      </c>
      <c r="F38" s="75"/>
      <c r="G38" s="51"/>
      <c r="H38" s="51"/>
      <c r="I38" s="48"/>
    </row>
    <row r="39" spans="1:9" ht="12.75" customHeight="1">
      <c r="A39" s="24"/>
      <c r="B39" s="44"/>
      <c r="C39" s="78"/>
      <c r="D39" s="78"/>
      <c r="E39" s="157">
        <v>131</v>
      </c>
      <c r="F39" s="51" t="s">
        <v>218</v>
      </c>
      <c r="G39" s="51"/>
      <c r="H39" s="51"/>
      <c r="I39" s="48"/>
    </row>
    <row r="40" spans="1:9" ht="12.75" customHeight="1">
      <c r="A40" s="24">
        <v>19</v>
      </c>
      <c r="B40" s="53">
        <v>56</v>
      </c>
      <c r="C40" s="40" t="s">
        <v>159</v>
      </c>
      <c r="D40" s="79"/>
      <c r="E40" s="157"/>
      <c r="F40" s="32" t="s">
        <v>471</v>
      </c>
      <c r="G40" s="51"/>
      <c r="H40" s="51"/>
      <c r="I40" s="48"/>
    </row>
    <row r="41" spans="1:9" ht="12.75" customHeight="1">
      <c r="A41" s="24"/>
      <c r="B41" s="44"/>
      <c r="C41" s="40"/>
      <c r="D41" s="148">
        <v>104</v>
      </c>
      <c r="E41" s="51" t="s">
        <v>87</v>
      </c>
      <c r="F41" s="75"/>
      <c r="G41" s="51"/>
      <c r="H41" s="51"/>
      <c r="I41" s="48"/>
    </row>
    <row r="42" spans="1:9" ht="12.75" customHeight="1">
      <c r="A42" s="24">
        <v>20</v>
      </c>
      <c r="B42" s="53">
        <v>13</v>
      </c>
      <c r="C42" s="40" t="s">
        <v>472</v>
      </c>
      <c r="D42" s="148"/>
      <c r="E42" s="37" t="s">
        <v>473</v>
      </c>
      <c r="F42" s="75"/>
      <c r="G42" s="51"/>
      <c r="H42" s="51"/>
      <c r="I42" s="48"/>
    </row>
    <row r="43" spans="1:9" ht="12.75" customHeight="1">
      <c r="A43" s="24"/>
      <c r="B43" s="44"/>
      <c r="C43" s="40"/>
      <c r="D43" s="79"/>
      <c r="E43" s="40"/>
      <c r="F43" s="157">
        <v>145</v>
      </c>
      <c r="G43" s="51" t="s">
        <v>218</v>
      </c>
      <c r="H43" s="51"/>
      <c r="I43" s="48"/>
    </row>
    <row r="44" spans="1:9" ht="12.75" customHeight="1">
      <c r="A44" s="24">
        <v>21</v>
      </c>
      <c r="B44" s="53">
        <v>11</v>
      </c>
      <c r="C44" s="40" t="s">
        <v>474</v>
      </c>
      <c r="D44" s="79"/>
      <c r="E44" s="40"/>
      <c r="F44" s="157"/>
      <c r="G44" s="51" t="s">
        <v>475</v>
      </c>
      <c r="H44" s="51"/>
      <c r="I44" s="48"/>
    </row>
    <row r="45" spans="1:9" ht="12.75" customHeight="1">
      <c r="A45" s="24"/>
      <c r="B45" s="44"/>
      <c r="C45" s="40"/>
      <c r="D45" s="148">
        <v>105</v>
      </c>
      <c r="E45" s="51" t="s">
        <v>225</v>
      </c>
      <c r="F45" s="75"/>
      <c r="G45" s="51"/>
      <c r="H45" s="51"/>
      <c r="I45" s="48"/>
    </row>
    <row r="46" spans="1:9" ht="12.75" customHeight="1">
      <c r="A46" s="24">
        <v>22</v>
      </c>
      <c r="B46" s="53">
        <v>20</v>
      </c>
      <c r="C46" s="40" t="s">
        <v>154</v>
      </c>
      <c r="D46" s="148"/>
      <c r="E46" s="32" t="s">
        <v>454</v>
      </c>
      <c r="F46" s="75"/>
      <c r="G46" s="51"/>
      <c r="H46" s="51"/>
      <c r="I46" s="48"/>
    </row>
    <row r="47" spans="1:9" ht="12.75" customHeight="1">
      <c r="A47" s="24"/>
      <c r="B47" s="44"/>
      <c r="C47" s="40"/>
      <c r="D47" s="79"/>
      <c r="E47" s="147">
        <v>132</v>
      </c>
      <c r="F47" s="51" t="s">
        <v>68</v>
      </c>
      <c r="G47" s="51"/>
      <c r="H47" s="51"/>
      <c r="I47" s="48"/>
    </row>
    <row r="48" spans="1:9" ht="12.75" customHeight="1">
      <c r="A48" s="24">
        <v>23</v>
      </c>
      <c r="B48" s="53">
        <v>17</v>
      </c>
      <c r="C48" s="40" t="s">
        <v>173</v>
      </c>
      <c r="D48" s="79"/>
      <c r="E48" s="147"/>
      <c r="F48" s="39" t="s">
        <v>476</v>
      </c>
      <c r="G48" s="51"/>
      <c r="H48" s="51"/>
      <c r="I48" s="48"/>
    </row>
    <row r="49" spans="1:9" ht="12.75" customHeight="1">
      <c r="A49" s="24"/>
      <c r="B49" s="44"/>
      <c r="C49" s="40"/>
      <c r="D49" s="148">
        <v>106</v>
      </c>
      <c r="E49" s="51" t="s">
        <v>68</v>
      </c>
      <c r="F49" s="75"/>
      <c r="G49" s="51"/>
      <c r="H49" s="51"/>
      <c r="I49" s="48"/>
    </row>
    <row r="50" spans="1:9" ht="12.75" customHeight="1">
      <c r="A50" s="24">
        <v>24</v>
      </c>
      <c r="B50" s="53">
        <v>5</v>
      </c>
      <c r="C50" s="40" t="s">
        <v>477</v>
      </c>
      <c r="D50" s="148"/>
      <c r="E50" s="37" t="s">
        <v>478</v>
      </c>
      <c r="F50" s="75"/>
      <c r="G50" s="51"/>
      <c r="H50" s="51"/>
      <c r="I50" s="48"/>
    </row>
    <row r="51" spans="1:9" ht="12.75" customHeight="1">
      <c r="A51" s="24"/>
      <c r="B51" s="44"/>
      <c r="C51" s="40"/>
      <c r="D51" s="79"/>
      <c r="E51" s="40"/>
      <c r="F51" s="75"/>
      <c r="G51" s="157">
        <v>152</v>
      </c>
      <c r="H51" s="51" t="s">
        <v>92</v>
      </c>
      <c r="I51" s="48"/>
    </row>
    <row r="52" spans="1:8" ht="12.75" customHeight="1">
      <c r="A52" s="24">
        <v>25</v>
      </c>
      <c r="B52" s="53">
        <v>7</v>
      </c>
      <c r="C52" s="40" t="s">
        <v>479</v>
      </c>
      <c r="D52" s="79"/>
      <c r="E52" s="40"/>
      <c r="F52" s="75"/>
      <c r="G52" s="157"/>
      <c r="H52" s="51" t="s">
        <v>480</v>
      </c>
    </row>
    <row r="53" spans="1:8" ht="12.75" customHeight="1">
      <c r="A53" s="24"/>
      <c r="B53" s="44"/>
      <c r="C53" s="40"/>
      <c r="D53" s="148">
        <v>107</v>
      </c>
      <c r="E53" s="51" t="s">
        <v>52</v>
      </c>
      <c r="F53" s="75"/>
      <c r="G53" s="51"/>
      <c r="H53" s="51"/>
    </row>
    <row r="54" spans="1:8" ht="12.75" customHeight="1">
      <c r="A54" s="24">
        <v>26</v>
      </c>
      <c r="B54" s="53">
        <v>53</v>
      </c>
      <c r="C54" s="40" t="s">
        <v>161</v>
      </c>
      <c r="D54" s="148"/>
      <c r="E54" s="32" t="s">
        <v>481</v>
      </c>
      <c r="F54" s="75"/>
      <c r="G54" s="51"/>
      <c r="H54" s="51"/>
    </row>
    <row r="55" spans="1:8" ht="12.75" customHeight="1">
      <c r="A55" s="24"/>
      <c r="B55" s="44"/>
      <c r="C55" s="40"/>
      <c r="D55" s="79"/>
      <c r="E55" s="147">
        <v>133</v>
      </c>
      <c r="F55" s="51" t="s">
        <v>52</v>
      </c>
      <c r="G55" s="51"/>
      <c r="H55" s="51"/>
    </row>
    <row r="56" spans="1:8" ht="12.75" customHeight="1">
      <c r="A56" s="24">
        <v>27</v>
      </c>
      <c r="B56" s="53">
        <v>50</v>
      </c>
      <c r="C56" s="40" t="s">
        <v>152</v>
      </c>
      <c r="D56" s="79"/>
      <c r="E56" s="147"/>
      <c r="F56" s="32" t="s">
        <v>482</v>
      </c>
      <c r="G56" s="51"/>
      <c r="H56" s="51"/>
    </row>
    <row r="57" spans="1:8" ht="12.75" customHeight="1">
      <c r="A57" s="24"/>
      <c r="B57" s="44"/>
      <c r="C57" s="40"/>
      <c r="D57" s="148">
        <v>108</v>
      </c>
      <c r="E57" s="51" t="s">
        <v>224</v>
      </c>
      <c r="F57" s="75"/>
      <c r="G57" s="51"/>
      <c r="H57" s="51"/>
    </row>
    <row r="58" spans="1:8" ht="12.75" customHeight="1">
      <c r="A58" s="24">
        <v>28</v>
      </c>
      <c r="B58" s="53">
        <v>9</v>
      </c>
      <c r="C58" s="40" t="s">
        <v>483</v>
      </c>
      <c r="D58" s="148"/>
      <c r="E58" s="37" t="s">
        <v>484</v>
      </c>
      <c r="F58" s="75"/>
      <c r="G58" s="51"/>
      <c r="H58" s="51"/>
    </row>
    <row r="59" spans="1:8" ht="12.75" customHeight="1">
      <c r="A59" s="24"/>
      <c r="B59" s="44"/>
      <c r="C59" s="40"/>
      <c r="D59" s="79"/>
      <c r="E59" s="40"/>
      <c r="F59" s="157">
        <v>146</v>
      </c>
      <c r="G59" s="51" t="s">
        <v>92</v>
      </c>
      <c r="H59" s="51"/>
    </row>
    <row r="60" spans="1:8" ht="12.75" customHeight="1">
      <c r="A60" s="24">
        <v>29</v>
      </c>
      <c r="B60" s="53">
        <v>12</v>
      </c>
      <c r="C60" s="40" t="s">
        <v>485</v>
      </c>
      <c r="D60" s="79"/>
      <c r="E60" s="40"/>
      <c r="F60" s="157"/>
      <c r="G60" s="51" t="s">
        <v>314</v>
      </c>
      <c r="H60" s="51"/>
    </row>
    <row r="61" spans="1:8" ht="12.75" customHeight="1">
      <c r="A61" s="24"/>
      <c r="B61" s="44"/>
      <c r="C61" s="40"/>
      <c r="D61" s="148">
        <v>109</v>
      </c>
      <c r="E61" s="51" t="s">
        <v>36</v>
      </c>
      <c r="F61" s="75"/>
      <c r="G61" s="51"/>
      <c r="H61" s="51"/>
    </row>
    <row r="62" spans="1:8" ht="12.75" customHeight="1">
      <c r="A62" s="24">
        <v>30</v>
      </c>
      <c r="B62" s="53">
        <v>52</v>
      </c>
      <c r="C62" s="40" t="s">
        <v>169</v>
      </c>
      <c r="D62" s="148"/>
      <c r="E62" s="32" t="s">
        <v>151</v>
      </c>
      <c r="F62" s="75"/>
      <c r="G62" s="51"/>
      <c r="H62" s="51"/>
    </row>
    <row r="63" spans="1:8" ht="12.75" customHeight="1">
      <c r="A63" s="24"/>
      <c r="B63" s="44"/>
      <c r="C63" s="40"/>
      <c r="D63" s="79"/>
      <c r="E63" s="147">
        <v>134</v>
      </c>
      <c r="F63" s="51" t="s">
        <v>92</v>
      </c>
      <c r="G63" s="51"/>
      <c r="H63" s="51"/>
    </row>
    <row r="64" spans="1:8" ht="12.75" customHeight="1">
      <c r="A64" s="24">
        <v>31</v>
      </c>
      <c r="B64" s="53">
        <v>54</v>
      </c>
      <c r="C64" s="40" t="s">
        <v>147</v>
      </c>
      <c r="D64" s="79"/>
      <c r="E64" s="147"/>
      <c r="F64" s="39" t="s">
        <v>486</v>
      </c>
      <c r="G64" s="51"/>
      <c r="H64" s="51"/>
    </row>
    <row r="65" spans="1:8" ht="12.75" customHeight="1">
      <c r="A65" s="24"/>
      <c r="B65" s="44"/>
      <c r="C65" s="40"/>
      <c r="D65" s="148">
        <v>110</v>
      </c>
      <c r="E65" s="51" t="s">
        <v>92</v>
      </c>
      <c r="F65" s="75"/>
      <c r="G65" s="51"/>
      <c r="H65" s="51"/>
    </row>
    <row r="66" spans="1:8" ht="12.75" customHeight="1">
      <c r="A66" s="24">
        <v>32</v>
      </c>
      <c r="B66" s="53">
        <v>2</v>
      </c>
      <c r="C66" s="40" t="s">
        <v>487</v>
      </c>
      <c r="D66" s="148"/>
      <c r="E66" s="37" t="s">
        <v>488</v>
      </c>
      <c r="F66" s="75"/>
      <c r="G66" s="51"/>
      <c r="H66" s="51"/>
    </row>
    <row r="67" spans="3:8" ht="12.75">
      <c r="C67" s="48"/>
      <c r="D67" s="44"/>
      <c r="E67" s="48"/>
      <c r="F67" s="48"/>
      <c r="G67" s="48"/>
      <c r="H67" s="78"/>
    </row>
    <row r="68" spans="3:8" ht="12.75">
      <c r="C68" s="48"/>
      <c r="D68" s="44"/>
      <c r="E68" s="48"/>
      <c r="F68" s="48"/>
      <c r="G68" s="48"/>
      <c r="H68" s="78"/>
    </row>
    <row r="69" spans="1:8" ht="15.75">
      <c r="A69" s="142"/>
      <c r="B69" s="142"/>
      <c r="C69" s="136"/>
      <c r="D69" s="44"/>
      <c r="E69" s="48"/>
      <c r="F69" s="48"/>
      <c r="G69" s="48"/>
      <c r="H69" s="78"/>
    </row>
    <row r="70" spans="3:8" ht="12.75">
      <c r="C70" s="48"/>
      <c r="D70" s="44"/>
      <c r="E70" s="48"/>
      <c r="F70" s="48"/>
      <c r="G70" s="48"/>
      <c r="H70" s="78"/>
    </row>
    <row r="71" spans="3:8" ht="12.75">
      <c r="C71" s="48"/>
      <c r="D71" s="44"/>
      <c r="E71" s="48"/>
      <c r="F71" s="48"/>
      <c r="G71" s="48"/>
      <c r="H71" s="78"/>
    </row>
    <row r="72" spans="3:8" ht="12.75">
      <c r="C72" s="48"/>
      <c r="D72" s="44"/>
      <c r="E72" s="48"/>
      <c r="F72" s="48"/>
      <c r="G72" s="48"/>
      <c r="H72" s="78"/>
    </row>
    <row r="73" spans="3:8" ht="12.75">
      <c r="C73" s="48"/>
      <c r="D73" s="44"/>
      <c r="E73" s="48"/>
      <c r="F73" s="48"/>
      <c r="G73" s="48"/>
      <c r="H73" s="78"/>
    </row>
    <row r="74" spans="3:8" ht="12.75">
      <c r="C74" s="48"/>
      <c r="D74" s="44"/>
      <c r="E74" s="48"/>
      <c r="F74" s="48"/>
      <c r="G74" s="48"/>
      <c r="H74" s="78"/>
    </row>
  </sheetData>
  <sheetProtection password="CF48" sheet="1" formatCells="0" formatColumns="0" formatRows="0" insertColumns="0" insertRows="0" deleteColumns="0" deleteRows="0" sort="0" autoFilter="0" pivotTables="0"/>
  <mergeCells count="35">
    <mergeCell ref="A1:H1"/>
    <mergeCell ref="A2:H2"/>
    <mergeCell ref="G3:H3"/>
    <mergeCell ref="D5:D6"/>
    <mergeCell ref="E7:E8"/>
    <mergeCell ref="D9:D10"/>
    <mergeCell ref="F11:F12"/>
    <mergeCell ref="D13:D14"/>
    <mergeCell ref="E15:E16"/>
    <mergeCell ref="D17:D18"/>
    <mergeCell ref="G19:G20"/>
    <mergeCell ref="D21:D22"/>
    <mergeCell ref="E23:E24"/>
    <mergeCell ref="D25:D26"/>
    <mergeCell ref="F27:F28"/>
    <mergeCell ref="D29:D30"/>
    <mergeCell ref="E31:E32"/>
    <mergeCell ref="D33:D34"/>
    <mergeCell ref="G51:G52"/>
    <mergeCell ref="D53:D54"/>
    <mergeCell ref="E55:E56"/>
    <mergeCell ref="D57:D58"/>
    <mergeCell ref="G35:G36"/>
    <mergeCell ref="D37:D38"/>
    <mergeCell ref="E39:E40"/>
    <mergeCell ref="D41:D42"/>
    <mergeCell ref="F43:F44"/>
    <mergeCell ref="D45:D46"/>
    <mergeCell ref="A69:B69"/>
    <mergeCell ref="F59:F60"/>
    <mergeCell ref="D61:D62"/>
    <mergeCell ref="E63:E64"/>
    <mergeCell ref="D65:D66"/>
    <mergeCell ref="E47:E48"/>
    <mergeCell ref="D49:D50"/>
  </mergeCells>
  <conditionalFormatting sqref="G11">
    <cfRule type="expression" priority="62" dxfId="395" stopIfTrue="1">
      <formula>$F$11=63</formula>
    </cfRule>
    <cfRule type="expression" priority="63" dxfId="395" stopIfTrue="1">
      <formula>$F$11=95</formula>
    </cfRule>
  </conditionalFormatting>
  <conditionalFormatting sqref="H19">
    <cfRule type="expression" priority="59" dxfId="395" stopIfTrue="1">
      <formula>$G$19=127</formula>
    </cfRule>
    <cfRule type="expression" priority="60" dxfId="395" stopIfTrue="1">
      <formula>$G$19=87</formula>
    </cfRule>
    <cfRule type="expression" priority="61" dxfId="395" stopIfTrue="1">
      <formula>$G$19=119</formula>
    </cfRule>
  </conditionalFormatting>
  <conditionalFormatting sqref="B22 B24 B26 B28 B32 B30 B34">
    <cfRule type="expression" priority="58" dxfId="266" stopIfTrue="1">
      <formula>$A$20=9</formula>
    </cfRule>
  </conditionalFormatting>
  <conditionalFormatting sqref="C20:D20 C22 C26 C34 C30 C32:D32 C28:D28 C24:D24 E21 F23">
    <cfRule type="expression" priority="57" dxfId="396" stopIfTrue="1">
      <formula>$A$20=9</formula>
    </cfRule>
  </conditionalFormatting>
  <conditionalFormatting sqref="D21:D22 D25:D26 G27 D29:D30 E25 E33 F31 D33:D34">
    <cfRule type="expression" priority="56" dxfId="397" stopIfTrue="1">
      <formula>$A$20=9</formula>
    </cfRule>
  </conditionalFormatting>
  <conditionalFormatting sqref="G12:G18 E23:E24 E31:E32 G21:G26 F25:F30">
    <cfRule type="expression" priority="55" dxfId="398" stopIfTrue="1">
      <formula>$A$20=9</formula>
    </cfRule>
  </conditionalFormatting>
  <conditionalFormatting sqref="E29">
    <cfRule type="expression" priority="54" dxfId="399" stopIfTrue="1">
      <formula>$A$20=9</formula>
    </cfRule>
  </conditionalFormatting>
  <conditionalFormatting sqref="B36 B38 B40 B42 B44 B46 B48 B50 B52 B54 B56 B60 B62 B64 B58 B66">
    <cfRule type="expression" priority="53" dxfId="266" stopIfTrue="1">
      <formula>$A$36=17</formula>
    </cfRule>
  </conditionalFormatting>
  <conditionalFormatting sqref="C38 C42 C46 C50 C54 C58 C62 C66 C36:D36 C40:D40 C44:D44 C48:D48 C52:D52 C56:D56 C60:D60 C64:D64 E37 E45 E53 E61 G43">
    <cfRule type="expression" priority="52" dxfId="396" stopIfTrue="1">
      <formula>$A$36=17</formula>
    </cfRule>
  </conditionalFormatting>
  <conditionalFormatting sqref="D37:D38 H51 G59 F63 F47 E65 E57 E49 E41 D41:D42 D45:D46 D49:D50 D53:D54 D57:D58 D61:D62 D65:D66">
    <cfRule type="expression" priority="51" dxfId="397" stopIfTrue="1">
      <formula>$A$36=17</formula>
    </cfRule>
  </conditionalFormatting>
  <conditionalFormatting sqref="G44:G58 H37:H50 E39:E40 H21:H34 F41:F46 F57:F62 E47:E48 E55:E56 E63:E64">
    <cfRule type="expression" priority="50" dxfId="398" stopIfTrue="1">
      <formula>$A$36=17</formula>
    </cfRule>
  </conditionalFormatting>
  <conditionalFormatting sqref="F39 F55">
    <cfRule type="expression" priority="49" dxfId="399" stopIfTrue="1">
      <formula>$A$36=17</formula>
    </cfRule>
  </conditionalFormatting>
  <conditionalFormatting sqref="H20 H36">
    <cfRule type="expression" priority="48" dxfId="400" stopIfTrue="1">
      <formula>$A$36=17</formula>
    </cfRule>
  </conditionalFormatting>
  <conditionalFormatting sqref="I35">
    <cfRule type="expression" priority="47" dxfId="401" stopIfTrue="1">
      <formula>$A$36=17</formula>
    </cfRule>
  </conditionalFormatting>
  <conditionalFormatting sqref="D69">
    <cfRule type="expression" priority="20" dxfId="397" stopIfTrue="1">
      <formula>#REF!=273</formula>
    </cfRule>
    <cfRule type="expression" priority="21" dxfId="397" stopIfTrue="1">
      <formula>#REF!=297</formula>
    </cfRule>
  </conditionalFormatting>
  <conditionalFormatting sqref="C69">
    <cfRule type="expression" priority="13" dxfId="405" stopIfTrue="1">
      <formula>#REF!=273</formula>
    </cfRule>
    <cfRule type="expression" priority="14" dxfId="405" stopIfTrue="1">
      <formula>#REF!=297</formula>
    </cfRule>
  </conditionalFormatting>
  <conditionalFormatting sqref="H35">
    <cfRule type="expression" priority="7" dxfId="407" stopIfTrue="1">
      <formula>$G$35=111</formula>
    </cfRule>
    <cfRule type="expression" priority="8" dxfId="395" stopIfTrue="1">
      <formula>$G$35=143</formula>
    </cfRule>
    <cfRule type="expression" priority="9" dxfId="395" stopIfTrue="1">
      <formula>$G$35=175</formula>
    </cfRule>
  </conditionalFormatting>
  <conditionalFormatting sqref="G19:G20">
    <cfRule type="cellIs" priority="2" dxfId="408" operator="equal" stopIfTrue="1">
      <formula>87</formula>
    </cfRule>
    <cfRule type="cellIs" priority="3" dxfId="408" operator="equal" stopIfTrue="1">
      <formula>119</formula>
    </cfRule>
    <cfRule type="expression" priority="4" dxfId="398" stopIfTrue="1">
      <formula>$A$20=9</formula>
    </cfRule>
  </conditionalFormatting>
  <conditionalFormatting sqref="D67:D68">
    <cfRule type="expression" priority="157" dxfId="398" stopIfTrue="1">
      <formula>#REF!=273</formula>
    </cfRule>
    <cfRule type="expression" priority="158" dxfId="398" stopIfTrue="1">
      <formula>#REF!=297</formula>
    </cfRule>
  </conditionalFormatting>
  <printOptions horizontalCentered="1" verticalCentered="1"/>
  <pageMargins left="0" right="0" top="0" bottom="0" header="0" footer="0"/>
  <pageSetup fitToHeight="0" horizontalDpi="300" verticalDpi="300" orientation="portrait" paperSize="9" scale="85" r:id="rId2"/>
  <drawing r:id="rId1"/>
</worksheet>
</file>

<file path=xl/worksheets/sheet6.xml><?xml version="1.0" encoding="utf-8"?>
<worksheet xmlns="http://schemas.openxmlformats.org/spreadsheetml/2006/main" xmlns:r="http://schemas.openxmlformats.org/officeDocument/2006/relationships">
  <sheetPr>
    <tabColor indexed="45"/>
  </sheetPr>
  <dimension ref="A1:M66"/>
  <sheetViews>
    <sheetView showGridLines="0" view="pageBreakPreview" zoomScaleSheetLayoutView="100" zoomScalePageLayoutView="0" workbookViewId="0" topLeftCell="A1">
      <selection activeCell="A1" sqref="A1:H1"/>
    </sheetView>
  </sheetViews>
  <sheetFormatPr defaultColWidth="9.00390625" defaultRowHeight="12.75"/>
  <cols>
    <col min="1" max="1" width="4.875" style="20" customWidth="1"/>
    <col min="2" max="2" width="4.125" style="21" customWidth="1"/>
    <col min="3" max="3" width="29.75390625" style="19" customWidth="1"/>
    <col min="4" max="4" width="5.125" style="22" customWidth="1"/>
    <col min="5" max="7" width="17.75390625" style="19" customWidth="1"/>
    <col min="8" max="8" width="19.125" style="71" customWidth="1"/>
    <col min="9" max="9" width="1.75390625" style="19" customWidth="1"/>
    <col min="10" max="16384" width="9.125" style="19" customWidth="1"/>
  </cols>
  <sheetData>
    <row r="1" spans="1:11" ht="22.5" customHeight="1">
      <c r="A1" s="163" t="s">
        <v>9</v>
      </c>
      <c r="B1" s="163"/>
      <c r="C1" s="163"/>
      <c r="D1" s="163"/>
      <c r="E1" s="163"/>
      <c r="F1" s="163"/>
      <c r="G1" s="163"/>
      <c r="H1" s="163"/>
      <c r="K1" s="72"/>
    </row>
    <row r="2" spans="1:8" ht="17.25" customHeight="1">
      <c r="A2" s="150" t="s">
        <v>138</v>
      </c>
      <c r="B2" s="150"/>
      <c r="C2" s="150"/>
      <c r="D2" s="150"/>
      <c r="E2" s="150"/>
      <c r="F2" s="150"/>
      <c r="G2" s="150"/>
      <c r="H2" s="150"/>
    </row>
    <row r="3" spans="3:8" ht="13.5" customHeight="1">
      <c r="C3" s="22"/>
      <c r="D3" s="23"/>
      <c r="G3" s="164" t="s">
        <v>10</v>
      </c>
      <c r="H3" s="164"/>
    </row>
    <row r="4" spans="1:10" ht="12.75" customHeight="1">
      <c r="A4" s="24">
        <v>1</v>
      </c>
      <c r="B4" s="25">
        <v>14</v>
      </c>
      <c r="C4" s="26" t="s">
        <v>139</v>
      </c>
      <c r="E4" s="22"/>
      <c r="F4" s="22"/>
      <c r="G4" s="27"/>
      <c r="H4" s="28"/>
      <c r="J4" s="72"/>
    </row>
    <row r="5" spans="1:10" ht="12.75" customHeight="1">
      <c r="A5" s="24"/>
      <c r="C5" s="22"/>
      <c r="D5" s="161">
        <v>158</v>
      </c>
      <c r="E5" s="29" t="s">
        <v>47</v>
      </c>
      <c r="F5" s="22"/>
      <c r="G5" s="27"/>
      <c r="H5" s="30"/>
      <c r="J5" s="72"/>
    </row>
    <row r="6" spans="1:8" ht="12.75" customHeight="1">
      <c r="A6" s="24">
        <v>2</v>
      </c>
      <c r="B6" s="25">
        <v>27</v>
      </c>
      <c r="C6" s="31" t="s">
        <v>140</v>
      </c>
      <c r="D6" s="162"/>
      <c r="E6" s="32" t="s">
        <v>141</v>
      </c>
      <c r="F6" s="22"/>
      <c r="G6" s="22"/>
      <c r="H6" s="33"/>
    </row>
    <row r="7" spans="1:8" ht="12.75" customHeight="1">
      <c r="A7" s="24"/>
      <c r="C7" s="22"/>
      <c r="D7" s="34"/>
      <c r="E7" s="160">
        <v>166</v>
      </c>
      <c r="F7" s="20" t="s">
        <v>47</v>
      </c>
      <c r="G7" s="22"/>
      <c r="H7" s="33"/>
    </row>
    <row r="8" spans="1:8" ht="12.75" customHeight="1">
      <c r="A8" s="24">
        <v>3</v>
      </c>
      <c r="B8" s="25">
        <v>57</v>
      </c>
      <c r="C8" s="31" t="s">
        <v>142</v>
      </c>
      <c r="D8" s="34"/>
      <c r="E8" s="160"/>
      <c r="F8" s="32" t="s">
        <v>143</v>
      </c>
      <c r="G8" s="35"/>
      <c r="H8" s="33"/>
    </row>
    <row r="9" spans="1:8" ht="12.75" customHeight="1">
      <c r="A9" s="24"/>
      <c r="C9" s="22"/>
      <c r="D9" s="161">
        <v>159</v>
      </c>
      <c r="E9" s="29" t="s">
        <v>144</v>
      </c>
      <c r="F9" s="36"/>
      <c r="G9" s="35"/>
      <c r="H9" s="33"/>
    </row>
    <row r="10" spans="1:8" ht="12.75" customHeight="1">
      <c r="A10" s="24">
        <v>4</v>
      </c>
      <c r="B10" s="25">
        <v>37</v>
      </c>
      <c r="C10" s="31" t="s">
        <v>145</v>
      </c>
      <c r="D10" s="162"/>
      <c r="E10" s="37" t="s">
        <v>146</v>
      </c>
      <c r="F10" s="24"/>
      <c r="G10" s="35"/>
      <c r="H10" s="33"/>
    </row>
    <row r="11" spans="1:8" ht="12.75" customHeight="1">
      <c r="A11" s="24"/>
      <c r="C11" s="22"/>
      <c r="D11" s="34"/>
      <c r="E11" s="38"/>
      <c r="F11" s="160">
        <v>170</v>
      </c>
      <c r="G11" s="36" t="s">
        <v>47</v>
      </c>
      <c r="H11" s="33"/>
    </row>
    <row r="12" spans="1:8" ht="12.75" customHeight="1">
      <c r="A12" s="24">
        <v>5</v>
      </c>
      <c r="B12" s="25">
        <v>54</v>
      </c>
      <c r="C12" s="31" t="s">
        <v>147</v>
      </c>
      <c r="D12" s="34"/>
      <c r="E12" s="38"/>
      <c r="F12" s="160"/>
      <c r="G12" s="39" t="s">
        <v>148</v>
      </c>
      <c r="H12" s="40"/>
    </row>
    <row r="13" spans="1:11" ht="12.75" customHeight="1">
      <c r="A13" s="24"/>
      <c r="C13" s="22"/>
      <c r="D13" s="161">
        <v>160</v>
      </c>
      <c r="E13" s="29" t="s">
        <v>149</v>
      </c>
      <c r="F13" s="24"/>
      <c r="G13" s="41"/>
      <c r="H13" s="40"/>
      <c r="K13" s="73"/>
    </row>
    <row r="14" spans="1:8" ht="12.75" customHeight="1">
      <c r="A14" s="24">
        <v>6</v>
      </c>
      <c r="B14" s="25">
        <v>51</v>
      </c>
      <c r="C14" s="31" t="s">
        <v>150</v>
      </c>
      <c r="D14" s="162"/>
      <c r="E14" s="32" t="s">
        <v>151</v>
      </c>
      <c r="F14" s="36"/>
      <c r="G14" s="41"/>
      <c r="H14" s="40"/>
    </row>
    <row r="15" spans="1:13" ht="12.75" customHeight="1">
      <c r="A15" s="24"/>
      <c r="C15" s="22"/>
      <c r="D15" s="34"/>
      <c r="E15" s="160">
        <v>167</v>
      </c>
      <c r="F15" s="42" t="s">
        <v>149</v>
      </c>
      <c r="G15" s="41"/>
      <c r="H15" s="40"/>
      <c r="M15" s="74"/>
    </row>
    <row r="16" spans="1:8" ht="12.75" customHeight="1">
      <c r="A16" s="24">
        <v>7</v>
      </c>
      <c r="B16" s="25">
        <v>50</v>
      </c>
      <c r="C16" s="31" t="s">
        <v>152</v>
      </c>
      <c r="D16" s="43"/>
      <c r="E16" s="160"/>
      <c r="F16" s="39" t="s">
        <v>153</v>
      </c>
      <c r="G16" s="44"/>
      <c r="H16" s="40"/>
    </row>
    <row r="17" spans="1:8" ht="12.75" customHeight="1">
      <c r="A17" s="24"/>
      <c r="B17" s="21" t="s">
        <v>6</v>
      </c>
      <c r="C17" s="45"/>
      <c r="D17" s="161">
        <v>161</v>
      </c>
      <c r="E17" s="29" t="s">
        <v>121</v>
      </c>
      <c r="F17" s="46"/>
      <c r="G17" s="44"/>
      <c r="H17" s="40"/>
    </row>
    <row r="18" spans="1:8" ht="12.75" customHeight="1">
      <c r="A18" s="24">
        <v>8</v>
      </c>
      <c r="B18" s="25">
        <v>20</v>
      </c>
      <c r="C18" s="31" t="s">
        <v>154</v>
      </c>
      <c r="D18" s="162"/>
      <c r="E18" s="37" t="s">
        <v>155</v>
      </c>
      <c r="F18" s="24"/>
      <c r="G18" s="44"/>
      <c r="H18" s="40"/>
    </row>
    <row r="19" spans="1:8" ht="12.75" customHeight="1">
      <c r="A19" s="24"/>
      <c r="C19" s="44"/>
      <c r="D19" s="47"/>
      <c r="E19" s="48"/>
      <c r="F19" s="24"/>
      <c r="G19" s="38">
        <v>172</v>
      </c>
      <c r="H19" s="51" t="s">
        <v>156</v>
      </c>
    </row>
    <row r="20" spans="1:9" ht="12.75" customHeight="1">
      <c r="A20" s="24">
        <v>9</v>
      </c>
      <c r="B20" s="50">
        <v>19</v>
      </c>
      <c r="C20" s="44" t="s">
        <v>157</v>
      </c>
      <c r="D20" s="47"/>
      <c r="E20" s="38"/>
      <c r="F20" s="48"/>
      <c r="G20" s="38"/>
      <c r="H20" s="51" t="s">
        <v>158</v>
      </c>
      <c r="I20" s="48"/>
    </row>
    <row r="21" spans="1:9" ht="12.75" customHeight="1">
      <c r="A21" s="24"/>
      <c r="C21" s="44"/>
      <c r="D21" s="148">
        <v>162</v>
      </c>
      <c r="E21" s="24" t="s">
        <v>156</v>
      </c>
      <c r="F21" s="44"/>
      <c r="G21" s="51"/>
      <c r="H21" s="40"/>
      <c r="I21" s="48"/>
    </row>
    <row r="22" spans="1:9" ht="12.75" customHeight="1">
      <c r="A22" s="24">
        <v>10</v>
      </c>
      <c r="B22" s="50">
        <v>56</v>
      </c>
      <c r="C22" s="44" t="s">
        <v>159</v>
      </c>
      <c r="D22" s="148"/>
      <c r="E22" s="32" t="s">
        <v>160</v>
      </c>
      <c r="F22" s="44"/>
      <c r="G22" s="51"/>
      <c r="H22" s="40"/>
      <c r="I22" s="48"/>
    </row>
    <row r="23" spans="1:9" ht="12.75" customHeight="1">
      <c r="A23" s="24"/>
      <c r="C23" s="44"/>
      <c r="D23" s="52"/>
      <c r="E23" s="147">
        <v>168</v>
      </c>
      <c r="F23" s="24" t="s">
        <v>156</v>
      </c>
      <c r="G23" s="51"/>
      <c r="H23" s="40"/>
      <c r="I23" s="48"/>
    </row>
    <row r="24" spans="1:9" ht="12.75" customHeight="1">
      <c r="A24" s="24">
        <v>11</v>
      </c>
      <c r="B24" s="50">
        <v>53</v>
      </c>
      <c r="C24" s="44" t="s">
        <v>161</v>
      </c>
      <c r="D24" s="52"/>
      <c r="E24" s="147"/>
      <c r="F24" s="24" t="s">
        <v>162</v>
      </c>
      <c r="G24" s="44"/>
      <c r="H24" s="40"/>
      <c r="I24" s="48"/>
    </row>
    <row r="25" spans="1:9" ht="12.75" customHeight="1">
      <c r="A25" s="24"/>
      <c r="C25" s="44"/>
      <c r="D25" s="148">
        <v>163</v>
      </c>
      <c r="E25" s="24" t="s">
        <v>163</v>
      </c>
      <c r="F25" s="44"/>
      <c r="G25" s="44"/>
      <c r="H25" s="40"/>
      <c r="I25" s="48"/>
    </row>
    <row r="26" spans="1:9" ht="12.75" customHeight="1">
      <c r="A26" s="24">
        <v>12</v>
      </c>
      <c r="B26" s="50">
        <v>22</v>
      </c>
      <c r="C26" s="44" t="s">
        <v>164</v>
      </c>
      <c r="D26" s="148"/>
      <c r="E26" s="37" t="s">
        <v>165</v>
      </c>
      <c r="F26" s="44"/>
      <c r="G26" s="44"/>
      <c r="H26" s="40"/>
      <c r="I26" s="48"/>
    </row>
    <row r="27" spans="1:9" ht="12.75" customHeight="1">
      <c r="A27" s="24"/>
      <c r="C27" s="44"/>
      <c r="D27" s="52"/>
      <c r="E27" s="24"/>
      <c r="F27" s="147">
        <v>171</v>
      </c>
      <c r="G27" s="24" t="s">
        <v>156</v>
      </c>
      <c r="H27" s="40"/>
      <c r="I27" s="48"/>
    </row>
    <row r="28" spans="1:9" ht="12.75" customHeight="1">
      <c r="A28" s="24">
        <v>13</v>
      </c>
      <c r="B28" s="50">
        <v>55</v>
      </c>
      <c r="C28" s="44" t="s">
        <v>166</v>
      </c>
      <c r="D28" s="47"/>
      <c r="E28" s="44"/>
      <c r="F28" s="147"/>
      <c r="G28" s="24" t="s">
        <v>167</v>
      </c>
      <c r="H28" s="53"/>
      <c r="I28" s="48"/>
    </row>
    <row r="29" spans="1:9" ht="12.75" customHeight="1">
      <c r="A29" s="24"/>
      <c r="C29" s="48"/>
      <c r="D29" s="148">
        <v>164</v>
      </c>
      <c r="E29" s="24" t="s">
        <v>168</v>
      </c>
      <c r="F29" s="38"/>
      <c r="G29" s="44"/>
      <c r="H29" s="51"/>
      <c r="I29" s="48"/>
    </row>
    <row r="30" spans="1:9" ht="12.75" customHeight="1">
      <c r="A30" s="24">
        <v>14</v>
      </c>
      <c r="B30" s="50">
        <v>52</v>
      </c>
      <c r="C30" s="44" t="s">
        <v>169</v>
      </c>
      <c r="D30" s="148"/>
      <c r="E30" s="32" t="s">
        <v>170</v>
      </c>
      <c r="F30" s="38"/>
      <c r="G30" s="44"/>
      <c r="H30" s="51"/>
      <c r="I30" s="48"/>
    </row>
    <row r="31" spans="1:9" ht="12.75" customHeight="1">
      <c r="A31" s="24"/>
      <c r="C31" s="44"/>
      <c r="D31" s="47"/>
      <c r="E31" s="147">
        <v>169</v>
      </c>
      <c r="F31" s="24" t="s">
        <v>113</v>
      </c>
      <c r="G31" s="44"/>
      <c r="H31" s="51"/>
      <c r="I31" s="48"/>
    </row>
    <row r="32" spans="1:9" ht="12.75" customHeight="1">
      <c r="A32" s="24">
        <v>15</v>
      </c>
      <c r="B32" s="50">
        <v>48</v>
      </c>
      <c r="C32" s="44" t="s">
        <v>171</v>
      </c>
      <c r="D32" s="47"/>
      <c r="E32" s="147"/>
      <c r="F32" s="24" t="s">
        <v>172</v>
      </c>
      <c r="G32" s="44"/>
      <c r="H32" s="54"/>
      <c r="I32" s="48"/>
    </row>
    <row r="33" spans="1:9" ht="12.75" customHeight="1">
      <c r="A33" s="24"/>
      <c r="C33" s="44"/>
      <c r="D33" s="148">
        <v>165</v>
      </c>
      <c r="E33" s="24" t="s">
        <v>113</v>
      </c>
      <c r="F33" s="38"/>
      <c r="G33" s="44"/>
      <c r="H33" s="51"/>
      <c r="I33" s="48"/>
    </row>
    <row r="34" spans="1:9" ht="12.75" customHeight="1">
      <c r="A34" s="24">
        <v>16</v>
      </c>
      <c r="B34" s="50">
        <v>17</v>
      </c>
      <c r="C34" s="40" t="s">
        <v>173</v>
      </c>
      <c r="D34" s="148"/>
      <c r="E34" s="37" t="s">
        <v>174</v>
      </c>
      <c r="F34" s="38"/>
      <c r="G34" s="44"/>
      <c r="H34" s="51"/>
      <c r="I34" s="48"/>
    </row>
    <row r="35" spans="1:9" ht="15.75" customHeight="1">
      <c r="A35" s="24"/>
      <c r="B35" s="44"/>
      <c r="C35" s="71"/>
      <c r="D35" s="71"/>
      <c r="E35" s="71"/>
      <c r="F35" s="75"/>
      <c r="G35" s="157" t="s">
        <v>175</v>
      </c>
      <c r="H35" s="76" t="s">
        <v>175</v>
      </c>
      <c r="I35" s="48"/>
    </row>
    <row r="36" spans="1:9" ht="12.75" customHeight="1">
      <c r="A36" s="24" t="s">
        <v>175</v>
      </c>
      <c r="B36" s="50" t="s">
        <v>175</v>
      </c>
      <c r="C36" s="40" t="s">
        <v>175</v>
      </c>
      <c r="D36" s="77"/>
      <c r="E36" s="71"/>
      <c r="F36" s="78"/>
      <c r="G36" s="157"/>
      <c r="H36" s="63" t="s">
        <v>175</v>
      </c>
      <c r="I36" s="48"/>
    </row>
    <row r="37" spans="1:9" ht="12.75" customHeight="1">
      <c r="A37" s="24"/>
      <c r="B37" s="44"/>
      <c r="C37" s="78"/>
      <c r="D37" s="159" t="s">
        <v>175</v>
      </c>
      <c r="E37" s="51" t="s">
        <v>175</v>
      </c>
      <c r="F37" s="78"/>
      <c r="G37" s="51"/>
      <c r="H37" s="51"/>
      <c r="I37" s="48"/>
    </row>
    <row r="38" spans="1:9" ht="12.75" customHeight="1">
      <c r="A38" s="24" t="s">
        <v>175</v>
      </c>
      <c r="B38" s="53" t="s">
        <v>175</v>
      </c>
      <c r="C38" s="40" t="s">
        <v>175</v>
      </c>
      <c r="D38" s="159"/>
      <c r="E38" s="24" t="s">
        <v>175</v>
      </c>
      <c r="F38" s="75"/>
      <c r="G38" s="51"/>
      <c r="H38" s="51"/>
      <c r="I38" s="48"/>
    </row>
    <row r="39" spans="1:9" ht="12.75" customHeight="1">
      <c r="A39" s="24"/>
      <c r="B39" s="44"/>
      <c r="C39" s="78"/>
      <c r="D39" s="78"/>
      <c r="E39" s="157" t="s">
        <v>175</v>
      </c>
      <c r="F39" s="51" t="s">
        <v>175</v>
      </c>
      <c r="G39" s="51"/>
      <c r="H39" s="51"/>
      <c r="I39" s="48"/>
    </row>
    <row r="40" spans="1:9" ht="12.75" customHeight="1">
      <c r="A40" s="24" t="s">
        <v>175</v>
      </c>
      <c r="B40" s="53" t="s">
        <v>175</v>
      </c>
      <c r="C40" s="40" t="s">
        <v>175</v>
      </c>
      <c r="D40" s="79"/>
      <c r="E40" s="157"/>
      <c r="F40" s="51" t="s">
        <v>175</v>
      </c>
      <c r="G40" s="51"/>
      <c r="H40" s="51"/>
      <c r="I40" s="48"/>
    </row>
    <row r="41" spans="1:9" ht="12.75" customHeight="1">
      <c r="A41" s="24"/>
      <c r="B41" s="44"/>
      <c r="C41" s="40"/>
      <c r="D41" s="159" t="s">
        <v>175</v>
      </c>
      <c r="E41" s="51" t="s">
        <v>175</v>
      </c>
      <c r="F41" s="75"/>
      <c r="G41" s="51"/>
      <c r="H41" s="51"/>
      <c r="I41" s="48"/>
    </row>
    <row r="42" spans="1:9" ht="12.75" customHeight="1">
      <c r="A42" s="24" t="s">
        <v>175</v>
      </c>
      <c r="B42" s="53" t="s">
        <v>175</v>
      </c>
      <c r="C42" s="40" t="s">
        <v>175</v>
      </c>
      <c r="D42" s="159"/>
      <c r="E42" s="24" t="s">
        <v>175</v>
      </c>
      <c r="F42" s="75"/>
      <c r="G42" s="51"/>
      <c r="H42" s="51"/>
      <c r="I42" s="48"/>
    </row>
    <row r="43" spans="1:9" ht="12.75" customHeight="1">
      <c r="A43" s="24"/>
      <c r="B43" s="44"/>
      <c r="C43" s="40"/>
      <c r="D43" s="79"/>
      <c r="E43" s="40"/>
      <c r="F43" s="157" t="s">
        <v>175</v>
      </c>
      <c r="G43" s="51" t="s">
        <v>175</v>
      </c>
      <c r="H43" s="51"/>
      <c r="I43" s="48"/>
    </row>
    <row r="44" spans="1:9" ht="12.75" customHeight="1">
      <c r="A44" s="24" t="s">
        <v>175</v>
      </c>
      <c r="B44" s="53" t="s">
        <v>175</v>
      </c>
      <c r="C44" s="40" t="s">
        <v>175</v>
      </c>
      <c r="D44" s="79"/>
      <c r="E44" s="40"/>
      <c r="F44" s="157"/>
      <c r="G44" s="51" t="s">
        <v>175</v>
      </c>
      <c r="H44" s="51"/>
      <c r="I44" s="48"/>
    </row>
    <row r="45" spans="1:9" ht="12.75" customHeight="1">
      <c r="A45" s="24"/>
      <c r="B45" s="44"/>
      <c r="C45" s="40"/>
      <c r="D45" s="159" t="s">
        <v>175</v>
      </c>
      <c r="E45" s="51" t="s">
        <v>175</v>
      </c>
      <c r="F45" s="75"/>
      <c r="G45" s="51"/>
      <c r="H45" s="51"/>
      <c r="I45" s="48"/>
    </row>
    <row r="46" spans="1:9" ht="12.75" customHeight="1">
      <c r="A46" s="24" t="s">
        <v>175</v>
      </c>
      <c r="B46" s="53" t="s">
        <v>175</v>
      </c>
      <c r="C46" s="40" t="s">
        <v>175</v>
      </c>
      <c r="D46" s="159"/>
      <c r="E46" s="24" t="s">
        <v>175</v>
      </c>
      <c r="F46" s="75"/>
      <c r="G46" s="51"/>
      <c r="H46" s="51"/>
      <c r="I46" s="48"/>
    </row>
    <row r="47" spans="1:9" ht="12.75" customHeight="1">
      <c r="A47" s="24"/>
      <c r="B47" s="44"/>
      <c r="C47" s="40"/>
      <c r="D47" s="79"/>
      <c r="E47" s="157" t="s">
        <v>175</v>
      </c>
      <c r="F47" s="51" t="s">
        <v>175</v>
      </c>
      <c r="G47" s="51"/>
      <c r="H47" s="51"/>
      <c r="I47" s="48"/>
    </row>
    <row r="48" spans="1:9" ht="12.75" customHeight="1">
      <c r="A48" s="24" t="s">
        <v>175</v>
      </c>
      <c r="B48" s="53" t="s">
        <v>175</v>
      </c>
      <c r="C48" s="40" t="s">
        <v>175</v>
      </c>
      <c r="D48" s="79"/>
      <c r="E48" s="157"/>
      <c r="F48" s="51" t="s">
        <v>175</v>
      </c>
      <c r="G48" s="51"/>
      <c r="H48" s="51"/>
      <c r="I48" s="48"/>
    </row>
    <row r="49" spans="1:9" ht="12.75" customHeight="1">
      <c r="A49" s="24"/>
      <c r="B49" s="44"/>
      <c r="C49" s="40"/>
      <c r="D49" s="159" t="s">
        <v>175</v>
      </c>
      <c r="E49" s="51" t="s">
        <v>175</v>
      </c>
      <c r="F49" s="75"/>
      <c r="G49" s="51"/>
      <c r="H49" s="51"/>
      <c r="I49" s="48"/>
    </row>
    <row r="50" spans="1:9" ht="12.75" customHeight="1">
      <c r="A50" s="24" t="s">
        <v>175</v>
      </c>
      <c r="B50" s="53" t="s">
        <v>175</v>
      </c>
      <c r="C50" s="40" t="s">
        <v>175</v>
      </c>
      <c r="D50" s="159"/>
      <c r="E50" s="24" t="s">
        <v>175</v>
      </c>
      <c r="F50" s="75"/>
      <c r="G50" s="51"/>
      <c r="H50" s="51"/>
      <c r="I50" s="48"/>
    </row>
    <row r="51" spans="1:9" ht="12.75" customHeight="1">
      <c r="A51" s="24"/>
      <c r="B51" s="44"/>
      <c r="C51" s="40"/>
      <c r="D51" s="79"/>
      <c r="E51" s="40"/>
      <c r="F51" s="75"/>
      <c r="G51" s="157" t="s">
        <v>175</v>
      </c>
      <c r="H51" s="51" t="s">
        <v>175</v>
      </c>
      <c r="I51" s="48"/>
    </row>
    <row r="52" spans="1:8" ht="12.75" customHeight="1">
      <c r="A52" s="24" t="s">
        <v>175</v>
      </c>
      <c r="B52" s="53" t="s">
        <v>175</v>
      </c>
      <c r="C52" s="40" t="s">
        <v>175</v>
      </c>
      <c r="D52" s="79"/>
      <c r="E52" s="40"/>
      <c r="F52" s="75"/>
      <c r="G52" s="157"/>
      <c r="H52" s="51" t="s">
        <v>175</v>
      </c>
    </row>
    <row r="53" spans="1:8" ht="12.75" customHeight="1">
      <c r="A53" s="24"/>
      <c r="B53" s="44"/>
      <c r="C53" s="40"/>
      <c r="D53" s="159" t="s">
        <v>175</v>
      </c>
      <c r="E53" s="51" t="s">
        <v>175</v>
      </c>
      <c r="F53" s="75"/>
      <c r="G53" s="51"/>
      <c r="H53" s="51"/>
    </row>
    <row r="54" spans="1:8" ht="12.75" customHeight="1">
      <c r="A54" s="24" t="s">
        <v>175</v>
      </c>
      <c r="B54" s="53" t="s">
        <v>175</v>
      </c>
      <c r="C54" s="40" t="s">
        <v>175</v>
      </c>
      <c r="D54" s="159"/>
      <c r="E54" s="24" t="s">
        <v>175</v>
      </c>
      <c r="F54" s="75"/>
      <c r="G54" s="51"/>
      <c r="H54" s="51"/>
    </row>
    <row r="55" spans="1:8" ht="12.75" customHeight="1">
      <c r="A55" s="24"/>
      <c r="B55" s="44"/>
      <c r="C55" s="40"/>
      <c r="D55" s="79"/>
      <c r="E55" s="157" t="s">
        <v>175</v>
      </c>
      <c r="F55" s="51" t="s">
        <v>175</v>
      </c>
      <c r="G55" s="51"/>
      <c r="H55" s="51"/>
    </row>
    <row r="56" spans="1:8" ht="12.75" customHeight="1">
      <c r="A56" s="24" t="s">
        <v>175</v>
      </c>
      <c r="B56" s="53" t="s">
        <v>175</v>
      </c>
      <c r="C56" s="40" t="s">
        <v>175</v>
      </c>
      <c r="D56" s="79"/>
      <c r="E56" s="157"/>
      <c r="F56" s="51" t="s">
        <v>175</v>
      </c>
      <c r="G56" s="51"/>
      <c r="H56" s="51"/>
    </row>
    <row r="57" spans="1:8" ht="12.75" customHeight="1">
      <c r="A57" s="24"/>
      <c r="B57" s="44"/>
      <c r="C57" s="40"/>
      <c r="D57" s="159" t="s">
        <v>175</v>
      </c>
      <c r="E57" s="51" t="s">
        <v>175</v>
      </c>
      <c r="F57" s="75"/>
      <c r="G57" s="51"/>
      <c r="H57" s="51"/>
    </row>
    <row r="58" spans="1:8" ht="12.75" customHeight="1">
      <c r="A58" s="24" t="s">
        <v>175</v>
      </c>
      <c r="B58" s="53" t="s">
        <v>175</v>
      </c>
      <c r="C58" s="40" t="s">
        <v>175</v>
      </c>
      <c r="D58" s="159"/>
      <c r="E58" s="24" t="s">
        <v>175</v>
      </c>
      <c r="F58" s="75"/>
      <c r="G58" s="51"/>
      <c r="H58" s="51"/>
    </row>
    <row r="59" spans="1:8" ht="12.75" customHeight="1">
      <c r="A59" s="24"/>
      <c r="B59" s="44"/>
      <c r="C59" s="40"/>
      <c r="D59" s="79"/>
      <c r="E59" s="40"/>
      <c r="F59" s="157" t="s">
        <v>175</v>
      </c>
      <c r="G59" s="51" t="s">
        <v>175</v>
      </c>
      <c r="H59" s="51"/>
    </row>
    <row r="60" spans="1:8" ht="12.75" customHeight="1">
      <c r="A60" s="24" t="s">
        <v>175</v>
      </c>
      <c r="B60" s="53" t="s">
        <v>175</v>
      </c>
      <c r="C60" s="40" t="s">
        <v>175</v>
      </c>
      <c r="D60" s="79"/>
      <c r="E60" s="40"/>
      <c r="F60" s="157"/>
      <c r="G60" s="51" t="s">
        <v>175</v>
      </c>
      <c r="H60" s="51"/>
    </row>
    <row r="61" spans="1:8" ht="12.75" customHeight="1">
      <c r="A61" s="24"/>
      <c r="B61" s="44"/>
      <c r="C61" s="40"/>
      <c r="D61" s="159" t="s">
        <v>175</v>
      </c>
      <c r="E61" s="51" t="s">
        <v>175</v>
      </c>
      <c r="F61" s="75"/>
      <c r="G61" s="51"/>
      <c r="H61" s="51"/>
    </row>
    <row r="62" spans="1:8" ht="12.75" customHeight="1">
      <c r="A62" s="24" t="s">
        <v>175</v>
      </c>
      <c r="B62" s="53" t="s">
        <v>175</v>
      </c>
      <c r="C62" s="40" t="s">
        <v>175</v>
      </c>
      <c r="D62" s="159"/>
      <c r="E62" s="24" t="s">
        <v>175</v>
      </c>
      <c r="F62" s="75"/>
      <c r="G62" s="51"/>
      <c r="H62" s="51"/>
    </row>
    <row r="63" spans="1:8" ht="12.75" customHeight="1">
      <c r="A63" s="24"/>
      <c r="B63" s="44"/>
      <c r="C63" s="40"/>
      <c r="D63" s="79"/>
      <c r="E63" s="157" t="s">
        <v>175</v>
      </c>
      <c r="F63" s="51" t="s">
        <v>175</v>
      </c>
      <c r="G63" s="51"/>
      <c r="H63" s="51"/>
    </row>
    <row r="64" spans="1:8" ht="12.75" customHeight="1">
      <c r="A64" s="24" t="s">
        <v>175</v>
      </c>
      <c r="B64" s="53" t="s">
        <v>175</v>
      </c>
      <c r="C64" s="40" t="s">
        <v>175</v>
      </c>
      <c r="D64" s="79"/>
      <c r="E64" s="157"/>
      <c r="F64" s="51" t="s">
        <v>175</v>
      </c>
      <c r="G64" s="51"/>
      <c r="H64" s="51"/>
    </row>
    <row r="65" spans="1:8" ht="12.75" customHeight="1">
      <c r="A65" s="24"/>
      <c r="B65" s="44"/>
      <c r="C65" s="40"/>
      <c r="D65" s="159" t="s">
        <v>175</v>
      </c>
      <c r="E65" s="51" t="s">
        <v>175</v>
      </c>
      <c r="F65" s="75"/>
      <c r="G65" s="51"/>
      <c r="H65" s="51"/>
    </row>
    <row r="66" spans="1:8" ht="12.75" customHeight="1">
      <c r="A66" s="24" t="s">
        <v>175</v>
      </c>
      <c r="B66" s="53" t="s">
        <v>175</v>
      </c>
      <c r="C66" s="40" t="s">
        <v>175</v>
      </c>
      <c r="D66" s="159"/>
      <c r="E66" s="24" t="s">
        <v>175</v>
      </c>
      <c r="F66" s="75"/>
      <c r="G66" s="51"/>
      <c r="H66" s="51"/>
    </row>
  </sheetData>
  <sheetProtection password="CF48" sheet="1" formatCells="0" formatColumns="0" formatRows="0" insertColumns="0" insertRows="0" deleteColumns="0" deleteRows="0" sort="0" autoFilter="0" pivotTables="0"/>
  <mergeCells count="33">
    <mergeCell ref="A1:H1"/>
    <mergeCell ref="A2:H2"/>
    <mergeCell ref="G3:H3"/>
    <mergeCell ref="D5:D6"/>
    <mergeCell ref="E7:E8"/>
    <mergeCell ref="D9:D10"/>
    <mergeCell ref="F11:F12"/>
    <mergeCell ref="D13:D14"/>
    <mergeCell ref="E15:E16"/>
    <mergeCell ref="D17:D18"/>
    <mergeCell ref="D21:D22"/>
    <mergeCell ref="E23:E24"/>
    <mergeCell ref="D25:D26"/>
    <mergeCell ref="F27:F28"/>
    <mergeCell ref="D29:D30"/>
    <mergeCell ref="E31:E32"/>
    <mergeCell ref="D33:D34"/>
    <mergeCell ref="G35:G36"/>
    <mergeCell ref="D37:D38"/>
    <mergeCell ref="E39:E40"/>
    <mergeCell ref="D41:D42"/>
    <mergeCell ref="F43:F44"/>
    <mergeCell ref="D45:D46"/>
    <mergeCell ref="E47:E48"/>
    <mergeCell ref="D61:D62"/>
    <mergeCell ref="E63:E64"/>
    <mergeCell ref="D65:D66"/>
    <mergeCell ref="D49:D50"/>
    <mergeCell ref="G51:G52"/>
    <mergeCell ref="D53:D54"/>
    <mergeCell ref="E55:E56"/>
    <mergeCell ref="D57:D58"/>
    <mergeCell ref="F59:F60"/>
  </mergeCells>
  <conditionalFormatting sqref="G11">
    <cfRule type="expression" priority="24" dxfId="395" stopIfTrue="1">
      <formula>$F$11=63</formula>
    </cfRule>
    <cfRule type="expression" priority="25" dxfId="395" stopIfTrue="1">
      <formula>$F$11=95</formula>
    </cfRule>
  </conditionalFormatting>
  <conditionalFormatting sqref="B20 B22 B24 B26 B28 B30 B32 B34">
    <cfRule type="expression" priority="23" dxfId="266" stopIfTrue="1">
      <formula>$A$20=9</formula>
    </cfRule>
  </conditionalFormatting>
  <conditionalFormatting sqref="C20:D20 C22 C26 C34 C30 C32:D32 C28:D28 C24:D24 E21 F23">
    <cfRule type="expression" priority="22" dxfId="396" stopIfTrue="1">
      <formula>$A$20=9</formula>
    </cfRule>
  </conditionalFormatting>
  <conditionalFormatting sqref="D21:D22 D25:D26 G27 D29:D30 E25 E33 F31 D33:D34">
    <cfRule type="expression" priority="21" dxfId="397" stopIfTrue="1">
      <formula>$A$20=9</formula>
    </cfRule>
  </conditionalFormatting>
  <conditionalFormatting sqref="G12:G18 E23:E24 F24:F30 G21:G26 E31:E32">
    <cfRule type="expression" priority="20" dxfId="398" stopIfTrue="1">
      <formula>$A$20=9</formula>
    </cfRule>
  </conditionalFormatting>
  <conditionalFormatting sqref="E29">
    <cfRule type="expression" priority="19" dxfId="399" stopIfTrue="1">
      <formula>$A$20=9</formula>
    </cfRule>
  </conditionalFormatting>
  <conditionalFormatting sqref="B36 B38 B40 B42 B44 B46 B48 B50 B52 B54 B56 B58 B60 B62 B64 B66">
    <cfRule type="expression" priority="18" dxfId="266" stopIfTrue="1">
      <formula>$A$36=17</formula>
    </cfRule>
  </conditionalFormatting>
  <conditionalFormatting sqref="C38 C42 C46 C50 C54 C58 C62 C66 G43 C40:D40 C44:D44 C48:D48 C52:D52 C56:D56 C60:D60 C64:D64 D36">
    <cfRule type="expression" priority="17" dxfId="396" stopIfTrue="1">
      <formula>$A$36=17</formula>
    </cfRule>
  </conditionalFormatting>
  <conditionalFormatting sqref="D37:D38 H51 G59 F63 F47 D61:D62 D57:D58 D53:D54 D49:D50 D45:D46 D41:D42 D65:D66">
    <cfRule type="expression" priority="16" dxfId="397" stopIfTrue="1">
      <formula>$A$36=17</formula>
    </cfRule>
  </conditionalFormatting>
  <conditionalFormatting sqref="H21:H34 H37:H50 F61:F62 F45:F46 F40:F42 F56:F58 G44:G50 G53:G58">
    <cfRule type="expression" priority="15" dxfId="398" stopIfTrue="1">
      <formula>$A$36=17</formula>
    </cfRule>
  </conditionalFormatting>
  <conditionalFormatting sqref="F39 F55">
    <cfRule type="expression" priority="14" dxfId="399" stopIfTrue="1">
      <formula>$A$36=17</formula>
    </cfRule>
  </conditionalFormatting>
  <conditionalFormatting sqref="H20 H36">
    <cfRule type="expression" priority="13" dxfId="400" stopIfTrue="1">
      <formula>$A$36=17</formula>
    </cfRule>
  </conditionalFormatting>
  <conditionalFormatting sqref="I35">
    <cfRule type="expression" priority="12" dxfId="401" stopIfTrue="1">
      <formula>$A$36=17</formula>
    </cfRule>
  </conditionalFormatting>
  <conditionalFormatting sqref="G20">
    <cfRule type="cellIs" priority="9" dxfId="408" operator="equal" stopIfTrue="1">
      <formula>87</formula>
    </cfRule>
    <cfRule type="cellIs" priority="10" dxfId="408" operator="equal" stopIfTrue="1">
      <formula>119</formula>
    </cfRule>
    <cfRule type="expression" priority="11" dxfId="398" stopIfTrue="1">
      <formula>$A$20=9</formula>
    </cfRule>
  </conditionalFormatting>
  <conditionalFormatting sqref="C36 E37 E53 E45 E61">
    <cfRule type="expression" priority="8" dxfId="396" stopIfTrue="1">
      <formula>$A$36=17</formula>
    </cfRule>
  </conditionalFormatting>
  <conditionalFormatting sqref="E38:E40 E54:E56 E46:E48 E62:E64 F43:F44 F59:F60 G51:G52">
    <cfRule type="expression" priority="7" dxfId="398" stopIfTrue="1">
      <formula>$A$36=17</formula>
    </cfRule>
  </conditionalFormatting>
  <conditionalFormatting sqref="E41 E49 E57 E65">
    <cfRule type="expression" priority="6" dxfId="397" stopIfTrue="1">
      <formula>$A$36=17</formula>
    </cfRule>
  </conditionalFormatting>
  <conditionalFormatting sqref="H35">
    <cfRule type="expression" priority="5" dxfId="409" stopIfTrue="1">
      <formula>$G$35=188</formula>
    </cfRule>
  </conditionalFormatting>
  <conditionalFormatting sqref="G35:G36">
    <cfRule type="expression" priority="4" dxfId="410" stopIfTrue="1">
      <formula>$A$36=17</formula>
    </cfRule>
  </conditionalFormatting>
  <conditionalFormatting sqref="G19">
    <cfRule type="cellIs" priority="3" dxfId="408" operator="equal" stopIfTrue="1">
      <formula>172</formula>
    </cfRule>
  </conditionalFormatting>
  <conditionalFormatting sqref="H19">
    <cfRule type="expression" priority="1" dxfId="411" stopIfTrue="1">
      <formula>$G$19=172</formula>
    </cfRule>
    <cfRule type="expression" priority="2" dxfId="412" stopIfTrue="1">
      <formula>$A$36=17</formula>
    </cfRule>
  </conditionalFormatting>
  <printOptions horizontalCentered="1"/>
  <pageMargins left="0.3937007874015748" right="0" top="0.3937007874015748" bottom="0.3937007874015748" header="0" footer="0"/>
  <pageSetup horizontalDpi="300" verticalDpi="300" orientation="landscape" paperSize="9" scale="105" r:id="rId2"/>
  <drawing r:id="rId1"/>
</worksheet>
</file>

<file path=xl/worksheets/sheet7.xml><?xml version="1.0" encoding="utf-8"?>
<worksheet xmlns="http://schemas.openxmlformats.org/spreadsheetml/2006/main" xmlns:r="http://schemas.openxmlformats.org/officeDocument/2006/relationships">
  <sheetPr>
    <tabColor indexed="11"/>
  </sheetPr>
  <dimension ref="A1:Z67"/>
  <sheetViews>
    <sheetView showGridLines="0" view="pageBreakPreview" zoomScaleSheetLayoutView="100" zoomScalePageLayoutView="0" workbookViewId="0" topLeftCell="A1">
      <selection activeCell="F10" sqref="F10"/>
    </sheetView>
  </sheetViews>
  <sheetFormatPr defaultColWidth="9.00390625" defaultRowHeight="12.75"/>
  <cols>
    <col min="1" max="1" width="4.625" style="22" customWidth="1"/>
    <col min="2" max="2" width="5.00390625" style="19" customWidth="1"/>
    <col min="3" max="3" width="30.875" style="19" customWidth="1"/>
    <col min="4" max="4" width="4.25390625" style="19" customWidth="1"/>
    <col min="5" max="8" width="17.75390625" style="83" customWidth="1"/>
    <col min="9" max="9" width="0.37109375" style="83" customWidth="1"/>
    <col min="10" max="16384" width="9.125" style="19" customWidth="1"/>
  </cols>
  <sheetData>
    <row r="1" spans="1:26" ht="27" customHeight="1">
      <c r="A1" s="172" t="s">
        <v>9</v>
      </c>
      <c r="B1" s="172"/>
      <c r="C1" s="172"/>
      <c r="D1" s="172"/>
      <c r="E1" s="172"/>
      <c r="F1" s="172"/>
      <c r="G1" s="172"/>
      <c r="H1" s="172"/>
      <c r="I1" s="172"/>
      <c r="J1" s="80"/>
      <c r="K1" s="80"/>
      <c r="L1" s="80"/>
      <c r="M1" s="80"/>
      <c r="N1" s="80"/>
      <c r="O1" s="80"/>
      <c r="P1" s="80"/>
      <c r="Q1" s="80"/>
      <c r="R1" s="80"/>
      <c r="S1" s="80"/>
      <c r="T1" s="80"/>
      <c r="U1" s="80"/>
      <c r="V1" s="80"/>
      <c r="W1" s="80"/>
      <c r="X1" s="80"/>
      <c r="Y1" s="80"/>
      <c r="Z1" s="80"/>
    </row>
    <row r="2" spans="2:12" ht="21" customHeight="1">
      <c r="B2" s="81"/>
      <c r="D2" s="173" t="s">
        <v>322</v>
      </c>
      <c r="E2" s="173"/>
      <c r="F2" s="173"/>
      <c r="J2" s="84"/>
      <c r="K2" s="84"/>
      <c r="L2" s="84"/>
    </row>
    <row r="3" spans="2:9" ht="15" customHeight="1">
      <c r="B3" s="81"/>
      <c r="F3" s="82"/>
      <c r="G3" s="164" t="s">
        <v>10</v>
      </c>
      <c r="H3" s="164"/>
      <c r="I3" s="85"/>
    </row>
    <row r="4" spans="2:9" ht="15.75">
      <c r="B4" s="50">
        <v>1</v>
      </c>
      <c r="C4" s="71" t="s">
        <v>107</v>
      </c>
      <c r="D4" s="86"/>
      <c r="H4" s="88"/>
      <c r="I4" s="88"/>
    </row>
    <row r="5" spans="1:6" ht="12.75">
      <c r="A5" s="22">
        <v>1</v>
      </c>
      <c r="B5" s="50">
        <v>2</v>
      </c>
      <c r="C5" s="78" t="s">
        <v>42</v>
      </c>
      <c r="D5" s="78"/>
      <c r="E5" s="89" t="s">
        <v>110</v>
      </c>
      <c r="F5" s="89"/>
    </row>
    <row r="6" spans="2:6" ht="12.75">
      <c r="B6" s="50" t="s">
        <v>175</v>
      </c>
      <c r="C6" s="48" t="s">
        <v>323</v>
      </c>
      <c r="D6" s="170">
        <v>1</v>
      </c>
      <c r="E6" s="89" t="s">
        <v>44</v>
      </c>
      <c r="F6" s="89"/>
    </row>
    <row r="7" spans="1:6" ht="12.75">
      <c r="A7" s="22">
        <v>2</v>
      </c>
      <c r="B7" s="50" t="s">
        <v>175</v>
      </c>
      <c r="C7" s="48" t="s">
        <v>323</v>
      </c>
      <c r="D7" s="170"/>
      <c r="E7" s="89" t="s">
        <v>175</v>
      </c>
      <c r="F7" s="89" t="s">
        <v>110</v>
      </c>
    </row>
    <row r="8" spans="2:6" ht="12.75">
      <c r="B8" s="50">
        <v>17</v>
      </c>
      <c r="C8" s="48" t="s">
        <v>39</v>
      </c>
      <c r="D8" s="91"/>
      <c r="E8" s="90">
        <v>17</v>
      </c>
      <c r="F8" s="89" t="s">
        <v>44</v>
      </c>
    </row>
    <row r="9" spans="1:7" ht="12.75">
      <c r="A9" s="22">
        <v>3</v>
      </c>
      <c r="B9" s="50">
        <v>24</v>
      </c>
      <c r="C9" s="48" t="s">
        <v>22</v>
      </c>
      <c r="D9" s="91"/>
      <c r="E9" s="89" t="s">
        <v>266</v>
      </c>
      <c r="F9" s="89" t="s">
        <v>324</v>
      </c>
      <c r="G9" s="89"/>
    </row>
    <row r="10" spans="2:7" ht="12.75">
      <c r="B10" s="50">
        <v>54</v>
      </c>
      <c r="C10" s="48" t="s">
        <v>132</v>
      </c>
      <c r="D10" s="170">
        <v>2</v>
      </c>
      <c r="E10" s="89" t="s">
        <v>276</v>
      </c>
      <c r="F10" s="89"/>
      <c r="G10" s="89"/>
    </row>
    <row r="11" spans="1:7" ht="12.75">
      <c r="A11" s="22">
        <v>4</v>
      </c>
      <c r="B11" s="50">
        <v>123</v>
      </c>
      <c r="C11" s="48" t="s">
        <v>325</v>
      </c>
      <c r="D11" s="170"/>
      <c r="E11" s="89" t="s">
        <v>326</v>
      </c>
      <c r="F11" s="89"/>
      <c r="G11" s="89" t="s">
        <v>110</v>
      </c>
    </row>
    <row r="12" spans="2:8" ht="12.75">
      <c r="B12" s="50">
        <v>25</v>
      </c>
      <c r="C12" s="48" t="s">
        <v>327</v>
      </c>
      <c r="D12" s="91"/>
      <c r="E12" s="89"/>
      <c r="F12" s="170">
        <v>25</v>
      </c>
      <c r="G12" s="89" t="s">
        <v>44</v>
      </c>
      <c r="H12" s="89"/>
    </row>
    <row r="13" spans="1:8" ht="12.75">
      <c r="A13" s="22">
        <v>5</v>
      </c>
      <c r="B13" s="50">
        <v>33</v>
      </c>
      <c r="C13" s="48" t="s">
        <v>328</v>
      </c>
      <c r="D13" s="91"/>
      <c r="E13" s="89" t="s">
        <v>280</v>
      </c>
      <c r="F13" s="170"/>
      <c r="G13" s="89" t="s">
        <v>329</v>
      </c>
      <c r="H13" s="89"/>
    </row>
    <row r="14" spans="2:8" ht="12.75">
      <c r="B14" s="50">
        <v>27</v>
      </c>
      <c r="C14" s="48" t="s">
        <v>330</v>
      </c>
      <c r="D14" s="170">
        <v>3</v>
      </c>
      <c r="E14" s="89" t="s">
        <v>178</v>
      </c>
      <c r="F14" s="89"/>
      <c r="G14" s="89"/>
      <c r="H14" s="89"/>
    </row>
    <row r="15" spans="1:8" ht="12.75">
      <c r="A15" s="22">
        <v>6</v>
      </c>
      <c r="B15" s="50">
        <v>91</v>
      </c>
      <c r="C15" s="48" t="s">
        <v>331</v>
      </c>
      <c r="D15" s="170"/>
      <c r="E15" s="89" t="s">
        <v>332</v>
      </c>
      <c r="F15" s="89" t="s">
        <v>76</v>
      </c>
      <c r="G15" s="89"/>
      <c r="H15" s="89"/>
    </row>
    <row r="16" spans="2:8" ht="12.75">
      <c r="B16" s="50" t="s">
        <v>175</v>
      </c>
      <c r="C16" s="48" t="s">
        <v>323</v>
      </c>
      <c r="D16" s="91"/>
      <c r="E16" s="90">
        <v>18</v>
      </c>
      <c r="F16" s="89" t="s">
        <v>90</v>
      </c>
      <c r="G16" s="89"/>
      <c r="H16" s="89"/>
    </row>
    <row r="17" spans="1:8" ht="12.75">
      <c r="A17" s="22">
        <v>7</v>
      </c>
      <c r="B17" s="50" t="s">
        <v>175</v>
      </c>
      <c r="C17" s="48" t="s">
        <v>323</v>
      </c>
      <c r="D17" s="91"/>
      <c r="E17" s="89" t="s">
        <v>76</v>
      </c>
      <c r="F17" s="89" t="s">
        <v>333</v>
      </c>
      <c r="G17" s="89"/>
      <c r="H17" s="89"/>
    </row>
    <row r="18" spans="2:8" ht="12.75">
      <c r="B18" s="50">
        <v>6</v>
      </c>
      <c r="C18" s="48" t="s">
        <v>74</v>
      </c>
      <c r="D18" s="170">
        <v>4</v>
      </c>
      <c r="E18" s="89" t="s">
        <v>90</v>
      </c>
      <c r="F18" s="89"/>
      <c r="G18" s="89"/>
      <c r="H18" s="24"/>
    </row>
    <row r="19" spans="1:8" ht="12.75">
      <c r="A19" s="22">
        <v>8</v>
      </c>
      <c r="B19" s="50">
        <v>19</v>
      </c>
      <c r="C19" s="48" t="s">
        <v>95</v>
      </c>
      <c r="D19" s="170"/>
      <c r="E19" s="89" t="s">
        <v>175</v>
      </c>
      <c r="F19" s="89"/>
      <c r="G19" s="89"/>
      <c r="H19" s="24" t="s">
        <v>110</v>
      </c>
    </row>
    <row r="20" spans="2:8" ht="12.75">
      <c r="B20" s="53">
        <v>11</v>
      </c>
      <c r="C20" s="48" t="s">
        <v>35</v>
      </c>
      <c r="D20" s="91"/>
      <c r="E20" s="89"/>
      <c r="F20" s="89"/>
      <c r="G20" s="170">
        <v>29</v>
      </c>
      <c r="H20" s="24" t="s">
        <v>44</v>
      </c>
    </row>
    <row r="21" spans="1:9" ht="12.75">
      <c r="A21" s="22">
        <v>9</v>
      </c>
      <c r="B21" s="53">
        <v>14</v>
      </c>
      <c r="C21" s="48" t="s">
        <v>112</v>
      </c>
      <c r="D21" s="91"/>
      <c r="E21" s="89" t="s">
        <v>34</v>
      </c>
      <c r="F21" s="89"/>
      <c r="G21" s="170"/>
      <c r="H21" s="24" t="s">
        <v>334</v>
      </c>
      <c r="I21" s="89"/>
    </row>
    <row r="22" spans="2:9" ht="12.75">
      <c r="B22" s="53" t="s">
        <v>175</v>
      </c>
      <c r="C22" s="48" t="s">
        <v>323</v>
      </c>
      <c r="D22" s="170">
        <v>5</v>
      </c>
      <c r="E22" s="89" t="s">
        <v>262</v>
      </c>
      <c r="F22" s="89"/>
      <c r="G22" s="89"/>
      <c r="H22" s="89"/>
      <c r="I22" s="89"/>
    </row>
    <row r="23" spans="1:9" ht="12.75">
      <c r="A23" s="22">
        <v>10</v>
      </c>
      <c r="B23" s="53" t="s">
        <v>175</v>
      </c>
      <c r="C23" s="48" t="s">
        <v>323</v>
      </c>
      <c r="D23" s="170"/>
      <c r="E23" s="89" t="s">
        <v>175</v>
      </c>
      <c r="F23" s="89" t="s">
        <v>34</v>
      </c>
      <c r="G23" s="89"/>
      <c r="H23" s="89"/>
      <c r="I23" s="89"/>
    </row>
    <row r="24" spans="2:9" ht="12.75">
      <c r="B24" s="53">
        <v>18</v>
      </c>
      <c r="C24" s="48" t="s">
        <v>14</v>
      </c>
      <c r="D24" s="91"/>
      <c r="E24" s="90">
        <v>19</v>
      </c>
      <c r="F24" s="89" t="s">
        <v>262</v>
      </c>
      <c r="G24" s="89"/>
      <c r="H24" s="89"/>
      <c r="I24" s="89"/>
    </row>
    <row r="25" spans="1:9" ht="12.75">
      <c r="A25" s="22">
        <v>11</v>
      </c>
      <c r="B25" s="53">
        <v>28</v>
      </c>
      <c r="C25" s="48" t="s">
        <v>335</v>
      </c>
      <c r="D25" s="91"/>
      <c r="E25" s="89" t="s">
        <v>13</v>
      </c>
      <c r="F25" s="89" t="s">
        <v>336</v>
      </c>
      <c r="G25" s="89"/>
      <c r="H25" s="89"/>
      <c r="I25" s="89"/>
    </row>
    <row r="26" spans="2:9" ht="12.75">
      <c r="B26" s="53">
        <v>3</v>
      </c>
      <c r="C26" s="48" t="s">
        <v>11</v>
      </c>
      <c r="D26" s="170">
        <v>6</v>
      </c>
      <c r="E26" s="89" t="s">
        <v>289</v>
      </c>
      <c r="F26" s="89"/>
      <c r="G26" s="89"/>
      <c r="H26" s="89"/>
      <c r="I26" s="89"/>
    </row>
    <row r="27" spans="1:9" ht="12.75">
      <c r="A27" s="22">
        <v>12</v>
      </c>
      <c r="B27" s="53">
        <v>38</v>
      </c>
      <c r="C27" s="48" t="s">
        <v>337</v>
      </c>
      <c r="D27" s="170"/>
      <c r="E27" s="89" t="s">
        <v>338</v>
      </c>
      <c r="F27" s="89"/>
      <c r="G27" s="89" t="s">
        <v>34</v>
      </c>
      <c r="H27" s="89"/>
      <c r="I27" s="89"/>
    </row>
    <row r="28" spans="2:9" ht="12.75">
      <c r="B28" s="53">
        <v>58</v>
      </c>
      <c r="C28" s="48" t="s">
        <v>91</v>
      </c>
      <c r="D28" s="91"/>
      <c r="E28" s="89"/>
      <c r="F28" s="170">
        <v>26</v>
      </c>
      <c r="G28" s="89" t="s">
        <v>262</v>
      </c>
      <c r="H28" s="89"/>
      <c r="I28" s="89"/>
    </row>
    <row r="29" spans="1:9" ht="12.75">
      <c r="A29" s="22">
        <v>13</v>
      </c>
      <c r="B29" s="53">
        <v>122</v>
      </c>
      <c r="C29" s="48" t="s">
        <v>55</v>
      </c>
      <c r="D29" s="91"/>
      <c r="E29" s="89" t="s">
        <v>272</v>
      </c>
      <c r="F29" s="170"/>
      <c r="G29" s="89" t="s">
        <v>339</v>
      </c>
      <c r="H29" s="89"/>
      <c r="I29" s="89"/>
    </row>
    <row r="30" spans="2:9" ht="12.75">
      <c r="B30" s="53">
        <v>22</v>
      </c>
      <c r="C30" s="48" t="s">
        <v>78</v>
      </c>
      <c r="D30" s="170">
        <v>7</v>
      </c>
      <c r="E30" s="89" t="s">
        <v>299</v>
      </c>
      <c r="F30" s="89"/>
      <c r="G30" s="89"/>
      <c r="H30" s="89"/>
      <c r="I30" s="89"/>
    </row>
    <row r="31" spans="1:9" ht="12.75">
      <c r="A31" s="22">
        <v>14</v>
      </c>
      <c r="B31" s="53">
        <v>77</v>
      </c>
      <c r="C31" s="48" t="s">
        <v>46</v>
      </c>
      <c r="D31" s="170"/>
      <c r="E31" s="89" t="s">
        <v>340</v>
      </c>
      <c r="F31" s="89" t="s">
        <v>255</v>
      </c>
      <c r="G31" s="89"/>
      <c r="H31" s="89"/>
      <c r="I31" s="89"/>
    </row>
    <row r="32" spans="2:9" ht="12.75">
      <c r="B32" s="53" t="s">
        <v>175</v>
      </c>
      <c r="C32" s="48" t="s">
        <v>323</v>
      </c>
      <c r="D32" s="91"/>
      <c r="E32" s="90">
        <v>20</v>
      </c>
      <c r="F32" s="89" t="s">
        <v>261</v>
      </c>
      <c r="G32" s="89"/>
      <c r="H32" s="89"/>
      <c r="I32" s="89"/>
    </row>
    <row r="33" spans="1:9" ht="12.75">
      <c r="A33" s="22">
        <v>15</v>
      </c>
      <c r="B33" s="53" t="s">
        <v>175</v>
      </c>
      <c r="C33" s="48" t="s">
        <v>323</v>
      </c>
      <c r="D33" s="91"/>
      <c r="E33" s="89" t="s">
        <v>255</v>
      </c>
      <c r="F33" s="89" t="s">
        <v>341</v>
      </c>
      <c r="G33" s="89"/>
      <c r="H33" s="89"/>
      <c r="I33" s="89"/>
    </row>
    <row r="34" spans="2:9" ht="12.75">
      <c r="B34" s="53">
        <v>8</v>
      </c>
      <c r="C34" s="78" t="s">
        <v>26</v>
      </c>
      <c r="D34" s="170">
        <v>8</v>
      </c>
      <c r="E34" s="89" t="s">
        <v>261</v>
      </c>
      <c r="F34" s="89"/>
      <c r="G34" s="89"/>
      <c r="H34" s="89"/>
      <c r="I34" s="89"/>
    </row>
    <row r="35" spans="1:10" ht="15.75">
      <c r="A35" s="22">
        <v>16</v>
      </c>
      <c r="B35" s="53">
        <v>12</v>
      </c>
      <c r="C35" s="78" t="s">
        <v>342</v>
      </c>
      <c r="D35" s="170"/>
      <c r="E35" s="24" t="s">
        <v>175</v>
      </c>
      <c r="F35" s="89"/>
      <c r="G35" s="89"/>
      <c r="H35" s="115" t="s">
        <v>110</v>
      </c>
      <c r="I35" s="93"/>
      <c r="J35" s="48"/>
    </row>
    <row r="36" spans="2:10" ht="16.5" thickBot="1">
      <c r="B36" s="53">
        <v>4</v>
      </c>
      <c r="C36" s="78" t="s">
        <v>135</v>
      </c>
      <c r="D36" s="91"/>
      <c r="E36" s="24"/>
      <c r="F36" s="89"/>
      <c r="G36" s="147">
        <v>31</v>
      </c>
      <c r="H36" s="116" t="s">
        <v>44</v>
      </c>
      <c r="I36" s="89"/>
      <c r="J36" s="48"/>
    </row>
    <row r="37" spans="1:10" ht="13.5" thickTop="1">
      <c r="A37" s="22">
        <v>17</v>
      </c>
      <c r="B37" s="53">
        <v>16</v>
      </c>
      <c r="C37" s="78" t="s">
        <v>124</v>
      </c>
      <c r="D37" s="91"/>
      <c r="E37" s="89" t="s">
        <v>106</v>
      </c>
      <c r="F37" s="89"/>
      <c r="G37" s="147"/>
      <c r="H37" s="89" t="s">
        <v>343</v>
      </c>
      <c r="I37" s="89"/>
      <c r="J37" s="48"/>
    </row>
    <row r="38" spans="2:9" ht="12.75">
      <c r="B38" s="53" t="s">
        <v>175</v>
      </c>
      <c r="C38" s="48" t="s">
        <v>323</v>
      </c>
      <c r="D38" s="170">
        <v>9</v>
      </c>
      <c r="E38" s="89" t="s">
        <v>126</v>
      </c>
      <c r="F38" s="89"/>
      <c r="G38" s="89"/>
      <c r="H38" s="89"/>
      <c r="I38" s="89"/>
    </row>
    <row r="39" spans="1:9" ht="12.75">
      <c r="A39" s="22">
        <v>18</v>
      </c>
      <c r="B39" s="53" t="s">
        <v>175</v>
      </c>
      <c r="C39" s="48" t="s">
        <v>323</v>
      </c>
      <c r="D39" s="170"/>
      <c r="E39" s="24" t="s">
        <v>175</v>
      </c>
      <c r="F39" s="89" t="s">
        <v>269</v>
      </c>
      <c r="G39" s="89"/>
      <c r="H39" s="89"/>
      <c r="I39" s="89"/>
    </row>
    <row r="40" spans="2:9" ht="12.75">
      <c r="B40" s="53">
        <v>26</v>
      </c>
      <c r="C40" s="78" t="s">
        <v>344</v>
      </c>
      <c r="D40" s="91"/>
      <c r="E40" s="90">
        <v>21</v>
      </c>
      <c r="F40" s="89" t="s">
        <v>274</v>
      </c>
      <c r="G40" s="89"/>
      <c r="H40" s="89"/>
      <c r="I40" s="89"/>
    </row>
    <row r="41" spans="1:9" ht="12.75">
      <c r="A41" s="22">
        <v>19</v>
      </c>
      <c r="B41" s="53">
        <v>30</v>
      </c>
      <c r="C41" s="78" t="s">
        <v>345</v>
      </c>
      <c r="D41" s="91"/>
      <c r="E41" s="89" t="s">
        <v>269</v>
      </c>
      <c r="F41" s="89" t="s">
        <v>346</v>
      </c>
      <c r="G41" s="89"/>
      <c r="H41" s="89"/>
      <c r="I41" s="89"/>
    </row>
    <row r="42" spans="2:9" ht="12.75">
      <c r="B42" s="53">
        <v>20</v>
      </c>
      <c r="C42" s="78" t="s">
        <v>347</v>
      </c>
      <c r="D42" s="170">
        <v>10</v>
      </c>
      <c r="E42" s="89" t="s">
        <v>274</v>
      </c>
      <c r="F42" s="89"/>
      <c r="G42" s="89"/>
      <c r="H42" s="89"/>
      <c r="I42" s="89"/>
    </row>
    <row r="43" spans="1:9" ht="12.75">
      <c r="A43" s="22">
        <v>20</v>
      </c>
      <c r="B43" s="53">
        <v>23</v>
      </c>
      <c r="C43" s="78" t="s">
        <v>128</v>
      </c>
      <c r="D43" s="170"/>
      <c r="E43" s="24" t="s">
        <v>348</v>
      </c>
      <c r="F43" s="89"/>
      <c r="G43" s="89" t="s">
        <v>84</v>
      </c>
      <c r="H43" s="89"/>
      <c r="I43" s="89"/>
    </row>
    <row r="44" spans="2:9" ht="12.75">
      <c r="B44" s="53">
        <v>32</v>
      </c>
      <c r="C44" s="78" t="s">
        <v>18</v>
      </c>
      <c r="D44" s="91"/>
      <c r="E44" s="24"/>
      <c r="F44" s="170">
        <v>27</v>
      </c>
      <c r="G44" s="89" t="s">
        <v>50</v>
      </c>
      <c r="H44" s="89"/>
      <c r="I44" s="89"/>
    </row>
    <row r="45" spans="1:9" ht="12.75">
      <c r="A45" s="22">
        <v>21</v>
      </c>
      <c r="B45" s="53">
        <v>34</v>
      </c>
      <c r="C45" s="78" t="s">
        <v>349</v>
      </c>
      <c r="D45" s="91"/>
      <c r="E45" s="89" t="s">
        <v>20</v>
      </c>
      <c r="F45" s="170"/>
      <c r="G45" s="89" t="s">
        <v>350</v>
      </c>
      <c r="H45" s="89"/>
      <c r="I45" s="89"/>
    </row>
    <row r="46" spans="2:9" ht="12.75">
      <c r="B46" s="53">
        <v>29</v>
      </c>
      <c r="C46" s="78" t="s">
        <v>351</v>
      </c>
      <c r="D46" s="170">
        <v>11</v>
      </c>
      <c r="E46" s="89" t="s">
        <v>195</v>
      </c>
      <c r="F46" s="89"/>
      <c r="G46" s="89"/>
      <c r="H46" s="89"/>
      <c r="I46" s="89"/>
    </row>
    <row r="47" spans="1:9" ht="12.75">
      <c r="A47" s="22">
        <v>22</v>
      </c>
      <c r="B47" s="53">
        <v>36</v>
      </c>
      <c r="C47" s="78" t="s">
        <v>352</v>
      </c>
      <c r="D47" s="170"/>
      <c r="E47" s="24" t="s">
        <v>353</v>
      </c>
      <c r="F47" s="89" t="s">
        <v>84</v>
      </c>
      <c r="G47" s="89"/>
      <c r="H47" s="89"/>
      <c r="I47" s="89"/>
    </row>
    <row r="48" spans="2:9" ht="12.75">
      <c r="B48" s="53" t="s">
        <v>175</v>
      </c>
      <c r="C48" s="78" t="s">
        <v>323</v>
      </c>
      <c r="D48" s="91"/>
      <c r="E48" s="90">
        <v>22</v>
      </c>
      <c r="F48" s="89" t="s">
        <v>50</v>
      </c>
      <c r="G48" s="89"/>
      <c r="H48" s="89"/>
      <c r="I48" s="89"/>
    </row>
    <row r="49" spans="1:9" ht="12.75">
      <c r="A49" s="22">
        <v>23</v>
      </c>
      <c r="B49" s="53" t="s">
        <v>175</v>
      </c>
      <c r="C49" s="78" t="s">
        <v>323</v>
      </c>
      <c r="D49" s="91"/>
      <c r="E49" s="89" t="s">
        <v>84</v>
      </c>
      <c r="F49" s="89" t="s">
        <v>354</v>
      </c>
      <c r="G49" s="89"/>
      <c r="H49" s="89"/>
      <c r="I49" s="89"/>
    </row>
    <row r="50" spans="2:9" ht="12.75">
      <c r="B50" s="53">
        <v>9</v>
      </c>
      <c r="C50" s="78" t="s">
        <v>86</v>
      </c>
      <c r="D50" s="170">
        <v>12</v>
      </c>
      <c r="E50" s="89" t="s">
        <v>50</v>
      </c>
      <c r="F50" s="89"/>
      <c r="G50" s="89"/>
      <c r="H50" s="89"/>
      <c r="I50" s="89"/>
    </row>
    <row r="51" spans="1:9" ht="12.75">
      <c r="A51" s="22">
        <v>24</v>
      </c>
      <c r="B51" s="53">
        <v>15</v>
      </c>
      <c r="C51" s="78" t="s">
        <v>51</v>
      </c>
      <c r="D51" s="170"/>
      <c r="E51" s="24" t="s">
        <v>175</v>
      </c>
      <c r="F51" s="89"/>
      <c r="G51" s="89"/>
      <c r="H51" s="24" t="s">
        <v>66</v>
      </c>
      <c r="I51" s="89"/>
    </row>
    <row r="52" spans="2:9" ht="12.75">
      <c r="B52" s="53">
        <v>10</v>
      </c>
      <c r="C52" s="78" t="s">
        <v>67</v>
      </c>
      <c r="D52" s="91"/>
      <c r="E52" s="24"/>
      <c r="F52" s="89"/>
      <c r="G52" s="170">
        <v>30</v>
      </c>
      <c r="H52" s="24" t="s">
        <v>100</v>
      </c>
      <c r="I52" s="89"/>
    </row>
    <row r="53" spans="1:9" ht="12.75">
      <c r="A53" s="22">
        <v>25</v>
      </c>
      <c r="B53" s="53">
        <v>13</v>
      </c>
      <c r="C53" s="78" t="s">
        <v>30</v>
      </c>
      <c r="D53" s="91"/>
      <c r="E53" s="89" t="s">
        <v>258</v>
      </c>
      <c r="F53" s="89"/>
      <c r="G53" s="170"/>
      <c r="H53" s="89" t="s">
        <v>355</v>
      </c>
      <c r="I53" s="89"/>
    </row>
    <row r="54" spans="2:7" ht="12.75">
      <c r="B54" s="53" t="s">
        <v>175</v>
      </c>
      <c r="C54" s="78" t="s">
        <v>323</v>
      </c>
      <c r="D54" s="170">
        <v>13</v>
      </c>
      <c r="E54" s="89" t="s">
        <v>28</v>
      </c>
      <c r="F54" s="89"/>
      <c r="G54" s="89"/>
    </row>
    <row r="55" spans="1:7" ht="12.75">
      <c r="A55" s="22">
        <v>26</v>
      </c>
      <c r="B55" s="53" t="s">
        <v>175</v>
      </c>
      <c r="C55" s="78" t="s">
        <v>323</v>
      </c>
      <c r="D55" s="170"/>
      <c r="E55" s="24" t="s">
        <v>175</v>
      </c>
      <c r="F55" s="89" t="s">
        <v>258</v>
      </c>
      <c r="G55" s="89"/>
    </row>
    <row r="56" spans="2:7" ht="12.75">
      <c r="B56" s="53">
        <v>21</v>
      </c>
      <c r="C56" s="78" t="s">
        <v>82</v>
      </c>
      <c r="D56" s="91"/>
      <c r="E56" s="90">
        <v>23</v>
      </c>
      <c r="F56" s="89" t="s">
        <v>28</v>
      </c>
      <c r="G56" s="89"/>
    </row>
    <row r="57" spans="1:7" ht="12.75">
      <c r="A57" s="22">
        <v>27</v>
      </c>
      <c r="B57" s="53">
        <v>47</v>
      </c>
      <c r="C57" s="78" t="s">
        <v>62</v>
      </c>
      <c r="D57" s="91"/>
      <c r="E57" s="89" t="s">
        <v>198</v>
      </c>
      <c r="F57" s="89" t="s">
        <v>356</v>
      </c>
      <c r="G57" s="89"/>
    </row>
    <row r="58" spans="2:7" ht="12.75">
      <c r="B58" s="53">
        <v>31</v>
      </c>
      <c r="C58" s="78" t="s">
        <v>58</v>
      </c>
      <c r="D58" s="170">
        <v>14</v>
      </c>
      <c r="E58" s="89" t="s">
        <v>290</v>
      </c>
      <c r="F58" s="89"/>
      <c r="G58" s="89"/>
    </row>
    <row r="59" spans="1:7" ht="12.75">
      <c r="A59" s="22">
        <v>28</v>
      </c>
      <c r="B59" s="53">
        <v>41</v>
      </c>
      <c r="C59" s="78" t="s">
        <v>98</v>
      </c>
      <c r="D59" s="170"/>
      <c r="E59" s="24" t="s">
        <v>357</v>
      </c>
      <c r="F59" s="89"/>
      <c r="G59" s="89" t="s">
        <v>66</v>
      </c>
    </row>
    <row r="60" spans="2:7" ht="12.75">
      <c r="B60" s="53">
        <v>57</v>
      </c>
      <c r="C60" s="78" t="s">
        <v>358</v>
      </c>
      <c r="D60" s="91"/>
      <c r="E60" s="24"/>
      <c r="F60" s="170">
        <v>28</v>
      </c>
      <c r="G60" s="89" t="s">
        <v>100</v>
      </c>
    </row>
    <row r="61" spans="1:7" ht="12.75">
      <c r="A61" s="22">
        <v>29</v>
      </c>
      <c r="B61" s="53">
        <v>76</v>
      </c>
      <c r="C61" s="78" t="s">
        <v>120</v>
      </c>
      <c r="D61" s="91"/>
      <c r="E61" s="89" t="s">
        <v>295</v>
      </c>
      <c r="F61" s="170"/>
      <c r="G61" s="89" t="s">
        <v>359</v>
      </c>
    </row>
    <row r="62" spans="2:7" ht="12.75">
      <c r="B62" s="53">
        <v>42</v>
      </c>
      <c r="C62" s="78" t="s">
        <v>116</v>
      </c>
      <c r="D62" s="170">
        <v>15</v>
      </c>
      <c r="E62" s="89" t="s">
        <v>207</v>
      </c>
      <c r="F62" s="89"/>
      <c r="G62" s="89"/>
    </row>
    <row r="63" spans="1:7" ht="12.75">
      <c r="A63" s="22">
        <v>30</v>
      </c>
      <c r="B63" s="53">
        <v>48</v>
      </c>
      <c r="C63" s="78" t="s">
        <v>360</v>
      </c>
      <c r="D63" s="170"/>
      <c r="E63" s="24" t="s">
        <v>361</v>
      </c>
      <c r="F63" s="89" t="s">
        <v>66</v>
      </c>
      <c r="G63" s="89"/>
    </row>
    <row r="64" spans="2:7" ht="12.75">
      <c r="B64" s="53" t="s">
        <v>175</v>
      </c>
      <c r="C64" s="78" t="s">
        <v>323</v>
      </c>
      <c r="D64" s="91"/>
      <c r="E64" s="90">
        <v>24</v>
      </c>
      <c r="F64" s="89" t="s">
        <v>100</v>
      </c>
      <c r="G64" s="89"/>
    </row>
    <row r="65" spans="1:7" ht="12.75">
      <c r="A65" s="22">
        <v>31</v>
      </c>
      <c r="B65" s="53" t="s">
        <v>175</v>
      </c>
      <c r="C65" s="78" t="s">
        <v>323</v>
      </c>
      <c r="D65" s="91"/>
      <c r="E65" s="89" t="s">
        <v>66</v>
      </c>
      <c r="F65" s="89" t="s">
        <v>362</v>
      </c>
      <c r="G65" s="89"/>
    </row>
    <row r="66" spans="2:7" ht="12.75">
      <c r="B66" s="53">
        <v>5</v>
      </c>
      <c r="C66" s="78" t="s">
        <v>71</v>
      </c>
      <c r="D66" s="170">
        <v>16</v>
      </c>
      <c r="E66" s="89" t="s">
        <v>100</v>
      </c>
      <c r="F66" s="89"/>
      <c r="G66" s="89"/>
    </row>
    <row r="67" spans="1:7" ht="12.75">
      <c r="A67" s="22">
        <v>32</v>
      </c>
      <c r="B67" s="53">
        <v>7</v>
      </c>
      <c r="C67" s="95" t="s">
        <v>102</v>
      </c>
      <c r="D67" s="171"/>
      <c r="E67" s="89" t="s">
        <v>175</v>
      </c>
      <c r="F67" s="89"/>
      <c r="G67" s="89"/>
    </row>
  </sheetData>
  <sheetProtection password="CF48" sheet="1" formatCells="0" formatColumns="0" formatRows="0" insertColumns="0" insertRows="0" deleteColumns="0" deleteRows="0" sort="0" autoFilter="0" pivotTables="0"/>
  <mergeCells count="26">
    <mergeCell ref="A1:I1"/>
    <mergeCell ref="D2:F2"/>
    <mergeCell ref="G3:H3"/>
    <mergeCell ref="D6:D7"/>
    <mergeCell ref="D10:D11"/>
    <mergeCell ref="F12:F13"/>
    <mergeCell ref="D14:D15"/>
    <mergeCell ref="D18:D19"/>
    <mergeCell ref="G20:G21"/>
    <mergeCell ref="D22:D23"/>
    <mergeCell ref="D26:D27"/>
    <mergeCell ref="F28:F29"/>
    <mergeCell ref="D30:D31"/>
    <mergeCell ref="D34:D35"/>
    <mergeCell ref="G36:G37"/>
    <mergeCell ref="D38:D39"/>
    <mergeCell ref="D42:D43"/>
    <mergeCell ref="F44:F45"/>
    <mergeCell ref="D62:D63"/>
    <mergeCell ref="D66:D67"/>
    <mergeCell ref="D46:D47"/>
    <mergeCell ref="D50:D51"/>
    <mergeCell ref="G52:G53"/>
    <mergeCell ref="D54:D55"/>
    <mergeCell ref="D58:D59"/>
    <mergeCell ref="F60:F61"/>
  </mergeCells>
  <conditionalFormatting sqref="H13:H18">
    <cfRule type="expression" priority="66" dxfId="401" stopIfTrue="1">
      <formula>$A$21=9</formula>
    </cfRule>
  </conditionalFormatting>
  <conditionalFormatting sqref="G19 F25:F27 E23:E25 E31:E33 F30:F31">
    <cfRule type="expression" priority="65" dxfId="398" stopIfTrue="1">
      <formula>$A$21=9</formula>
    </cfRule>
  </conditionalFormatting>
  <conditionalFormatting sqref="B20:B23">
    <cfRule type="expression" priority="64" dxfId="10" stopIfTrue="1">
      <formula>$A$21=9</formula>
    </cfRule>
  </conditionalFormatting>
  <conditionalFormatting sqref="E30 C23 C25 C27 C29 C31 C33 C21 F24 G28 E22">
    <cfRule type="expression" priority="63" dxfId="396" stopIfTrue="1">
      <formula>$A$21=9</formula>
    </cfRule>
  </conditionalFormatting>
  <conditionalFormatting sqref="F32 E26 E34">
    <cfRule type="expression" priority="62" dxfId="397" stopIfTrue="1">
      <formula>$A$21=9</formula>
    </cfRule>
  </conditionalFormatting>
  <conditionalFormatting sqref="B24:B27">
    <cfRule type="expression" priority="61" dxfId="9" stopIfTrue="1">
      <formula>$A$25=11</formula>
    </cfRule>
  </conditionalFormatting>
  <conditionalFormatting sqref="B28:B31">
    <cfRule type="expression" priority="60" dxfId="10" stopIfTrue="1">
      <formula>$A$29=13</formula>
    </cfRule>
  </conditionalFormatting>
  <conditionalFormatting sqref="B32:B35">
    <cfRule type="expression" priority="59" dxfId="9" stopIfTrue="1">
      <formula>$A$33=15</formula>
    </cfRule>
  </conditionalFormatting>
  <conditionalFormatting sqref="G20:G21">
    <cfRule type="cellIs" priority="58" dxfId="413" operator="equal" stopIfTrue="1">
      <formula>15</formula>
    </cfRule>
  </conditionalFormatting>
  <conditionalFormatting sqref="B36:B39 D36:D37 C36">
    <cfRule type="expression" priority="57" dxfId="10" stopIfTrue="1">
      <formula>$A$37=17</formula>
    </cfRule>
  </conditionalFormatting>
  <conditionalFormatting sqref="B40:B43">
    <cfRule type="expression" priority="56" dxfId="9" stopIfTrue="1">
      <formula>$A$41=19</formula>
    </cfRule>
  </conditionalFormatting>
  <conditionalFormatting sqref="B44:B47">
    <cfRule type="expression" priority="55" dxfId="10" stopIfTrue="1">
      <formula>$A$45=21</formula>
    </cfRule>
  </conditionalFormatting>
  <conditionalFormatting sqref="B48:B51">
    <cfRule type="expression" priority="54" dxfId="9" stopIfTrue="1">
      <formula>$A$49=23</formula>
    </cfRule>
  </conditionalFormatting>
  <conditionalFormatting sqref="B52:B55">
    <cfRule type="expression" priority="53" dxfId="10" stopIfTrue="1">
      <formula>$A$53=25</formula>
    </cfRule>
  </conditionalFormatting>
  <conditionalFormatting sqref="B56:B59">
    <cfRule type="expression" priority="52" dxfId="9" stopIfTrue="1">
      <formula>$A$57=27</formula>
    </cfRule>
  </conditionalFormatting>
  <conditionalFormatting sqref="B60:B63">
    <cfRule type="expression" priority="51" dxfId="10" stopIfTrue="1">
      <formula>$A$61=29</formula>
    </cfRule>
  </conditionalFormatting>
  <conditionalFormatting sqref="B64:B67 C66:C67">
    <cfRule type="expression" priority="50" dxfId="9" stopIfTrue="1">
      <formula>$A$65=31</formula>
    </cfRule>
  </conditionalFormatting>
  <conditionalFormatting sqref="C34">
    <cfRule type="expression" priority="49" dxfId="9" stopIfTrue="1">
      <formula>$A$35=16</formula>
    </cfRule>
  </conditionalFormatting>
  <conditionalFormatting sqref="C35">
    <cfRule type="expression" priority="48" dxfId="414" stopIfTrue="1">
      <formula>$A$35=16</formula>
    </cfRule>
  </conditionalFormatting>
  <conditionalFormatting sqref="C39 C41 C43 C45 C47 C49 C51 C53 C55 C57 C59 C61 C63 C65 E38 G44 E46 F56 E54 F40 E62">
    <cfRule type="expression" priority="47" dxfId="396" stopIfTrue="1">
      <formula>$A$37=17</formula>
    </cfRule>
  </conditionalFormatting>
  <conditionalFormatting sqref="C37">
    <cfRule type="expression" priority="46" dxfId="415" stopIfTrue="1">
      <formula>$A$37=17</formula>
    </cfRule>
  </conditionalFormatting>
  <conditionalFormatting sqref="E42 E50 E58 E66 F64 F48 H52 G60">
    <cfRule type="expression" priority="45" dxfId="397" stopIfTrue="1">
      <formula>$A$37=17</formula>
    </cfRule>
  </conditionalFormatting>
  <conditionalFormatting sqref="F62:F63 H37:H51 F41:F43 E47:F47 F57:F59 G45:G51 E39:E41 E48:E49 E55:E57 E63:E65 F46 G54:G59 H29:H34">
    <cfRule type="expression" priority="44" dxfId="398" stopIfTrue="1">
      <formula>$A$37=17</formula>
    </cfRule>
  </conditionalFormatting>
  <conditionalFormatting sqref="H28">
    <cfRule type="expression" priority="42" dxfId="416" stopIfTrue="1">
      <formula>$A$37=17</formula>
    </cfRule>
    <cfRule type="expression" priority="43" dxfId="401" stopIfTrue="1">
      <formula>$A$21=9</formula>
    </cfRule>
  </conditionalFormatting>
  <conditionalFormatting sqref="H21">
    <cfRule type="expression" priority="40" dxfId="417" stopIfTrue="1">
      <formula>$A$37=17</formula>
    </cfRule>
    <cfRule type="expression" priority="41" dxfId="418" stopIfTrue="1">
      <formula>$A$21=9</formula>
    </cfRule>
  </conditionalFormatting>
  <conditionalFormatting sqref="H22:H27">
    <cfRule type="expression" priority="38" dxfId="416" stopIfTrue="1">
      <formula>$A$37=17</formula>
    </cfRule>
    <cfRule type="expression" priority="39" dxfId="419" stopIfTrue="1">
      <formula>$A$21=9</formula>
    </cfRule>
  </conditionalFormatting>
  <conditionalFormatting sqref="D38:D39 D42:D43 D46:D47 D50:D51 D54:D55 D58:D59 D62:D63">
    <cfRule type="expression" priority="37" dxfId="420" stopIfTrue="1">
      <formula>$A$37=17</formula>
    </cfRule>
  </conditionalFormatting>
  <conditionalFormatting sqref="D22:D23 D26:D27 D30:D31">
    <cfRule type="expression" priority="36" dxfId="420" stopIfTrue="1">
      <formula>$A$21=9</formula>
    </cfRule>
  </conditionalFormatting>
  <conditionalFormatting sqref="D34:D35">
    <cfRule type="expression" priority="35" dxfId="421" stopIfTrue="1">
      <formula>$A$21=9</formula>
    </cfRule>
  </conditionalFormatting>
  <conditionalFormatting sqref="D66:D67">
    <cfRule type="expression" priority="34" dxfId="421" stopIfTrue="1">
      <formula>$A$37=17</formula>
    </cfRule>
  </conditionalFormatting>
  <conditionalFormatting sqref="F28:F29">
    <cfRule type="expression" priority="33" dxfId="398" stopIfTrue="1">
      <formula>$A$21=9</formula>
    </cfRule>
  </conditionalFormatting>
  <conditionalFormatting sqref="F44:F45 F60:F61 G52:G53">
    <cfRule type="expression" priority="32" dxfId="398" stopIfTrue="1">
      <formula>$A$37=17</formula>
    </cfRule>
  </conditionalFormatting>
  <conditionalFormatting sqref="H20">
    <cfRule type="expression" priority="30" dxfId="422" stopIfTrue="1">
      <formula>$G$20=15</formula>
    </cfRule>
    <cfRule type="expression" priority="31" dxfId="401" stopIfTrue="1">
      <formula>$A$21=9</formula>
    </cfRule>
  </conditionalFormatting>
  <conditionalFormatting sqref="H19">
    <cfRule type="expression" priority="29" dxfId="423" stopIfTrue="1">
      <formula>$G$20=15</formula>
    </cfRule>
  </conditionalFormatting>
  <conditionalFormatting sqref="G36:G37">
    <cfRule type="cellIs" priority="26" dxfId="413" operator="equal" stopIfTrue="1">
      <formula>121</formula>
    </cfRule>
    <cfRule type="cellIs" priority="27" dxfId="413" operator="equal" stopIfTrue="1">
      <formula>61</formula>
    </cfRule>
    <cfRule type="cellIs" priority="28" dxfId="413" operator="equal" stopIfTrue="1">
      <formula>31</formula>
    </cfRule>
  </conditionalFormatting>
  <conditionalFormatting sqref="C5:D5">
    <cfRule type="expression" priority="25" dxfId="415" stopIfTrue="1">
      <formula>$A$5=1</formula>
    </cfRule>
  </conditionalFormatting>
  <conditionalFormatting sqref="C4:D4 B4:B7">
    <cfRule type="expression" priority="24" dxfId="10" stopIfTrue="1">
      <formula>$A$5=1</formula>
    </cfRule>
  </conditionalFormatting>
  <conditionalFormatting sqref="C7">
    <cfRule type="expression" priority="23" dxfId="396" stopIfTrue="1">
      <formula>$A$7=2</formula>
    </cfRule>
  </conditionalFormatting>
  <conditionalFormatting sqref="D6:D7">
    <cfRule type="expression" priority="22" dxfId="397" stopIfTrue="1">
      <formula>$A$7=2</formula>
    </cfRule>
  </conditionalFormatting>
  <conditionalFormatting sqref="B8:B11">
    <cfRule type="expression" priority="21" dxfId="9" stopIfTrue="1">
      <formula>$A$9=3</formula>
    </cfRule>
  </conditionalFormatting>
  <conditionalFormatting sqref="C9:D9">
    <cfRule type="expression" priority="20" dxfId="396" stopIfTrue="1">
      <formula>$A$9=3</formula>
    </cfRule>
  </conditionalFormatting>
  <conditionalFormatting sqref="G11">
    <cfRule type="expression" priority="19" dxfId="422" stopIfTrue="1">
      <formula>$F$12=7</formula>
    </cfRule>
  </conditionalFormatting>
  <conditionalFormatting sqref="G9:G10 G13:G16">
    <cfRule type="expression" priority="18" dxfId="401" stopIfTrue="1">
      <formula>$F$12=7</formula>
    </cfRule>
  </conditionalFormatting>
  <conditionalFormatting sqref="C13:D13 C15 E14">
    <cfRule type="expression" priority="17" dxfId="396" stopIfTrue="1">
      <formula>$A$13=5</formula>
    </cfRule>
  </conditionalFormatting>
  <conditionalFormatting sqref="D14:D15 F16">
    <cfRule type="expression" priority="16" dxfId="397" stopIfTrue="1">
      <formula>$A$13=5</formula>
    </cfRule>
  </conditionalFormatting>
  <conditionalFormatting sqref="C17:D17 C19">
    <cfRule type="expression" priority="15" dxfId="396" stopIfTrue="1">
      <formula>$A$17=7</formula>
    </cfRule>
  </conditionalFormatting>
  <conditionalFormatting sqref="D18:D19 E18">
    <cfRule type="expression" priority="14" dxfId="397" stopIfTrue="1">
      <formula>$A$17=7</formula>
    </cfRule>
  </conditionalFormatting>
  <conditionalFormatting sqref="C11">
    <cfRule type="expression" priority="13" dxfId="402" stopIfTrue="1">
      <formula>$A$9=3</formula>
    </cfRule>
  </conditionalFormatting>
  <conditionalFormatting sqref="D10:D11">
    <cfRule type="expression" priority="12" dxfId="403" stopIfTrue="1">
      <formula>$A$9=3</formula>
    </cfRule>
  </conditionalFormatting>
  <conditionalFormatting sqref="C10">
    <cfRule type="expression" priority="11" dxfId="11" stopIfTrue="1">
      <formula>$A$9=3</formula>
    </cfRule>
  </conditionalFormatting>
  <conditionalFormatting sqref="B12:B15">
    <cfRule type="expression" priority="10" dxfId="10" stopIfTrue="1">
      <formula>$A$13=5</formula>
    </cfRule>
  </conditionalFormatting>
  <conditionalFormatting sqref="B16:B19">
    <cfRule type="expression" priority="9" dxfId="9" stopIfTrue="1">
      <formula>$A$17=7</formula>
    </cfRule>
  </conditionalFormatting>
  <conditionalFormatting sqref="E6 F8">
    <cfRule type="expression" priority="8" dxfId="396" stopIfTrue="1">
      <formula>$A$5=1</formula>
    </cfRule>
  </conditionalFormatting>
  <conditionalFormatting sqref="E10">
    <cfRule type="expression" priority="7" dxfId="397" stopIfTrue="1">
      <formula>$A$9=3</formula>
    </cfRule>
  </conditionalFormatting>
  <conditionalFormatting sqref="E7:E9">
    <cfRule type="expression" priority="6" dxfId="398" stopIfTrue="1">
      <formula>$A$5=1</formula>
    </cfRule>
  </conditionalFormatting>
  <conditionalFormatting sqref="E15:E17 F9:F11 F14:F15">
    <cfRule type="expression" priority="5" dxfId="398" stopIfTrue="1">
      <formula>$A$13=5</formula>
    </cfRule>
  </conditionalFormatting>
  <conditionalFormatting sqref="F12:F13">
    <cfRule type="cellIs" priority="3" dxfId="413" operator="equal" stopIfTrue="1">
      <formula>7</formula>
    </cfRule>
    <cfRule type="expression" priority="4" dxfId="398" stopIfTrue="1">
      <formula>$A$13=5</formula>
    </cfRule>
  </conditionalFormatting>
  <conditionalFormatting sqref="G12">
    <cfRule type="expression" priority="1" dxfId="424" stopIfTrue="1">
      <formula>$F$12=7</formula>
    </cfRule>
    <cfRule type="expression" priority="2" dxfId="396" stopIfTrue="1">
      <formula>$A$13=5</formula>
    </cfRule>
  </conditionalFormatting>
  <printOptions horizontalCentered="1" verticalCentered="1"/>
  <pageMargins left="0" right="0" top="0.1968503937007874" bottom="0.1968503937007874" header="0" footer="0"/>
  <pageSetup fitToHeight="0" horizontalDpi="300" verticalDpi="300" orientation="portrait" paperSize="9" scale="87" r:id="rId1"/>
</worksheet>
</file>

<file path=xl/worksheets/sheet8.xml><?xml version="1.0" encoding="utf-8"?>
<worksheet xmlns="http://schemas.openxmlformats.org/spreadsheetml/2006/main" xmlns:r="http://schemas.openxmlformats.org/officeDocument/2006/relationships">
  <sheetPr>
    <tabColor indexed="44"/>
  </sheetPr>
  <dimension ref="A1:Z35"/>
  <sheetViews>
    <sheetView showGridLines="0" view="pageBreakPreview" zoomScaleSheetLayoutView="100" zoomScalePageLayoutView="0" workbookViewId="0" topLeftCell="A1">
      <selection activeCell="G39" sqref="G39"/>
    </sheetView>
  </sheetViews>
  <sheetFormatPr defaultColWidth="9.00390625" defaultRowHeight="12.75"/>
  <cols>
    <col min="1" max="1" width="4.625" style="22" customWidth="1"/>
    <col min="2" max="2" width="5.00390625" style="19" customWidth="1"/>
    <col min="3" max="3" width="30.875" style="19" customWidth="1"/>
    <col min="4" max="4" width="4.25390625" style="19" customWidth="1"/>
    <col min="5" max="7" width="17.75390625" style="83" customWidth="1"/>
    <col min="8" max="8" width="20.375" style="83" customWidth="1"/>
    <col min="9" max="9" width="0.37109375" style="83" customWidth="1"/>
    <col min="10" max="16384" width="9.125" style="19" customWidth="1"/>
  </cols>
  <sheetData>
    <row r="1" spans="1:26" ht="27" customHeight="1">
      <c r="A1" s="172" t="s">
        <v>9</v>
      </c>
      <c r="B1" s="172"/>
      <c r="C1" s="172"/>
      <c r="D1" s="172"/>
      <c r="E1" s="172"/>
      <c r="F1" s="172"/>
      <c r="G1" s="172"/>
      <c r="H1" s="172"/>
      <c r="I1" s="172"/>
      <c r="J1" s="80"/>
      <c r="K1" s="80"/>
      <c r="L1" s="80"/>
      <c r="M1" s="80"/>
      <c r="N1" s="80"/>
      <c r="O1" s="80"/>
      <c r="P1" s="80"/>
      <c r="Q1" s="80"/>
      <c r="R1" s="80"/>
      <c r="S1" s="80"/>
      <c r="T1" s="80"/>
      <c r="U1" s="80"/>
      <c r="V1" s="80"/>
      <c r="W1" s="80"/>
      <c r="X1" s="80"/>
      <c r="Y1" s="80"/>
      <c r="Z1" s="80"/>
    </row>
    <row r="2" spans="2:12" ht="21" customHeight="1">
      <c r="B2" s="81"/>
      <c r="D2" s="173" t="s">
        <v>306</v>
      </c>
      <c r="E2" s="173"/>
      <c r="F2" s="173"/>
      <c r="J2" s="84"/>
      <c r="K2" s="84"/>
      <c r="L2" s="84"/>
    </row>
    <row r="3" spans="2:9" ht="15" customHeight="1">
      <c r="B3" s="81"/>
      <c r="F3" s="82"/>
      <c r="G3" s="164" t="s">
        <v>10</v>
      </c>
      <c r="H3" s="164"/>
      <c r="I3" s="85"/>
    </row>
    <row r="4" spans="2:9" ht="15.75">
      <c r="B4" s="50">
        <v>1</v>
      </c>
      <c r="C4" s="71" t="s">
        <v>12</v>
      </c>
      <c r="D4" s="86"/>
      <c r="H4" s="88"/>
      <c r="I4" s="88"/>
    </row>
    <row r="5" spans="1:6" ht="12.75">
      <c r="A5" s="22">
        <v>1</v>
      </c>
      <c r="B5" s="50">
        <v>4</v>
      </c>
      <c r="C5" s="78" t="s">
        <v>136</v>
      </c>
      <c r="D5" s="78"/>
      <c r="E5" s="89" t="s">
        <v>15</v>
      </c>
      <c r="F5" s="89"/>
    </row>
    <row r="6" spans="2:6" ht="12.75">
      <c r="B6" s="50">
        <v>52</v>
      </c>
      <c r="C6" s="48" t="s">
        <v>122</v>
      </c>
      <c r="D6" s="170">
        <v>32</v>
      </c>
      <c r="E6" s="89" t="s">
        <v>108</v>
      </c>
      <c r="F6" s="89"/>
    </row>
    <row r="7" spans="1:6" ht="12.75">
      <c r="A7" s="22">
        <v>2</v>
      </c>
      <c r="B7" s="50">
        <v>55</v>
      </c>
      <c r="C7" s="48" t="s">
        <v>48</v>
      </c>
      <c r="D7" s="170"/>
      <c r="E7" s="89" t="s">
        <v>307</v>
      </c>
      <c r="F7" s="89" t="s">
        <v>15</v>
      </c>
    </row>
    <row r="8" spans="2:6" ht="12.75">
      <c r="B8" s="50">
        <v>19</v>
      </c>
      <c r="C8" s="48" t="s">
        <v>130</v>
      </c>
      <c r="D8" s="91"/>
      <c r="E8" s="90">
        <v>48</v>
      </c>
      <c r="F8" s="89" t="s">
        <v>108</v>
      </c>
    </row>
    <row r="9" spans="1:7" ht="12.75">
      <c r="A9" s="22">
        <v>3</v>
      </c>
      <c r="B9" s="50">
        <v>48</v>
      </c>
      <c r="C9" s="48" t="s">
        <v>114</v>
      </c>
      <c r="D9" s="91"/>
      <c r="E9" s="89" t="s">
        <v>225</v>
      </c>
      <c r="F9" s="89" t="s">
        <v>308</v>
      </c>
      <c r="G9" s="89"/>
    </row>
    <row r="10" spans="2:7" ht="12.75">
      <c r="B10" s="50">
        <v>11</v>
      </c>
      <c r="C10" s="48" t="s">
        <v>99</v>
      </c>
      <c r="D10" s="170">
        <v>33</v>
      </c>
      <c r="E10" s="89" t="s">
        <v>228</v>
      </c>
      <c r="F10" s="89"/>
      <c r="G10" s="89"/>
    </row>
    <row r="11" spans="1:7" ht="12.75">
      <c r="A11" s="22">
        <v>4</v>
      </c>
      <c r="B11" s="50">
        <v>15</v>
      </c>
      <c r="C11" s="48" t="s">
        <v>24</v>
      </c>
      <c r="D11" s="170"/>
      <c r="E11" s="89" t="s">
        <v>309</v>
      </c>
      <c r="F11" s="89"/>
      <c r="G11" s="89" t="s">
        <v>52</v>
      </c>
    </row>
    <row r="12" spans="2:8" ht="12.75">
      <c r="B12" s="50">
        <v>3</v>
      </c>
      <c r="C12" s="48" t="s">
        <v>40</v>
      </c>
      <c r="D12" s="91"/>
      <c r="E12" s="89"/>
      <c r="F12" s="170">
        <v>56</v>
      </c>
      <c r="G12" s="89" t="s">
        <v>87</v>
      </c>
      <c r="H12" s="89"/>
    </row>
    <row r="13" spans="1:8" ht="12.75">
      <c r="A13" s="22">
        <v>5</v>
      </c>
      <c r="B13" s="50">
        <v>24</v>
      </c>
      <c r="C13" s="48" t="s">
        <v>125</v>
      </c>
      <c r="D13" s="91"/>
      <c r="E13" s="89" t="s">
        <v>218</v>
      </c>
      <c r="F13" s="170"/>
      <c r="G13" s="89" t="s">
        <v>310</v>
      </c>
      <c r="H13" s="89"/>
    </row>
    <row r="14" spans="2:8" ht="12.75">
      <c r="B14" s="50">
        <v>17</v>
      </c>
      <c r="C14" s="48" t="s">
        <v>109</v>
      </c>
      <c r="D14" s="170">
        <v>34</v>
      </c>
      <c r="E14" s="89" t="s">
        <v>129</v>
      </c>
      <c r="F14" s="89"/>
      <c r="G14" s="89"/>
      <c r="H14" s="89"/>
    </row>
    <row r="15" spans="1:8" ht="12.75">
      <c r="A15" s="22">
        <v>6</v>
      </c>
      <c r="B15" s="50">
        <v>37</v>
      </c>
      <c r="C15" s="48" t="s">
        <v>19</v>
      </c>
      <c r="D15" s="170"/>
      <c r="E15" s="89" t="s">
        <v>311</v>
      </c>
      <c r="F15" s="89" t="s">
        <v>52</v>
      </c>
      <c r="G15" s="89"/>
      <c r="H15" s="89"/>
    </row>
    <row r="16" spans="2:8" ht="12.75">
      <c r="B16" s="50">
        <v>53</v>
      </c>
      <c r="C16" s="48" t="s">
        <v>93</v>
      </c>
      <c r="D16" s="91"/>
      <c r="E16" s="90">
        <v>49</v>
      </c>
      <c r="F16" s="89" t="s">
        <v>87</v>
      </c>
      <c r="G16" s="89"/>
      <c r="H16" s="89"/>
    </row>
    <row r="17" spans="1:8" ht="12.75">
      <c r="A17" s="22">
        <v>7</v>
      </c>
      <c r="B17" s="50">
        <v>54</v>
      </c>
      <c r="C17" s="48" t="s">
        <v>56</v>
      </c>
      <c r="D17" s="91"/>
      <c r="E17" s="89" t="s">
        <v>52</v>
      </c>
      <c r="F17" s="89" t="s">
        <v>312</v>
      </c>
      <c r="G17" s="89"/>
      <c r="H17" s="89"/>
    </row>
    <row r="18" spans="2:8" ht="12.75">
      <c r="B18" s="50">
        <v>7</v>
      </c>
      <c r="C18" s="48" t="s">
        <v>53</v>
      </c>
      <c r="D18" s="170">
        <v>35</v>
      </c>
      <c r="E18" s="89" t="s">
        <v>87</v>
      </c>
      <c r="F18" s="89"/>
      <c r="G18" s="89"/>
      <c r="H18" s="24"/>
    </row>
    <row r="19" spans="1:8" ht="12.75">
      <c r="A19" s="22">
        <v>8</v>
      </c>
      <c r="B19" s="50">
        <v>13</v>
      </c>
      <c r="C19" s="48" t="s">
        <v>88</v>
      </c>
      <c r="D19" s="170"/>
      <c r="E19" s="89" t="s">
        <v>313</v>
      </c>
      <c r="F19" s="89"/>
      <c r="G19" s="89"/>
      <c r="H19" s="117" t="s">
        <v>92</v>
      </c>
    </row>
    <row r="20" spans="2:8" ht="12.75">
      <c r="B20" s="53">
        <v>6</v>
      </c>
      <c r="C20" s="48" t="s">
        <v>75</v>
      </c>
      <c r="D20" s="91"/>
      <c r="E20" s="89"/>
      <c r="F20" s="89"/>
      <c r="G20" s="170">
        <v>60</v>
      </c>
      <c r="H20" s="117" t="s">
        <v>68</v>
      </c>
    </row>
    <row r="21" spans="1:10" ht="12.75">
      <c r="A21" s="22">
        <v>9</v>
      </c>
      <c r="B21" s="53">
        <v>9</v>
      </c>
      <c r="C21" s="48" t="s">
        <v>80</v>
      </c>
      <c r="D21" s="91"/>
      <c r="E21" s="89" t="s">
        <v>79</v>
      </c>
      <c r="F21" s="89"/>
      <c r="G21" s="170"/>
      <c r="H21" s="24" t="s">
        <v>314</v>
      </c>
      <c r="I21" s="89"/>
      <c r="J21" s="48"/>
    </row>
    <row r="22" spans="2:10" ht="12.75">
      <c r="B22" s="53">
        <v>50</v>
      </c>
      <c r="C22" s="48" t="s">
        <v>59</v>
      </c>
      <c r="D22" s="170">
        <v>36</v>
      </c>
      <c r="E22" s="89" t="s">
        <v>224</v>
      </c>
      <c r="F22" s="89"/>
      <c r="G22" s="89"/>
      <c r="H22" s="89"/>
      <c r="I22" s="89"/>
      <c r="J22" s="48"/>
    </row>
    <row r="23" spans="1:10" ht="12.75">
      <c r="A23" s="22">
        <v>10</v>
      </c>
      <c r="B23" s="53">
        <v>57</v>
      </c>
      <c r="C23" s="48" t="s">
        <v>16</v>
      </c>
      <c r="D23" s="170"/>
      <c r="E23" s="89" t="s">
        <v>315</v>
      </c>
      <c r="F23" s="89" t="s">
        <v>103</v>
      </c>
      <c r="G23" s="89"/>
      <c r="H23" s="89"/>
      <c r="I23" s="89"/>
      <c r="J23" s="48"/>
    </row>
    <row r="24" spans="2:10" ht="12.75">
      <c r="B24" s="53">
        <v>27</v>
      </c>
      <c r="C24" s="48" t="s">
        <v>69</v>
      </c>
      <c r="D24" s="91"/>
      <c r="E24" s="90">
        <v>50</v>
      </c>
      <c r="F24" s="89" t="s">
        <v>230</v>
      </c>
      <c r="G24" s="89"/>
      <c r="H24" s="89"/>
      <c r="I24" s="89"/>
      <c r="J24" s="48"/>
    </row>
    <row r="25" spans="1:10" ht="12.75">
      <c r="A25" s="22">
        <v>11</v>
      </c>
      <c r="B25" s="53">
        <v>51</v>
      </c>
      <c r="C25" s="48" t="s">
        <v>133</v>
      </c>
      <c r="D25" s="91"/>
      <c r="E25" s="89" t="s">
        <v>103</v>
      </c>
      <c r="F25" s="89" t="s">
        <v>316</v>
      </c>
      <c r="G25" s="89"/>
      <c r="H25" s="89"/>
      <c r="I25" s="89"/>
      <c r="J25" s="48"/>
    </row>
    <row r="26" spans="2:10" ht="12.75">
      <c r="B26" s="53">
        <v>8</v>
      </c>
      <c r="C26" s="48" t="s">
        <v>104</v>
      </c>
      <c r="D26" s="170">
        <v>37</v>
      </c>
      <c r="E26" s="89" t="s">
        <v>230</v>
      </c>
      <c r="F26" s="89"/>
      <c r="G26" s="89"/>
      <c r="H26" s="89"/>
      <c r="I26" s="89"/>
      <c r="J26" s="48"/>
    </row>
    <row r="27" spans="1:10" ht="12.75">
      <c r="A27" s="22">
        <v>12</v>
      </c>
      <c r="B27" s="53">
        <v>16</v>
      </c>
      <c r="C27" s="48" t="s">
        <v>27</v>
      </c>
      <c r="D27" s="170"/>
      <c r="E27" s="89" t="s">
        <v>317</v>
      </c>
      <c r="F27" s="89"/>
      <c r="G27" s="89" t="s">
        <v>92</v>
      </c>
      <c r="H27" s="89"/>
      <c r="I27" s="89"/>
      <c r="J27" s="48"/>
    </row>
    <row r="28" spans="2:10" ht="12.75">
      <c r="B28" s="53">
        <v>10</v>
      </c>
      <c r="C28" s="48" t="s">
        <v>32</v>
      </c>
      <c r="D28" s="91"/>
      <c r="E28" s="89"/>
      <c r="F28" s="170">
        <v>57</v>
      </c>
      <c r="G28" s="89" t="s">
        <v>68</v>
      </c>
      <c r="H28" s="89"/>
      <c r="I28" s="89"/>
      <c r="J28" s="48"/>
    </row>
    <row r="29" spans="1:10" ht="12.75">
      <c r="A29" s="22">
        <v>13</v>
      </c>
      <c r="B29" s="53">
        <v>14</v>
      </c>
      <c r="C29" s="48" t="s">
        <v>43</v>
      </c>
      <c r="D29" s="91"/>
      <c r="E29" s="89" t="s">
        <v>31</v>
      </c>
      <c r="F29" s="170"/>
      <c r="G29" s="89" t="s">
        <v>318</v>
      </c>
      <c r="H29" s="89"/>
      <c r="I29" s="89"/>
      <c r="J29" s="48"/>
    </row>
    <row r="30" spans="2:10" ht="12.75">
      <c r="B30" s="53">
        <v>12</v>
      </c>
      <c r="C30" s="48" t="s">
        <v>37</v>
      </c>
      <c r="D30" s="170">
        <v>38</v>
      </c>
      <c r="E30" s="89" t="s">
        <v>47</v>
      </c>
      <c r="F30" s="89"/>
      <c r="G30" s="89"/>
      <c r="H30" s="89"/>
      <c r="I30" s="89"/>
      <c r="J30" s="48"/>
    </row>
    <row r="31" spans="1:10" ht="12.75">
      <c r="A31" s="22">
        <v>14</v>
      </c>
      <c r="B31" s="53">
        <v>20</v>
      </c>
      <c r="C31" s="48" t="s">
        <v>117</v>
      </c>
      <c r="D31" s="170"/>
      <c r="E31" s="89" t="s">
        <v>319</v>
      </c>
      <c r="F31" s="89" t="s">
        <v>92</v>
      </c>
      <c r="G31" s="89"/>
      <c r="H31" s="89"/>
      <c r="I31" s="89"/>
      <c r="J31" s="48"/>
    </row>
    <row r="32" spans="2:10" ht="12.75">
      <c r="B32" s="53">
        <v>22</v>
      </c>
      <c r="C32" s="48" t="s">
        <v>83</v>
      </c>
      <c r="D32" s="91"/>
      <c r="E32" s="90">
        <v>51</v>
      </c>
      <c r="F32" s="89" t="s">
        <v>68</v>
      </c>
      <c r="G32" s="89"/>
      <c r="H32" s="89"/>
      <c r="I32" s="89"/>
      <c r="J32" s="48"/>
    </row>
    <row r="33" spans="1:10" ht="12.75">
      <c r="A33" s="22">
        <v>15</v>
      </c>
      <c r="B33" s="53">
        <v>56</v>
      </c>
      <c r="C33" s="48" t="s">
        <v>64</v>
      </c>
      <c r="D33" s="91"/>
      <c r="E33" s="89" t="s">
        <v>92</v>
      </c>
      <c r="F33" s="89" t="s">
        <v>320</v>
      </c>
      <c r="G33" s="89"/>
      <c r="H33" s="89"/>
      <c r="I33" s="89"/>
      <c r="J33" s="48"/>
    </row>
    <row r="34" spans="2:10" ht="12.75">
      <c r="B34" s="53">
        <v>2</v>
      </c>
      <c r="C34" s="78" t="s">
        <v>96</v>
      </c>
      <c r="D34" s="170">
        <v>39</v>
      </c>
      <c r="E34" s="89" t="s">
        <v>68</v>
      </c>
      <c r="F34" s="89"/>
      <c r="G34" s="118"/>
      <c r="H34" s="118"/>
      <c r="I34" s="118"/>
      <c r="J34" s="78"/>
    </row>
    <row r="35" spans="1:10" ht="15.75">
      <c r="A35" s="22">
        <v>16</v>
      </c>
      <c r="B35" s="53">
        <v>5</v>
      </c>
      <c r="C35" s="78" t="s">
        <v>72</v>
      </c>
      <c r="D35" s="170"/>
      <c r="E35" s="24" t="s">
        <v>321</v>
      </c>
      <c r="F35" s="89"/>
      <c r="G35" s="118"/>
      <c r="H35" s="119" t="s">
        <v>175</v>
      </c>
      <c r="I35" s="120"/>
      <c r="J35" s="78"/>
    </row>
  </sheetData>
  <sheetProtection password="CF48" sheet="1" formatCells="0" formatColumns="0" formatRows="0" insertColumns="0" insertRows="0" deleteColumns="0" deleteRows="0" sort="0" autoFilter="0" pivotTables="0"/>
  <mergeCells count="14">
    <mergeCell ref="A1:I1"/>
    <mergeCell ref="D2:F2"/>
    <mergeCell ref="G3:H3"/>
    <mergeCell ref="D6:D7"/>
    <mergeCell ref="D10:D11"/>
    <mergeCell ref="F12:F13"/>
    <mergeCell ref="D30:D31"/>
    <mergeCell ref="D34:D35"/>
    <mergeCell ref="D14:D15"/>
    <mergeCell ref="D18:D19"/>
    <mergeCell ref="G20:G21"/>
    <mergeCell ref="D22:D23"/>
    <mergeCell ref="D26:D27"/>
    <mergeCell ref="F28:F29"/>
  </mergeCells>
  <conditionalFormatting sqref="H13:H18">
    <cfRule type="expression" priority="63" dxfId="401" stopIfTrue="1">
      <formula>$A$21=9</formula>
    </cfRule>
  </conditionalFormatting>
  <conditionalFormatting sqref="G19 F25:F27 E23:E25 E31:E33 F30:F31">
    <cfRule type="expression" priority="62" dxfId="398" stopIfTrue="1">
      <formula>$A$21=9</formula>
    </cfRule>
  </conditionalFormatting>
  <conditionalFormatting sqref="B20:B23">
    <cfRule type="expression" priority="61" dxfId="10" stopIfTrue="1">
      <formula>$A$21=9</formula>
    </cfRule>
  </conditionalFormatting>
  <conditionalFormatting sqref="E30 C23 C25 C27 C29 C31 C33 C21 F24 G28 E22">
    <cfRule type="expression" priority="60" dxfId="396" stopIfTrue="1">
      <formula>$A$21=9</formula>
    </cfRule>
  </conditionalFormatting>
  <conditionalFormatting sqref="F32 E26 E34">
    <cfRule type="expression" priority="59" dxfId="397" stopIfTrue="1">
      <formula>$A$21=9</formula>
    </cfRule>
  </conditionalFormatting>
  <conditionalFormatting sqref="B24:B27">
    <cfRule type="expression" priority="58" dxfId="9" stopIfTrue="1">
      <formula>$A$25=11</formula>
    </cfRule>
  </conditionalFormatting>
  <conditionalFormatting sqref="B28:B31">
    <cfRule type="expression" priority="57" dxfId="10" stopIfTrue="1">
      <formula>$A$29=13</formula>
    </cfRule>
  </conditionalFormatting>
  <conditionalFormatting sqref="B32:B35">
    <cfRule type="expression" priority="56" dxfId="9" stopIfTrue="1">
      <formula>$A$33=15</formula>
    </cfRule>
  </conditionalFormatting>
  <conditionalFormatting sqref="G20:G21">
    <cfRule type="cellIs" priority="55" dxfId="413" operator="equal" stopIfTrue="1">
      <formula>15</formula>
    </cfRule>
  </conditionalFormatting>
  <conditionalFormatting sqref="C34">
    <cfRule type="expression" priority="46" dxfId="9" stopIfTrue="1">
      <formula>$A$35=16</formula>
    </cfRule>
  </conditionalFormatting>
  <conditionalFormatting sqref="C35">
    <cfRule type="expression" priority="45" dxfId="414" stopIfTrue="1">
      <formula>$A$35=16</formula>
    </cfRule>
  </conditionalFormatting>
  <conditionalFormatting sqref="D22:D23 D26:D27 D30:D31">
    <cfRule type="expression" priority="33" dxfId="420" stopIfTrue="1">
      <formula>$A$21=9</formula>
    </cfRule>
  </conditionalFormatting>
  <conditionalFormatting sqref="D34:D35">
    <cfRule type="expression" priority="32" dxfId="421" stopIfTrue="1">
      <formula>$A$21=9</formula>
    </cfRule>
  </conditionalFormatting>
  <conditionalFormatting sqref="F28:F29">
    <cfRule type="expression" priority="30" dxfId="398" stopIfTrue="1">
      <formula>$A$21=9</formula>
    </cfRule>
  </conditionalFormatting>
  <conditionalFormatting sqref="H20">
    <cfRule type="expression" priority="27" dxfId="422" stopIfTrue="1">
      <formula>$G$20=15</formula>
    </cfRule>
    <cfRule type="expression" priority="28" dxfId="401" stopIfTrue="1">
      <formula>$A$21=9</formula>
    </cfRule>
  </conditionalFormatting>
  <conditionalFormatting sqref="H19">
    <cfRule type="expression" priority="26" dxfId="423" stopIfTrue="1">
      <formula>$G$20=15</formula>
    </cfRule>
  </conditionalFormatting>
  <conditionalFormatting sqref="C5:D5">
    <cfRule type="expression" priority="25" dxfId="415" stopIfTrue="1">
      <formula>$A$5=1</formula>
    </cfRule>
  </conditionalFormatting>
  <conditionalFormatting sqref="C4:D4 B4:B7">
    <cfRule type="expression" priority="24" dxfId="10" stopIfTrue="1">
      <formula>$A$5=1</formula>
    </cfRule>
  </conditionalFormatting>
  <conditionalFormatting sqref="C7">
    <cfRule type="expression" priority="23" dxfId="396" stopIfTrue="1">
      <formula>$A$7=2</formula>
    </cfRule>
  </conditionalFormatting>
  <conditionalFormatting sqref="D6:D7">
    <cfRule type="expression" priority="22" dxfId="397" stopIfTrue="1">
      <formula>$A$7=2</formula>
    </cfRule>
  </conditionalFormatting>
  <conditionalFormatting sqref="B8:B11">
    <cfRule type="expression" priority="21" dxfId="9" stopIfTrue="1">
      <formula>$A$9=3</formula>
    </cfRule>
  </conditionalFormatting>
  <conditionalFormatting sqref="C9:D9">
    <cfRule type="expression" priority="20" dxfId="396" stopIfTrue="1">
      <formula>$A$9=3</formula>
    </cfRule>
  </conditionalFormatting>
  <conditionalFormatting sqref="G11">
    <cfRule type="expression" priority="19" dxfId="422" stopIfTrue="1">
      <formula>$F$12=7</formula>
    </cfRule>
  </conditionalFormatting>
  <conditionalFormatting sqref="G9:G10 G13:G16">
    <cfRule type="expression" priority="18" dxfId="401" stopIfTrue="1">
      <formula>$F$12=7</formula>
    </cfRule>
  </conditionalFormatting>
  <conditionalFormatting sqref="C13:D13 C15 E14">
    <cfRule type="expression" priority="17" dxfId="396" stopIfTrue="1">
      <formula>$A$13=5</formula>
    </cfRule>
  </conditionalFormatting>
  <conditionalFormatting sqref="D14:D15 F16">
    <cfRule type="expression" priority="16" dxfId="397" stopIfTrue="1">
      <formula>$A$13=5</formula>
    </cfRule>
  </conditionalFormatting>
  <conditionalFormatting sqref="C17:D17 C19">
    <cfRule type="expression" priority="15" dxfId="396" stopIfTrue="1">
      <formula>$A$17=7</formula>
    </cfRule>
  </conditionalFormatting>
  <conditionalFormatting sqref="D18:D19 E18">
    <cfRule type="expression" priority="14" dxfId="397" stopIfTrue="1">
      <formula>$A$17=7</formula>
    </cfRule>
  </conditionalFormatting>
  <conditionalFormatting sqref="C11">
    <cfRule type="expression" priority="13" dxfId="402" stopIfTrue="1">
      <formula>$A$9=3</formula>
    </cfRule>
  </conditionalFormatting>
  <conditionalFormatting sqref="D10:D11">
    <cfRule type="expression" priority="12" dxfId="403" stopIfTrue="1">
      <formula>$A$9=3</formula>
    </cfRule>
  </conditionalFormatting>
  <conditionalFormatting sqref="C10">
    <cfRule type="expression" priority="11" dxfId="11" stopIfTrue="1">
      <formula>$A$9=3</formula>
    </cfRule>
  </conditionalFormatting>
  <conditionalFormatting sqref="B12:B15">
    <cfRule type="expression" priority="10" dxfId="10" stopIfTrue="1">
      <formula>$A$13=5</formula>
    </cfRule>
  </conditionalFormatting>
  <conditionalFormatting sqref="B16:B19">
    <cfRule type="expression" priority="9" dxfId="9" stopIfTrue="1">
      <formula>$A$17=7</formula>
    </cfRule>
  </conditionalFormatting>
  <conditionalFormatting sqref="E6 F8">
    <cfRule type="expression" priority="8" dxfId="396" stopIfTrue="1">
      <formula>$A$5=1</formula>
    </cfRule>
  </conditionalFormatting>
  <conditionalFormatting sqref="E10">
    <cfRule type="expression" priority="7" dxfId="397" stopIfTrue="1">
      <formula>$A$9=3</formula>
    </cfRule>
  </conditionalFormatting>
  <conditionalFormatting sqref="E7:E9">
    <cfRule type="expression" priority="6" dxfId="398" stopIfTrue="1">
      <formula>$A$5=1</formula>
    </cfRule>
  </conditionalFormatting>
  <conditionalFormatting sqref="E15:E17 F9:F11 F14:F15">
    <cfRule type="expression" priority="5" dxfId="398" stopIfTrue="1">
      <formula>$A$13=5</formula>
    </cfRule>
  </conditionalFormatting>
  <conditionalFormatting sqref="F12:F13">
    <cfRule type="cellIs" priority="3" dxfId="413" operator="equal" stopIfTrue="1">
      <formula>7</formula>
    </cfRule>
    <cfRule type="expression" priority="4" dxfId="398" stopIfTrue="1">
      <formula>$A$13=5</formula>
    </cfRule>
  </conditionalFormatting>
  <conditionalFormatting sqref="G12">
    <cfRule type="expression" priority="1" dxfId="424" stopIfTrue="1">
      <formula>$F$12=7</formula>
    </cfRule>
    <cfRule type="expression" priority="2" dxfId="396" stopIfTrue="1">
      <formula>$A$13=5</formula>
    </cfRule>
  </conditionalFormatting>
  <conditionalFormatting sqref="H29:H34">
    <cfRule type="expression" priority="91" dxfId="398" stopIfTrue="1">
      <formula>#REF!=17</formula>
    </cfRule>
  </conditionalFormatting>
  <conditionalFormatting sqref="H28">
    <cfRule type="expression" priority="92" dxfId="416" stopIfTrue="1">
      <formula>#REF!=17</formula>
    </cfRule>
    <cfRule type="expression" priority="93" dxfId="401" stopIfTrue="1">
      <formula>$A$21=9</formula>
    </cfRule>
  </conditionalFormatting>
  <conditionalFormatting sqref="H21">
    <cfRule type="expression" priority="94" dxfId="417" stopIfTrue="1">
      <formula>#REF!=17</formula>
    </cfRule>
    <cfRule type="expression" priority="95" dxfId="418" stopIfTrue="1">
      <formula>$A$21=9</formula>
    </cfRule>
  </conditionalFormatting>
  <conditionalFormatting sqref="H22:H27">
    <cfRule type="expression" priority="96" dxfId="416" stopIfTrue="1">
      <formula>#REF!=17</formula>
    </cfRule>
    <cfRule type="expression" priority="97" dxfId="419" stopIfTrue="1">
      <formula>$A$21=9</formula>
    </cfRule>
  </conditionalFormatting>
  <printOptions horizontalCentered="1"/>
  <pageMargins left="0.3937007874015748" right="0" top="0.3937007874015748" bottom="0.3937007874015748" header="0" footer="0"/>
  <pageSetup fitToHeight="0" horizontalDpi="300" verticalDpi="300" orientation="landscape" paperSize="9" r:id="rId1"/>
</worksheet>
</file>

<file path=xl/worksheets/sheet9.xml><?xml version="1.0" encoding="utf-8"?>
<worksheet xmlns="http://schemas.openxmlformats.org/spreadsheetml/2006/main" xmlns:r="http://schemas.openxmlformats.org/officeDocument/2006/relationships">
  <sheetPr>
    <tabColor indexed="26"/>
  </sheetPr>
  <dimension ref="A1:Z152"/>
  <sheetViews>
    <sheetView showGridLines="0" view="pageBreakPreview" zoomScaleSheetLayoutView="100" zoomScalePageLayoutView="0" workbookViewId="0" topLeftCell="A1">
      <selection activeCell="D17" sqref="D17"/>
    </sheetView>
  </sheetViews>
  <sheetFormatPr defaultColWidth="9.00390625" defaultRowHeight="12.75"/>
  <cols>
    <col min="1" max="1" width="4.625" style="22" customWidth="1"/>
    <col min="2" max="2" width="5.00390625" style="19" customWidth="1"/>
    <col min="3" max="3" width="30.875" style="19" customWidth="1"/>
    <col min="4" max="4" width="4.25390625" style="19" customWidth="1"/>
    <col min="5" max="8" width="17.75390625" style="83" customWidth="1"/>
    <col min="9" max="9" width="0.6171875" style="83" customWidth="1"/>
    <col min="10" max="16384" width="9.125" style="19" customWidth="1"/>
  </cols>
  <sheetData>
    <row r="1" spans="1:26" ht="27" customHeight="1">
      <c r="A1" s="172" t="s">
        <v>9</v>
      </c>
      <c r="B1" s="172"/>
      <c r="C1" s="172"/>
      <c r="D1" s="172"/>
      <c r="E1" s="172"/>
      <c r="F1" s="172"/>
      <c r="G1" s="172"/>
      <c r="H1" s="172"/>
      <c r="I1" s="172"/>
      <c r="J1" s="80"/>
      <c r="K1" s="80"/>
      <c r="L1" s="80"/>
      <c r="M1" s="80"/>
      <c r="N1" s="80"/>
      <c r="O1" s="80"/>
      <c r="P1" s="80"/>
      <c r="Q1" s="80"/>
      <c r="R1" s="80"/>
      <c r="S1" s="80"/>
      <c r="T1" s="80"/>
      <c r="U1" s="80"/>
      <c r="V1" s="80"/>
      <c r="W1" s="80"/>
      <c r="X1" s="80"/>
      <c r="Y1" s="80"/>
      <c r="Z1" s="80"/>
    </row>
    <row r="2" spans="2:12" ht="21" customHeight="1">
      <c r="B2" s="81"/>
      <c r="D2" s="173" t="s">
        <v>8</v>
      </c>
      <c r="E2" s="173"/>
      <c r="F2" s="173"/>
      <c r="J2" s="84"/>
      <c r="K2" s="84"/>
      <c r="L2" s="84"/>
    </row>
    <row r="3" spans="2:9" ht="15" customHeight="1">
      <c r="B3" s="81"/>
      <c r="F3" s="82"/>
      <c r="G3" s="164" t="s">
        <v>10</v>
      </c>
      <c r="H3" s="164"/>
      <c r="I3" s="85"/>
    </row>
    <row r="4" spans="2:9" ht="15.75">
      <c r="B4" s="50">
        <v>3</v>
      </c>
      <c r="C4" s="71" t="s">
        <v>11</v>
      </c>
      <c r="D4" s="86"/>
      <c r="H4" s="87"/>
      <c r="I4" s="88"/>
    </row>
    <row r="5" spans="1:6" ht="12.75">
      <c r="A5" s="22">
        <v>1</v>
      </c>
      <c r="B5" s="50">
        <v>1</v>
      </c>
      <c r="C5" s="78" t="s">
        <v>12</v>
      </c>
      <c r="D5" s="78"/>
      <c r="E5" s="89" t="s">
        <v>13</v>
      </c>
      <c r="F5" s="89"/>
    </row>
    <row r="6" spans="2:6" ht="12.75">
      <c r="B6" s="50">
        <v>18</v>
      </c>
      <c r="C6" s="48" t="s">
        <v>14</v>
      </c>
      <c r="D6" s="170">
        <v>63</v>
      </c>
      <c r="E6" s="89" t="s">
        <v>15</v>
      </c>
      <c r="F6" s="89"/>
    </row>
    <row r="7" spans="1:6" ht="12.75">
      <c r="A7" s="22">
        <v>2</v>
      </c>
      <c r="B7" s="50">
        <v>57</v>
      </c>
      <c r="C7" s="48" t="s">
        <v>16</v>
      </c>
      <c r="D7" s="170"/>
      <c r="E7" s="89" t="s">
        <v>17</v>
      </c>
      <c r="F7" s="89" t="s">
        <v>13</v>
      </c>
    </row>
    <row r="8" spans="2:6" ht="12.75">
      <c r="B8" s="50">
        <v>32</v>
      </c>
      <c r="C8" s="48" t="s">
        <v>18</v>
      </c>
      <c r="D8" s="91"/>
      <c r="E8" s="90">
        <v>95</v>
      </c>
      <c r="F8" s="89" t="s">
        <v>15</v>
      </c>
    </row>
    <row r="9" spans="1:7" ht="12.75">
      <c r="A9" s="22">
        <v>3</v>
      </c>
      <c r="B9" s="50">
        <v>37</v>
      </c>
      <c r="C9" s="48" t="s">
        <v>19</v>
      </c>
      <c r="D9" s="91"/>
      <c r="E9" s="89" t="s">
        <v>20</v>
      </c>
      <c r="F9" s="89" t="s">
        <v>21</v>
      </c>
      <c r="G9" s="89"/>
    </row>
    <row r="10" spans="2:7" ht="12.75">
      <c r="B10" s="50">
        <v>24</v>
      </c>
      <c r="C10" s="48" t="s">
        <v>22</v>
      </c>
      <c r="D10" s="170">
        <v>64</v>
      </c>
      <c r="E10" s="89" t="s">
        <v>23</v>
      </c>
      <c r="F10" s="89"/>
      <c r="G10" s="89"/>
    </row>
    <row r="11" spans="1:7" ht="12.75">
      <c r="A11" s="22">
        <v>4</v>
      </c>
      <c r="B11" s="50">
        <v>15</v>
      </c>
      <c r="C11" s="48" t="s">
        <v>24</v>
      </c>
      <c r="D11" s="170"/>
      <c r="E11" s="89" t="s">
        <v>25</v>
      </c>
      <c r="F11" s="89"/>
      <c r="G11" s="89" t="s">
        <v>13</v>
      </c>
    </row>
    <row r="12" spans="2:8" ht="12.75">
      <c r="B12" s="50">
        <v>8</v>
      </c>
      <c r="C12" s="48" t="s">
        <v>26</v>
      </c>
      <c r="D12" s="91"/>
      <c r="E12" s="89"/>
      <c r="F12" s="170">
        <v>111</v>
      </c>
      <c r="G12" s="89" t="s">
        <v>15</v>
      </c>
      <c r="H12" s="89"/>
    </row>
    <row r="13" spans="1:8" ht="12.75">
      <c r="A13" s="22">
        <v>5</v>
      </c>
      <c r="B13" s="50">
        <v>16</v>
      </c>
      <c r="C13" s="48" t="s">
        <v>27</v>
      </c>
      <c r="D13" s="91"/>
      <c r="E13" s="89" t="s">
        <v>28</v>
      </c>
      <c r="F13" s="170"/>
      <c r="G13" s="89" t="s">
        <v>29</v>
      </c>
      <c r="H13" s="89"/>
    </row>
    <row r="14" spans="2:8" ht="12.75">
      <c r="B14" s="50">
        <v>13</v>
      </c>
      <c r="C14" s="48" t="s">
        <v>30</v>
      </c>
      <c r="D14" s="170">
        <v>65</v>
      </c>
      <c r="E14" s="89" t="s">
        <v>31</v>
      </c>
      <c r="F14" s="89"/>
      <c r="G14" s="89"/>
      <c r="H14" s="89"/>
    </row>
    <row r="15" spans="1:8" ht="12.75">
      <c r="A15" s="22">
        <v>6</v>
      </c>
      <c r="B15" s="50">
        <v>10</v>
      </c>
      <c r="C15" s="48" t="s">
        <v>32</v>
      </c>
      <c r="D15" s="170"/>
      <c r="E15" s="89" t="s">
        <v>33</v>
      </c>
      <c r="F15" s="89" t="s">
        <v>34</v>
      </c>
      <c r="G15" s="89"/>
      <c r="H15" s="89"/>
    </row>
    <row r="16" spans="2:8" ht="12.75">
      <c r="B16" s="50">
        <v>11</v>
      </c>
      <c r="C16" s="48" t="s">
        <v>35</v>
      </c>
      <c r="D16" s="91"/>
      <c r="E16" s="90">
        <v>96</v>
      </c>
      <c r="F16" s="89" t="s">
        <v>36</v>
      </c>
      <c r="G16" s="89"/>
      <c r="H16" s="89"/>
    </row>
    <row r="17" spans="1:8" ht="12.75">
      <c r="A17" s="22">
        <v>7</v>
      </c>
      <c r="B17" s="50">
        <v>12</v>
      </c>
      <c r="C17" s="48" t="s">
        <v>37</v>
      </c>
      <c r="D17" s="91"/>
      <c r="E17" s="89" t="s">
        <v>34</v>
      </c>
      <c r="F17" s="89" t="s">
        <v>38</v>
      </c>
      <c r="G17" s="89"/>
      <c r="H17" s="89"/>
    </row>
    <row r="18" spans="2:8" ht="12.75">
      <c r="B18" s="50">
        <v>17</v>
      </c>
      <c r="C18" s="48" t="s">
        <v>39</v>
      </c>
      <c r="D18" s="170">
        <v>66</v>
      </c>
      <c r="E18" s="89" t="s">
        <v>36</v>
      </c>
      <c r="F18" s="89"/>
      <c r="G18" s="89"/>
      <c r="H18" s="24"/>
    </row>
    <row r="19" spans="1:8" ht="12.75">
      <c r="A19" s="22">
        <v>8</v>
      </c>
      <c r="B19" s="50">
        <v>3</v>
      </c>
      <c r="C19" s="48" t="s">
        <v>40</v>
      </c>
      <c r="D19" s="170"/>
      <c r="E19" s="89" t="s">
        <v>41</v>
      </c>
      <c r="F19" s="89"/>
      <c r="G19" s="89"/>
      <c r="H19" s="24" t="s">
        <v>13</v>
      </c>
    </row>
    <row r="20" spans="2:8" ht="12.75">
      <c r="B20" s="53">
        <v>2</v>
      </c>
      <c r="C20" s="48" t="s">
        <v>42</v>
      </c>
      <c r="D20" s="91"/>
      <c r="E20" s="89"/>
      <c r="F20" s="89"/>
      <c r="G20" s="170">
        <v>119</v>
      </c>
      <c r="H20" s="24" t="s">
        <v>15</v>
      </c>
    </row>
    <row r="21" spans="1:9" ht="12.75">
      <c r="A21" s="22">
        <v>9</v>
      </c>
      <c r="B21" s="53">
        <v>14</v>
      </c>
      <c r="C21" s="48" t="s">
        <v>43</v>
      </c>
      <c r="D21" s="91"/>
      <c r="E21" s="89" t="s">
        <v>44</v>
      </c>
      <c r="F21" s="89"/>
      <c r="G21" s="170"/>
      <c r="H21" s="24" t="s">
        <v>45</v>
      </c>
      <c r="I21" s="89"/>
    </row>
    <row r="22" spans="2:9" ht="12.75">
      <c r="B22" s="53">
        <v>77</v>
      </c>
      <c r="C22" s="48" t="s">
        <v>46</v>
      </c>
      <c r="D22" s="170">
        <v>67</v>
      </c>
      <c r="E22" s="89" t="s">
        <v>47</v>
      </c>
      <c r="F22" s="89"/>
      <c r="G22" s="89"/>
      <c r="H22" s="89"/>
      <c r="I22" s="89"/>
    </row>
    <row r="23" spans="1:9" ht="12.75">
      <c r="A23" s="22">
        <v>10</v>
      </c>
      <c r="B23" s="53">
        <v>55</v>
      </c>
      <c r="C23" s="48" t="s">
        <v>48</v>
      </c>
      <c r="D23" s="170"/>
      <c r="E23" s="89" t="s">
        <v>49</v>
      </c>
      <c r="F23" s="89" t="s">
        <v>50</v>
      </c>
      <c r="G23" s="89"/>
      <c r="H23" s="89"/>
      <c r="I23" s="89"/>
    </row>
    <row r="24" spans="2:9" ht="12.75">
      <c r="B24" s="53">
        <v>15</v>
      </c>
      <c r="C24" s="48" t="s">
        <v>51</v>
      </c>
      <c r="D24" s="91"/>
      <c r="E24" s="90">
        <v>97</v>
      </c>
      <c r="F24" s="89" t="s">
        <v>52</v>
      </c>
      <c r="G24" s="89"/>
      <c r="H24" s="89"/>
      <c r="I24" s="89"/>
    </row>
    <row r="25" spans="1:9" ht="12.75">
      <c r="A25" s="22">
        <v>11</v>
      </c>
      <c r="B25" s="53">
        <v>7</v>
      </c>
      <c r="C25" s="48" t="s">
        <v>53</v>
      </c>
      <c r="D25" s="91"/>
      <c r="E25" s="89" t="s">
        <v>50</v>
      </c>
      <c r="F25" s="89" t="s">
        <v>54</v>
      </c>
      <c r="G25" s="89"/>
      <c r="H25" s="89"/>
      <c r="I25" s="89"/>
    </row>
    <row r="26" spans="2:9" ht="12.75">
      <c r="B26" s="53">
        <v>122</v>
      </c>
      <c r="C26" s="48" t="s">
        <v>55</v>
      </c>
      <c r="D26" s="170">
        <v>68</v>
      </c>
      <c r="E26" s="89" t="s">
        <v>52</v>
      </c>
      <c r="F26" s="89"/>
      <c r="G26" s="89"/>
      <c r="H26" s="89"/>
      <c r="I26" s="89"/>
    </row>
    <row r="27" spans="1:9" ht="12.75">
      <c r="A27" s="22">
        <v>12</v>
      </c>
      <c r="B27" s="53">
        <v>54</v>
      </c>
      <c r="C27" s="48" t="s">
        <v>56</v>
      </c>
      <c r="D27" s="170"/>
      <c r="E27" s="89" t="s">
        <v>57</v>
      </c>
      <c r="F27" s="89"/>
      <c r="G27" s="89" t="s">
        <v>50</v>
      </c>
      <c r="H27" s="89"/>
      <c r="I27" s="89"/>
    </row>
    <row r="28" spans="2:9" ht="12.75">
      <c r="B28" s="53">
        <v>31</v>
      </c>
      <c r="C28" s="48" t="s">
        <v>58</v>
      </c>
      <c r="D28" s="91"/>
      <c r="E28" s="89"/>
      <c r="F28" s="170">
        <v>112</v>
      </c>
      <c r="G28" s="89" t="s">
        <v>52</v>
      </c>
      <c r="H28" s="89"/>
      <c r="I28" s="89"/>
    </row>
    <row r="29" spans="1:9" ht="12.75">
      <c r="A29" s="22">
        <v>13</v>
      </c>
      <c r="B29" s="53">
        <v>50</v>
      </c>
      <c r="C29" s="48" t="s">
        <v>59</v>
      </c>
      <c r="D29" s="91"/>
      <c r="E29" s="89" t="s">
        <v>60</v>
      </c>
      <c r="F29" s="170"/>
      <c r="G29" s="89" t="s">
        <v>61</v>
      </c>
      <c r="H29" s="89"/>
      <c r="I29" s="89"/>
    </row>
    <row r="30" spans="2:9" ht="12.75">
      <c r="B30" s="53">
        <v>47</v>
      </c>
      <c r="C30" s="48" t="s">
        <v>62</v>
      </c>
      <c r="D30" s="170">
        <v>69</v>
      </c>
      <c r="E30" s="89" t="s">
        <v>63</v>
      </c>
      <c r="F30" s="89"/>
      <c r="G30" s="89"/>
      <c r="H30" s="89"/>
      <c r="I30" s="89"/>
    </row>
    <row r="31" spans="1:9" ht="12.75">
      <c r="A31" s="22">
        <v>14</v>
      </c>
      <c r="B31" s="53">
        <v>56</v>
      </c>
      <c r="C31" s="48" t="s">
        <v>64</v>
      </c>
      <c r="D31" s="170"/>
      <c r="E31" s="89" t="s">
        <v>65</v>
      </c>
      <c r="F31" s="89" t="s">
        <v>66</v>
      </c>
      <c r="G31" s="89"/>
      <c r="H31" s="89"/>
      <c r="I31" s="89"/>
    </row>
    <row r="32" spans="2:9" ht="12.75">
      <c r="B32" s="53">
        <v>10</v>
      </c>
      <c r="C32" s="48" t="s">
        <v>67</v>
      </c>
      <c r="D32" s="91"/>
      <c r="E32" s="90">
        <v>98</v>
      </c>
      <c r="F32" s="89" t="s">
        <v>68</v>
      </c>
      <c r="G32" s="89"/>
      <c r="H32" s="89"/>
      <c r="I32" s="89"/>
    </row>
    <row r="33" spans="1:9" ht="12.75">
      <c r="A33" s="22">
        <v>15</v>
      </c>
      <c r="B33" s="53">
        <v>27</v>
      </c>
      <c r="C33" s="48" t="s">
        <v>69</v>
      </c>
      <c r="D33" s="91"/>
      <c r="E33" s="89" t="s">
        <v>66</v>
      </c>
      <c r="F33" s="89" t="s">
        <v>70</v>
      </c>
      <c r="G33" s="89"/>
      <c r="H33" s="89"/>
      <c r="I33" s="89"/>
    </row>
    <row r="34" spans="2:9" ht="12.75">
      <c r="B34" s="53">
        <v>5</v>
      </c>
      <c r="C34" s="78" t="s">
        <v>71</v>
      </c>
      <c r="D34" s="170">
        <v>70</v>
      </c>
      <c r="E34" s="89" t="s">
        <v>68</v>
      </c>
      <c r="F34" s="89"/>
      <c r="G34" s="89"/>
      <c r="H34" s="89"/>
      <c r="I34" s="89"/>
    </row>
    <row r="35" spans="1:10" ht="12.75">
      <c r="A35" s="22">
        <v>16</v>
      </c>
      <c r="B35" s="53">
        <v>5</v>
      </c>
      <c r="C35" s="78" t="s">
        <v>72</v>
      </c>
      <c r="D35" s="170"/>
      <c r="E35" s="24" t="s">
        <v>73</v>
      </c>
      <c r="F35" s="89"/>
      <c r="G35" s="89"/>
      <c r="H35" s="92" t="s">
        <v>13</v>
      </c>
      <c r="I35" s="93"/>
      <c r="J35" s="48"/>
    </row>
    <row r="36" spans="2:10" ht="12.75">
      <c r="B36" s="53">
        <v>6</v>
      </c>
      <c r="C36" s="78" t="s">
        <v>74</v>
      </c>
      <c r="D36" s="91"/>
      <c r="E36" s="24"/>
      <c r="F36" s="89"/>
      <c r="G36" s="146">
        <v>123</v>
      </c>
      <c r="H36" s="94" t="s">
        <v>15</v>
      </c>
      <c r="I36" s="89"/>
      <c r="J36" s="48"/>
    </row>
    <row r="37" spans="1:10" ht="12.75">
      <c r="A37" s="22">
        <v>17</v>
      </c>
      <c r="B37" s="53">
        <v>6</v>
      </c>
      <c r="C37" s="78" t="s">
        <v>75</v>
      </c>
      <c r="D37" s="91"/>
      <c r="E37" s="89" t="s">
        <v>76</v>
      </c>
      <c r="F37" s="89"/>
      <c r="G37" s="146"/>
      <c r="H37" s="89" t="s">
        <v>77</v>
      </c>
      <c r="I37" s="89"/>
      <c r="J37" s="48"/>
    </row>
    <row r="38" spans="2:9" ht="12.75">
      <c r="B38" s="53">
        <v>22</v>
      </c>
      <c r="C38" s="48" t="s">
        <v>78</v>
      </c>
      <c r="D38" s="170">
        <v>71</v>
      </c>
      <c r="E38" s="89" t="s">
        <v>79</v>
      </c>
      <c r="F38" s="89"/>
      <c r="G38" s="89"/>
      <c r="H38" s="89"/>
      <c r="I38" s="89"/>
    </row>
    <row r="39" spans="1:9" ht="12.75">
      <c r="A39" s="22">
        <v>18</v>
      </c>
      <c r="B39" s="53">
        <v>9</v>
      </c>
      <c r="C39" s="48" t="s">
        <v>80</v>
      </c>
      <c r="D39" s="170"/>
      <c r="E39" s="24" t="s">
        <v>81</v>
      </c>
      <c r="F39" s="89" t="s">
        <v>76</v>
      </c>
      <c r="G39" s="89"/>
      <c r="H39" s="89"/>
      <c r="I39" s="89"/>
    </row>
    <row r="40" spans="2:9" ht="12.75">
      <c r="B40" s="53">
        <v>21</v>
      </c>
      <c r="C40" s="78" t="s">
        <v>82</v>
      </c>
      <c r="D40" s="91"/>
      <c r="E40" s="90">
        <v>99</v>
      </c>
      <c r="F40" s="89" t="s">
        <v>79</v>
      </c>
      <c r="G40" s="89"/>
      <c r="H40" s="89"/>
      <c r="I40" s="89"/>
    </row>
    <row r="41" spans="1:9" ht="12.75">
      <c r="A41" s="22">
        <v>19</v>
      </c>
      <c r="B41" s="53">
        <v>22</v>
      </c>
      <c r="C41" s="78" t="s">
        <v>83</v>
      </c>
      <c r="D41" s="91"/>
      <c r="E41" s="89" t="s">
        <v>84</v>
      </c>
      <c r="F41" s="89" t="s">
        <v>85</v>
      </c>
      <c r="G41" s="89"/>
      <c r="H41" s="89"/>
      <c r="I41" s="89"/>
    </row>
    <row r="42" spans="2:9" ht="12.75">
      <c r="B42" s="53">
        <v>9</v>
      </c>
      <c r="C42" s="78" t="s">
        <v>86</v>
      </c>
      <c r="D42" s="170">
        <v>72</v>
      </c>
      <c r="E42" s="89" t="s">
        <v>87</v>
      </c>
      <c r="F42" s="89"/>
      <c r="G42" s="89"/>
      <c r="H42" s="89"/>
      <c r="I42" s="89"/>
    </row>
    <row r="43" spans="1:9" ht="12.75">
      <c r="A43" s="22">
        <v>20</v>
      </c>
      <c r="B43" s="53">
        <v>13</v>
      </c>
      <c r="C43" s="78" t="s">
        <v>88</v>
      </c>
      <c r="D43" s="170"/>
      <c r="E43" s="24" t="s">
        <v>89</v>
      </c>
      <c r="F43" s="89"/>
      <c r="G43" s="89" t="s">
        <v>90</v>
      </c>
      <c r="H43" s="89"/>
      <c r="I43" s="89"/>
    </row>
    <row r="44" spans="2:9" ht="12.75">
      <c r="B44" s="53">
        <v>58</v>
      </c>
      <c r="C44" s="78" t="s">
        <v>91</v>
      </c>
      <c r="D44" s="91"/>
      <c r="E44" s="24"/>
      <c r="F44" s="170">
        <v>113</v>
      </c>
      <c r="G44" s="89" t="s">
        <v>92</v>
      </c>
      <c r="H44" s="89"/>
      <c r="I44" s="89"/>
    </row>
    <row r="45" spans="1:9" ht="12.75">
      <c r="A45" s="22">
        <v>21</v>
      </c>
      <c r="B45" s="53">
        <v>53</v>
      </c>
      <c r="C45" s="78" t="s">
        <v>93</v>
      </c>
      <c r="D45" s="91"/>
      <c r="E45" s="89" t="s">
        <v>90</v>
      </c>
      <c r="F45" s="170"/>
      <c r="G45" s="89" t="s">
        <v>94</v>
      </c>
      <c r="H45" s="89"/>
      <c r="I45" s="89"/>
    </row>
    <row r="46" spans="2:9" ht="12.75">
      <c r="B46" s="53">
        <v>19</v>
      </c>
      <c r="C46" s="78" t="s">
        <v>95</v>
      </c>
      <c r="D46" s="170">
        <v>73</v>
      </c>
      <c r="E46" s="89" t="s">
        <v>92</v>
      </c>
      <c r="F46" s="89"/>
      <c r="G46" s="89"/>
      <c r="H46" s="89"/>
      <c r="I46" s="89"/>
    </row>
    <row r="47" spans="1:9" ht="12.75">
      <c r="A47" s="22">
        <v>22</v>
      </c>
      <c r="B47" s="53">
        <v>2</v>
      </c>
      <c r="C47" s="78" t="s">
        <v>96</v>
      </c>
      <c r="D47" s="170"/>
      <c r="E47" s="24" t="s">
        <v>97</v>
      </c>
      <c r="F47" s="89" t="s">
        <v>90</v>
      </c>
      <c r="G47" s="89"/>
      <c r="H47" s="89"/>
      <c r="I47" s="89"/>
    </row>
    <row r="48" spans="2:9" ht="12.75">
      <c r="B48" s="53">
        <v>41</v>
      </c>
      <c r="C48" s="78" t="s">
        <v>98</v>
      </c>
      <c r="D48" s="91"/>
      <c r="E48" s="90">
        <v>100</v>
      </c>
      <c r="F48" s="89" t="s">
        <v>92</v>
      </c>
      <c r="G48" s="89"/>
      <c r="H48" s="89"/>
      <c r="I48" s="89"/>
    </row>
    <row r="49" spans="1:9" ht="12.75">
      <c r="A49" s="22">
        <v>23</v>
      </c>
      <c r="B49" s="53">
        <v>11</v>
      </c>
      <c r="C49" s="78" t="s">
        <v>99</v>
      </c>
      <c r="D49" s="91"/>
      <c r="E49" s="89" t="s">
        <v>100</v>
      </c>
      <c r="F49" s="89" t="s">
        <v>101</v>
      </c>
      <c r="G49" s="89"/>
      <c r="H49" s="89"/>
      <c r="I49" s="89"/>
    </row>
    <row r="50" spans="2:9" ht="12.75">
      <c r="B50" s="53">
        <v>7</v>
      </c>
      <c r="C50" s="78" t="s">
        <v>102</v>
      </c>
      <c r="D50" s="170">
        <v>74</v>
      </c>
      <c r="E50" s="89" t="s">
        <v>103</v>
      </c>
      <c r="F50" s="89"/>
      <c r="G50" s="89"/>
      <c r="H50" s="89"/>
      <c r="I50" s="89"/>
    </row>
    <row r="51" spans="1:9" ht="12.75">
      <c r="A51" s="22">
        <v>24</v>
      </c>
      <c r="B51" s="53">
        <v>8</v>
      </c>
      <c r="C51" s="78" t="s">
        <v>104</v>
      </c>
      <c r="D51" s="170"/>
      <c r="E51" s="24" t="s">
        <v>105</v>
      </c>
      <c r="F51" s="89"/>
      <c r="G51" s="89"/>
      <c r="H51" s="24" t="s">
        <v>106</v>
      </c>
      <c r="I51" s="89"/>
    </row>
    <row r="52" spans="2:9" ht="12.75">
      <c r="B52" s="53">
        <v>1</v>
      </c>
      <c r="C52" s="78" t="s">
        <v>107</v>
      </c>
      <c r="D52" s="91"/>
      <c r="E52" s="24"/>
      <c r="F52" s="89"/>
      <c r="G52" s="170">
        <v>120</v>
      </c>
      <c r="H52" s="24" t="s">
        <v>108</v>
      </c>
      <c r="I52" s="89"/>
    </row>
    <row r="53" spans="1:9" ht="12.75">
      <c r="A53" s="22">
        <v>25</v>
      </c>
      <c r="B53" s="53">
        <v>17</v>
      </c>
      <c r="C53" s="78" t="s">
        <v>109</v>
      </c>
      <c r="D53" s="91"/>
      <c r="E53" s="89" t="s">
        <v>110</v>
      </c>
      <c r="F53" s="89"/>
      <c r="G53" s="170"/>
      <c r="H53" s="89" t="s">
        <v>111</v>
      </c>
      <c r="I53" s="89"/>
    </row>
    <row r="54" spans="2:7" ht="12.75">
      <c r="B54" s="53">
        <v>14</v>
      </c>
      <c r="C54" s="78" t="s">
        <v>112</v>
      </c>
      <c r="D54" s="170">
        <v>75</v>
      </c>
      <c r="E54" s="89" t="s">
        <v>113</v>
      </c>
      <c r="F54" s="89"/>
      <c r="G54" s="89"/>
    </row>
    <row r="55" spans="1:7" ht="12.75">
      <c r="A55" s="22">
        <v>26</v>
      </c>
      <c r="B55" s="53">
        <v>48</v>
      </c>
      <c r="C55" s="78" t="s">
        <v>114</v>
      </c>
      <c r="D55" s="170"/>
      <c r="E55" s="24" t="s">
        <v>115</v>
      </c>
      <c r="F55" s="89" t="s">
        <v>110</v>
      </c>
      <c r="G55" s="89"/>
    </row>
    <row r="56" spans="2:7" ht="12.75">
      <c r="B56" s="53">
        <v>42</v>
      </c>
      <c r="C56" s="78" t="s">
        <v>116</v>
      </c>
      <c r="D56" s="91"/>
      <c r="E56" s="90">
        <v>101</v>
      </c>
      <c r="F56" s="89" t="s">
        <v>113</v>
      </c>
      <c r="G56" s="89"/>
    </row>
    <row r="57" spans="1:7" ht="12.75">
      <c r="A57" s="22">
        <v>27</v>
      </c>
      <c r="B57" s="53">
        <v>20</v>
      </c>
      <c r="C57" s="78" t="s">
        <v>117</v>
      </c>
      <c r="D57" s="91"/>
      <c r="E57" s="89" t="s">
        <v>118</v>
      </c>
      <c r="F57" s="89" t="s">
        <v>119</v>
      </c>
      <c r="G57" s="89"/>
    </row>
    <row r="58" spans="2:7" ht="12.75">
      <c r="B58" s="53">
        <v>76</v>
      </c>
      <c r="C58" s="78" t="s">
        <v>120</v>
      </c>
      <c r="D58" s="170">
        <v>76</v>
      </c>
      <c r="E58" s="89" t="s">
        <v>121</v>
      </c>
      <c r="F58" s="89"/>
      <c r="G58" s="89"/>
    </row>
    <row r="59" spans="1:7" ht="12.75">
      <c r="A59" s="22">
        <v>28</v>
      </c>
      <c r="B59" s="53">
        <v>52</v>
      </c>
      <c r="C59" s="78" t="s">
        <v>122</v>
      </c>
      <c r="D59" s="170"/>
      <c r="E59" s="24" t="s">
        <v>123</v>
      </c>
      <c r="F59" s="89"/>
      <c r="G59" s="89" t="s">
        <v>106</v>
      </c>
    </row>
    <row r="60" spans="2:7" ht="12.75">
      <c r="B60" s="53">
        <v>16</v>
      </c>
      <c r="C60" s="78" t="s">
        <v>124</v>
      </c>
      <c r="D60" s="91"/>
      <c r="E60" s="24"/>
      <c r="F60" s="170">
        <v>114</v>
      </c>
      <c r="G60" s="89" t="s">
        <v>108</v>
      </c>
    </row>
    <row r="61" spans="1:7" ht="12.75">
      <c r="A61" s="22">
        <v>29</v>
      </c>
      <c r="B61" s="53">
        <v>24</v>
      </c>
      <c r="C61" s="78" t="s">
        <v>125</v>
      </c>
      <c r="D61" s="91"/>
      <c r="E61" s="89" t="s">
        <v>126</v>
      </c>
      <c r="F61" s="170"/>
      <c r="G61" s="89" t="s">
        <v>127</v>
      </c>
    </row>
    <row r="62" spans="2:7" ht="12.75">
      <c r="B62" s="53">
        <v>23</v>
      </c>
      <c r="C62" s="78" t="s">
        <v>128</v>
      </c>
      <c r="D62" s="170">
        <v>77</v>
      </c>
      <c r="E62" s="89" t="s">
        <v>129</v>
      </c>
      <c r="F62" s="89"/>
      <c r="G62" s="89"/>
    </row>
    <row r="63" spans="1:7" ht="12.75">
      <c r="A63" s="22">
        <v>30</v>
      </c>
      <c r="B63" s="53">
        <v>19</v>
      </c>
      <c r="C63" s="78" t="s">
        <v>130</v>
      </c>
      <c r="D63" s="170"/>
      <c r="E63" s="24" t="s">
        <v>131</v>
      </c>
      <c r="F63" s="89" t="s">
        <v>106</v>
      </c>
      <c r="G63" s="89"/>
    </row>
    <row r="64" spans="2:7" ht="12.75">
      <c r="B64" s="53">
        <v>54</v>
      </c>
      <c r="C64" s="78" t="s">
        <v>132</v>
      </c>
      <c r="D64" s="91"/>
      <c r="E64" s="90">
        <v>102</v>
      </c>
      <c r="F64" s="89" t="s">
        <v>108</v>
      </c>
      <c r="G64" s="89"/>
    </row>
    <row r="65" spans="1:7" ht="12.75">
      <c r="A65" s="22">
        <v>31</v>
      </c>
      <c r="B65" s="53">
        <v>51</v>
      </c>
      <c r="C65" s="78" t="s">
        <v>133</v>
      </c>
      <c r="D65" s="91"/>
      <c r="E65" s="89" t="s">
        <v>106</v>
      </c>
      <c r="F65" s="89" t="s">
        <v>134</v>
      </c>
      <c r="G65" s="89"/>
    </row>
    <row r="66" spans="2:7" ht="12.75">
      <c r="B66" s="53">
        <v>4</v>
      </c>
      <c r="C66" s="78" t="s">
        <v>135</v>
      </c>
      <c r="D66" s="170">
        <v>78</v>
      </c>
      <c r="E66" s="89" t="s">
        <v>108</v>
      </c>
      <c r="F66" s="89"/>
      <c r="G66" s="89"/>
    </row>
    <row r="67" spans="1:7" ht="12.75">
      <c r="A67" s="22">
        <v>32</v>
      </c>
      <c r="B67" s="53">
        <v>4</v>
      </c>
      <c r="C67" s="95" t="s">
        <v>136</v>
      </c>
      <c r="D67" s="170"/>
      <c r="E67" s="89" t="s">
        <v>137</v>
      </c>
      <c r="F67" s="89"/>
      <c r="G67" s="89"/>
    </row>
    <row r="68" spans="1:9" ht="25.5">
      <c r="A68" s="186"/>
      <c r="B68" s="186"/>
      <c r="C68" s="186"/>
      <c r="D68" s="186"/>
      <c r="E68" s="186"/>
      <c r="F68" s="186"/>
      <c r="G68" s="186"/>
      <c r="H68" s="186"/>
      <c r="I68" s="186"/>
    </row>
    <row r="69" spans="1:9" ht="18.75">
      <c r="A69" s="70"/>
      <c r="B69" s="96"/>
      <c r="C69" s="70"/>
      <c r="D69" s="183"/>
      <c r="E69" s="183"/>
      <c r="F69" s="183"/>
      <c r="G69" s="68"/>
      <c r="H69" s="98"/>
      <c r="I69" s="68"/>
    </row>
    <row r="70" spans="1:9" ht="15" customHeight="1">
      <c r="A70" s="70"/>
      <c r="B70" s="96"/>
      <c r="C70" s="70"/>
      <c r="D70" s="70"/>
      <c r="E70" s="68"/>
      <c r="F70" s="97"/>
      <c r="G70" s="68"/>
      <c r="H70" s="99"/>
      <c r="I70" s="68"/>
    </row>
    <row r="71" spans="1:9" ht="13.5">
      <c r="A71" s="70"/>
      <c r="B71" s="60">
        <f>IF(ISERR('[1]copy_mix_afterdraw'!$C$39),"",IF('[1]copy_mix_afterdraw'!$C$39="","",'[1]copy_mix_afterdraw'!$C$39))</f>
      </c>
      <c r="C71" s="57">
        <f>IF($A$72=33,IF($B71="","bye",CONCATENATE(VLOOKUP($B71,'[1]Rank-ch'!$A$3:$E$300,2)," (",VLOOKUP($B71,'[1]Rank-ch'!$A$3:$E$300,3),")")),"")</f>
      </c>
      <c r="D71" s="96"/>
      <c r="E71" s="68"/>
      <c r="F71" s="68"/>
      <c r="G71" s="68"/>
      <c r="H71" s="68"/>
      <c r="I71" s="68"/>
    </row>
    <row r="72" spans="1:9" ht="12.75">
      <c r="A72" s="70"/>
      <c r="B72" s="60">
        <f>IF($B71="","",VLOOKUP($B71,'[1]Pr-mix'!$B$1:$C$132,2,FALSE))</f>
      </c>
      <c r="C72" s="61">
        <f>IF($A$72=33,IF($B72="","bye",CONCATENATE(VLOOKUP($B72,'[1]Rank-d'!$A$3:$E$300,2)," (",VLOOKUP($B72,'[1]Rank-d'!$A$3:$E$300,3),")")),"")</f>
      </c>
      <c r="D72" s="56"/>
      <c r="E72" s="55">
        <f>IF(OR($B71="",$B73=""),IF($B71="",IF($B73="","",'[1]mix-výs'!$I18),'[1]mix-výs'!$C18),'[1]mix-výs'!$W18)</f>
      </c>
      <c r="F72" s="55"/>
      <c r="G72" s="55"/>
      <c r="H72" s="55"/>
      <c r="I72" s="68"/>
    </row>
    <row r="73" spans="1:9" ht="12.75">
      <c r="A73" s="70"/>
      <c r="B73" s="60">
        <f>IF(ISERR('[1]copy_mix_afterdraw'!$C$40),"",IF('[1]copy_mix_afterdraw'!$C$40="","",'[1]copy_mix_afterdraw'!$C$40))</f>
      </c>
      <c r="C73" s="61">
        <f>IF($A$72=33,IF($B73="","bye",CONCATENATE(VLOOKUP($B73,'[1]Rank-ch'!$A$3:$E$300,2)," (",VLOOKUP($B73,'[1]Rank-ch'!$A$3:$E$300,3),")")),"")</f>
      </c>
      <c r="D73" s="167">
        <f>D66+1</f>
        <v>79</v>
      </c>
      <c r="E73" s="55">
        <f>IF(OR($B72="",$B74=""),IF($B72="",IF($B74="","",'[1]mix-výs'!$L18),'[1]mix-výs'!$F18),'[1]mix-výs'!$Y18)</f>
      </c>
      <c r="F73" s="55"/>
      <c r="G73" s="55"/>
      <c r="H73" s="55"/>
      <c r="I73" s="68"/>
    </row>
    <row r="74" spans="1:9" ht="12.75">
      <c r="A74" s="70">
        <v>34</v>
      </c>
      <c r="B74" s="60">
        <f>IF($B73="","",VLOOKUP($B73,'[1]Pr-mix'!$B$1:$C$132,2,FALSE))</f>
      </c>
      <c r="C74" s="61">
        <f>IF($A$72=33,IF($B74="","bye",CONCATENATE(VLOOKUP($B74,'[1]Rank-d'!$A$3:$E$300,2)," (",VLOOKUP($B74,'[1]Rank-d'!$A$3:$E$300,3),")")),"")</f>
      </c>
      <c r="D74" s="167"/>
      <c r="E74" s="55">
        <f>IF('[1]mix-výs'!$V18="",IF(AND('[1]Z-čt'!$O80="",'[1]Z-čt'!$P80="",'[1]Z-čt'!$Q80=""),"",CONCATENATE('[1]Z-čt'!$O80," / ",'[1]Z-čt'!$P80," /  ",'[1]Z-čt'!$Q80)),'[1]mix-výs'!$AA18)</f>
      </c>
      <c r="F74" s="55">
        <f>IF('[1]mix-výs'!W43="","",'[1]mix-výs'!W43)</f>
      </c>
      <c r="G74" s="55"/>
      <c r="H74" s="55"/>
      <c r="I74" s="68"/>
    </row>
    <row r="75" spans="1:9" ht="12.75">
      <c r="A75" s="70"/>
      <c r="B75" s="60">
        <f>IF(ISERR('[1]copy_mix_afterdraw'!$C$41),"",IF('[1]copy_mix_afterdraw'!$C$41="","",'[1]copy_mix_afterdraw'!$C$41))</f>
      </c>
      <c r="C75" s="61">
        <f>IF($A$72=33,IF($B75="","bye",CONCATENATE(VLOOKUP($B75,'[1]Rank-ch'!$A$3:$E$300,2)," (",VLOOKUP($B75,'[1]Rank-ch'!$A$3:$E$300,3),")")),"")</f>
      </c>
      <c r="D75" s="100"/>
      <c r="E75" s="67">
        <f>E64+1</f>
        <v>103</v>
      </c>
      <c r="F75" s="55">
        <f>IF('[1]mix-výs'!Y43="","",'[1]mix-výs'!Y43)</f>
      </c>
      <c r="G75" s="55"/>
      <c r="H75" s="55"/>
      <c r="I75" s="68"/>
    </row>
    <row r="76" spans="1:9" ht="12.75">
      <c r="A76" s="70">
        <v>35</v>
      </c>
      <c r="B76" s="60">
        <f>IF($B75="","",VLOOKUP($B75,'[1]Pr-mix'!$B$1:$C$132,2,FALSE))</f>
      </c>
      <c r="C76" s="61">
        <f>IF($A$72=33,IF($B76="","bye",CONCATENATE(VLOOKUP($B76,'[1]Rank-d'!$A$3:$E$300,2)," (",VLOOKUP($B76,'[1]Rank-d'!$A$3:$E$300,3),")")),"")</f>
      </c>
      <c r="D76" s="100"/>
      <c r="E76" s="55">
        <f>IF(OR($B75="",$B77=""),IF($B75="",IF($B77="","",'[1]mix-výs'!$I19),'[1]mix-výs'!$C19),'[1]mix-výs'!$W19)</f>
      </c>
      <c r="F76" s="55">
        <f>IF('[1]mix-výs'!$V43="",IF(AND('[1]Z-čt'!$O104="",'[1]Z-čt'!$P104="",'[1]Z-čt'!$Q104=""),"",CONCATENATE('[1]Z-čt'!$O104," / ",'[1]Z-čt'!$P104," /  ",'[1]Z-čt'!$Q104)),'[1]mix-výs'!$AA43)</f>
      </c>
      <c r="G76" s="55"/>
      <c r="H76" s="55"/>
      <c r="I76" s="68"/>
    </row>
    <row r="77" spans="1:9" ht="12.75">
      <c r="A77" s="70"/>
      <c r="B77" s="60">
        <f>IF(ISERR('[1]copy_mix_afterdraw'!$C$42),"",IF('[1]copy_mix_afterdraw'!$C$42="","",'[1]copy_mix_afterdraw'!$C$42))</f>
      </c>
      <c r="C77" s="61">
        <f>IF($A$72=33,IF($B77="","bye",CONCATENATE(VLOOKUP($B77,'[1]Rank-ch'!$A$3:$E$300,2)," (",VLOOKUP($B77,'[1]Rank-ch'!$A$3:$E$300,3),")")),"")</f>
      </c>
      <c r="D77" s="167">
        <f>D73+1</f>
        <v>80</v>
      </c>
      <c r="E77" s="55">
        <f>IF(OR($B76="",$B78=""),IF($B76="",IF($B78="","",'[1]mix-výs'!$L19),'[1]mix-výs'!$F19),'[1]mix-výs'!$Y19)</f>
      </c>
      <c r="F77" s="55"/>
      <c r="G77" s="55"/>
      <c r="H77" s="55"/>
      <c r="I77" s="68"/>
    </row>
    <row r="78" spans="1:9" ht="12.75">
      <c r="A78" s="70">
        <v>36</v>
      </c>
      <c r="B78" s="60">
        <f>IF($B77="","",VLOOKUP($B77,'[1]Pr-mix'!$B$1:$C$132,2,FALSE))</f>
      </c>
      <c r="C78" s="61">
        <f>IF($A$72=33,IF($B78="","bye",CONCATENATE(VLOOKUP($B78,'[1]Rank-d'!$A$3:$E$300,2)," (",VLOOKUP($B78,'[1]Rank-d'!$A$3:$E$300,3),")")),"")</f>
      </c>
      <c r="D78" s="167"/>
      <c r="E78" s="55">
        <f>IF('[1]mix-výs'!$V19="",IF(AND('[1]Z-čt'!$O81="",'[1]Z-čt'!$P81="",'[1]Z-čt'!$Q81=""),"",CONCATENATE('[1]Z-čt'!$O81," / ",'[1]Z-čt'!$P81," /  ",'[1]Z-čt'!$Q81)),'[1]mix-výs'!$AA19)</f>
      </c>
      <c r="F78" s="55"/>
      <c r="G78" s="55">
        <f>IF('[1]mix-výs'!W56="","",'[1]mix-výs'!W56)</f>
      </c>
      <c r="H78" s="55"/>
      <c r="I78" s="68"/>
    </row>
    <row r="79" spans="1:9" ht="12.75">
      <c r="A79" s="70"/>
      <c r="B79" s="60">
        <f>IF(ISERR('[1]copy_mix_afterdraw'!$C$43),"",IF('[1]copy_mix_afterdraw'!$C$43="","",'[1]copy_mix_afterdraw'!$C$43))</f>
      </c>
      <c r="C79" s="61">
        <f>IF($A$72=33,IF($B79="","bye",CONCATENATE(VLOOKUP($B79,'[1]Rank-ch'!$A$3:$E$300,2)," (",VLOOKUP($B79,'[1]Rank-ch'!$A$3:$E$300,3),")")),"")</f>
      </c>
      <c r="D79" s="100"/>
      <c r="E79" s="55"/>
      <c r="F79" s="167">
        <f>F60+1</f>
        <v>115</v>
      </c>
      <c r="G79" s="55">
        <f>IF('[1]mix-výs'!Y56="","",'[1]mix-výs'!Y56)</f>
      </c>
      <c r="H79" s="55"/>
      <c r="I79" s="68"/>
    </row>
    <row r="80" spans="1:9" ht="12.75">
      <c r="A80" s="70">
        <v>37</v>
      </c>
      <c r="B80" s="60">
        <f>IF($B79="","",VLOOKUP($B79,'[1]Pr-mix'!$B$1:$C$132,2,FALSE))</f>
      </c>
      <c r="C80" s="61">
        <f>IF($A$72=33,IF($B80="","bye",CONCATENATE(VLOOKUP($B80,'[1]Rank-d'!$A$3:$E$300,2)," (",VLOOKUP($B80,'[1]Rank-d'!$A$3:$E$300,3),")")),"")</f>
      </c>
      <c r="D80" s="100"/>
      <c r="E80" s="55">
        <f>IF(OR($B79="",$B81=""),IF($B79="",IF($B81="","",'[1]mix-výs'!$I20),'[1]mix-výs'!$C20),'[1]mix-výs'!$W20)</f>
      </c>
      <c r="F80" s="167"/>
      <c r="G80" s="55">
        <f>IF('[1]mix-výs'!$V56="",IF(AND('[1]Z-čt'!$O116="",'[1]Z-čt'!$P116="",'[1]Z-čt'!$Q116=""),"",CONCATENATE('[1]Z-čt'!$O116," / ",'[1]Z-čt'!$P116," /  ",'[1]Z-čt'!$Q116)),'[1]mix-výs'!$AA56)</f>
      </c>
      <c r="H80" s="55"/>
      <c r="I80" s="68"/>
    </row>
    <row r="81" spans="1:9" ht="12.75">
      <c r="A81" s="70"/>
      <c r="B81" s="60">
        <f>IF(ISERR('[1]copy_mix_afterdraw'!$C$44),"",IF('[1]copy_mix_afterdraw'!$C$44="","",'[1]copy_mix_afterdraw'!$C$44))</f>
      </c>
      <c r="C81" s="61">
        <f>IF($A$72=33,IF($B81="","bye",CONCATENATE(VLOOKUP($B81,'[1]Rank-ch'!$A$3:$E$300,2)," (",VLOOKUP($B81,'[1]Rank-ch'!$A$3:$E$300,3),")")),"")</f>
      </c>
      <c r="D81" s="167">
        <f>D77+1</f>
        <v>81</v>
      </c>
      <c r="E81" s="55">
        <f>IF(OR($B80="",$B82=""),IF($B80="",IF($B82="","",'[1]mix-výs'!$L20),'[1]mix-výs'!$F20),'[1]mix-výs'!$Y20)</f>
      </c>
      <c r="F81" s="55"/>
      <c r="G81" s="55"/>
      <c r="H81" s="55"/>
      <c r="I81" s="68"/>
    </row>
    <row r="82" spans="1:9" ht="12.75">
      <c r="A82" s="70">
        <v>38</v>
      </c>
      <c r="B82" s="60">
        <f>IF($B81="","",VLOOKUP($B81,'[1]Pr-mix'!$B$1:$C$132,2,FALSE))</f>
      </c>
      <c r="C82" s="61">
        <f>IF($A$72=33,IF($B82="","bye",CONCATENATE(VLOOKUP($B82,'[1]Rank-d'!$A$3:$E$300,2)," (",VLOOKUP($B82,'[1]Rank-d'!$A$3:$E$300,3),")")),"")</f>
      </c>
      <c r="D82" s="167"/>
      <c r="E82" s="55">
        <f>IF('[1]mix-výs'!$V20="",IF(AND('[1]Z-čt'!$O82="",'[1]Z-čt'!$P82="",'[1]Z-čt'!$Q82=""),"",CONCATENATE('[1]Z-čt'!$O82," / ",'[1]Z-čt'!$P82," /  ",'[1]Z-čt'!$Q82)),'[1]mix-výs'!$AA20)</f>
      </c>
      <c r="F82" s="55">
        <f>IF('[1]mix-výs'!W44="","",'[1]mix-výs'!W44)</f>
      </c>
      <c r="G82" s="55"/>
      <c r="H82" s="55"/>
      <c r="I82" s="68"/>
    </row>
    <row r="83" spans="1:9" ht="12.75">
      <c r="A83" s="70"/>
      <c r="B83" s="60">
        <f>IF(ISERR('[1]copy_mix_afterdraw'!$C$45),"",IF('[1]copy_mix_afterdraw'!$C$45="","",'[1]copy_mix_afterdraw'!$C$45))</f>
      </c>
      <c r="C83" s="61">
        <f>IF($A$72=33,IF($B83="","bye",CONCATENATE(VLOOKUP($B83,'[1]Rank-ch'!$A$3:$E$300,2)," (",VLOOKUP($B83,'[1]Rank-ch'!$A$3:$E$300,3),")")),"")</f>
      </c>
      <c r="D83" s="100"/>
      <c r="E83" s="67">
        <f>E75+1</f>
        <v>104</v>
      </c>
      <c r="F83" s="55">
        <f>IF('[1]mix-výs'!Y44="","",'[1]mix-výs'!Y44)</f>
      </c>
      <c r="G83" s="55"/>
      <c r="H83" s="55"/>
      <c r="I83" s="68"/>
    </row>
    <row r="84" spans="1:9" ht="12.75">
      <c r="A84" s="70">
        <v>39</v>
      </c>
      <c r="B84" s="60">
        <f>IF($B83="","",VLOOKUP($B83,'[1]Pr-mix'!$B$1:$C$132,2,FALSE))</f>
      </c>
      <c r="C84" s="61">
        <f>IF($A$72=33,IF($B84="","bye",CONCATENATE(VLOOKUP($B84,'[1]Rank-d'!$A$3:$E$300,2)," (",VLOOKUP($B84,'[1]Rank-d'!$A$3:$E$300,3),")")),"")</f>
      </c>
      <c r="D84" s="100"/>
      <c r="E84" s="55">
        <f>IF(OR($B83="",$B85=""),IF($B83="",IF($B85="","",'[1]mix-výs'!$I21),'[1]mix-výs'!$C21),'[1]mix-výs'!$W21)</f>
      </c>
      <c r="F84" s="55">
        <f>IF('[1]mix-výs'!$V44="",IF(AND('[1]Z-čt'!$O105="",'[1]Z-čt'!$P105="",'[1]Z-čt'!$Q105=""),"",CONCATENATE('[1]Z-čt'!$O105," / ",'[1]Z-čt'!$P105," /  ",'[1]Z-čt'!$Q105)),'[1]mix-výs'!$AA44)</f>
      </c>
      <c r="G84" s="55"/>
      <c r="H84" s="55"/>
      <c r="I84" s="68"/>
    </row>
    <row r="85" spans="1:9" ht="12.75">
      <c r="A85" s="70"/>
      <c r="B85" s="60">
        <f>IF(ISERR('[1]copy_mix_afterdraw'!$C$46),"",IF('[1]copy_mix_afterdraw'!$C$46="","",'[1]copy_mix_afterdraw'!$C$46))</f>
      </c>
      <c r="C85" s="61">
        <f>IF($A$72=33,IF($B85="","bye",CONCATENATE(VLOOKUP($B85,'[1]Rank-ch'!$A$3:$E$300,2)," (",VLOOKUP($B85,'[1]Rank-ch'!$A$3:$E$300,3),")")),"")</f>
      </c>
      <c r="D85" s="167">
        <f>D81+1</f>
        <v>82</v>
      </c>
      <c r="E85" s="55">
        <f>IF(OR($B84="",$B86=""),IF($B84="",IF($B86="","",'[1]mix-výs'!$L21),'[1]mix-výs'!$F21),'[1]mix-výs'!$Y21)</f>
      </c>
      <c r="F85" s="55"/>
      <c r="G85" s="55"/>
      <c r="H85" s="55"/>
      <c r="I85" s="68"/>
    </row>
    <row r="86" spans="1:9" ht="12.75">
      <c r="A86" s="70">
        <v>40</v>
      </c>
      <c r="B86" s="60">
        <f>IF($B85="","",VLOOKUP($B85,'[1]Pr-mix'!$B$1:$C$132,2,FALSE))</f>
      </c>
      <c r="C86" s="61">
        <f>IF($A$72=33,IF($B86="","bye",CONCATENATE(VLOOKUP($B86,'[1]Rank-d'!$A$3:$E$300,2)," (",VLOOKUP($B86,'[1]Rank-d'!$A$3:$E$300,3),")")),"")</f>
      </c>
      <c r="D86" s="167"/>
      <c r="E86" s="55">
        <f>IF('[1]mix-výs'!$V21="",IF(AND('[1]Z-čt'!$O83="",'[1]Z-čt'!$P83="",'[1]Z-čt'!$Q83=""),"",CONCATENATE('[1]Z-čt'!$O83," / ",'[1]Z-čt'!$P83," /  ",'[1]Z-čt'!$Q83)),'[1]mix-výs'!$AA21)</f>
      </c>
      <c r="F86" s="55"/>
      <c r="G86" s="55"/>
      <c r="H86" s="55">
        <f>IF('[1]mix-výs'!W63="","",'[1]mix-výs'!W63)</f>
      </c>
      <c r="I86" s="68"/>
    </row>
    <row r="87" spans="1:9" ht="12.75">
      <c r="A87" s="70"/>
      <c r="B87" s="60">
        <f>IF(ISERR('[1]copy_mix_afterdraw'!$C$47),"",IF('[1]copy_mix_afterdraw'!$C$47="","",'[1]copy_mix_afterdraw'!$C$47))</f>
      </c>
      <c r="C87" s="61">
        <f>IF($A$72=33,IF($B87="","bye",CONCATENATE(VLOOKUP($B87,'[1]Rank-ch'!$A$3:$E$300,2)," (",VLOOKUP($B87,'[1]Rank-ch'!$A$3:$E$300,3),")")),"")</f>
      </c>
      <c r="D87" s="100"/>
      <c r="E87" s="55"/>
      <c r="F87" s="55"/>
      <c r="G87" s="167">
        <f>G52+1</f>
        <v>121</v>
      </c>
      <c r="H87" s="55">
        <f>IF('[1]mix-výs'!Y63="","",'[1]mix-výs'!Y63)</f>
      </c>
      <c r="I87" s="68"/>
    </row>
    <row r="88" spans="1:9" ht="12.75">
      <c r="A88" s="70">
        <v>41</v>
      </c>
      <c r="B88" s="60">
        <f>IF($B87="","",VLOOKUP($B87,'[1]Pr-mix'!$B$1:$C$132,2,FALSE))</f>
      </c>
      <c r="C88" s="61">
        <f>IF($A$72=33,IF($B88="","bye",CONCATENATE(VLOOKUP($B88,'[1]Rank-d'!$A$3:$E$300,2)," (",VLOOKUP($B88,'[1]Rank-d'!$A$3:$E$300,3),")")),"")</f>
      </c>
      <c r="D88" s="100"/>
      <c r="E88" s="55">
        <f>IF(OR($B87="",$B89=""),IF($B87="",IF($B89="","",'[1]mix-výs'!$I22),'[1]mix-výs'!$C22),'[1]mix-výs'!$W22)</f>
      </c>
      <c r="F88" s="55"/>
      <c r="G88" s="167"/>
      <c r="H88" s="55">
        <f>IF('[1]mix-výs'!$V63="",IF(AND('[1]Z-čt'!$O122="",'[1]Z-čt'!$P122="",'[1]Z-čt'!$Q122=""),"",CONCATENATE('[1]Z-čt'!$O122," / ",'[1]Z-čt'!$P122," /  ",'[1]Z-čt'!$Q122)),'[1]mix-výs'!$AA63)</f>
      </c>
      <c r="I88" s="55"/>
    </row>
    <row r="89" spans="1:9" ht="12.75">
      <c r="A89" s="70"/>
      <c r="B89" s="60">
        <f>IF(ISERR('[1]copy_mix_afterdraw'!$C$48),"",IF('[1]copy_mix_afterdraw'!$C$48="","",'[1]copy_mix_afterdraw'!$C$48))</f>
      </c>
      <c r="C89" s="61">
        <f>IF($A$72=33,IF($B89="","bye",CONCATENATE(VLOOKUP($B89,'[1]Rank-ch'!$A$3:$E$300,2)," (",VLOOKUP($B89,'[1]Rank-ch'!$A$3:$E$300,3),")")),"")</f>
      </c>
      <c r="D89" s="167">
        <f>D85+1</f>
        <v>83</v>
      </c>
      <c r="E89" s="55">
        <f>IF(OR($B88="",$B90=""),IF($B88="",IF($B90="","",'[1]mix-výs'!$L22),'[1]mix-výs'!$F22),'[1]mix-výs'!$Y22)</f>
      </c>
      <c r="F89" s="55"/>
      <c r="G89" s="55"/>
      <c r="H89" s="55"/>
      <c r="I89" s="55"/>
    </row>
    <row r="90" spans="1:9" ht="12.75">
      <c r="A90" s="70">
        <v>42</v>
      </c>
      <c r="B90" s="60">
        <f>IF($B89="","",VLOOKUP($B89,'[1]Pr-mix'!$B$1:$C$132,2,FALSE))</f>
      </c>
      <c r="C90" s="61">
        <f>IF($A$72=33,IF($B90="","bye",CONCATENATE(VLOOKUP($B90,'[1]Rank-d'!$A$3:$E$300,2)," (",VLOOKUP($B90,'[1]Rank-d'!$A$3:$E$300,3),")")),"")</f>
      </c>
      <c r="D90" s="167"/>
      <c r="E90" s="55">
        <f>IF('[1]mix-výs'!$V22="",IF(AND('[1]Z-čt'!$O84="",'[1]Z-čt'!$P84="",'[1]Z-čt'!$Q84=""),"",CONCATENATE('[1]Z-čt'!$O84," / ",'[1]Z-čt'!$P84," /  ",'[1]Z-čt'!$Q84)),'[1]mix-výs'!$AA22)</f>
      </c>
      <c r="F90" s="55">
        <f>IF('[1]mix-výs'!W45="","",'[1]mix-výs'!W45)</f>
      </c>
      <c r="G90" s="55"/>
      <c r="H90" s="55"/>
      <c r="I90" s="55"/>
    </row>
    <row r="91" spans="1:9" ht="12.75">
      <c r="A91" s="70"/>
      <c r="B91" s="60">
        <f>IF(ISERR('[1]copy_mix_afterdraw'!$C$49),"",IF('[1]copy_mix_afterdraw'!$C$49="","",'[1]copy_mix_afterdraw'!$C$49))</f>
      </c>
      <c r="C91" s="61">
        <f>IF($A$72=33,IF($B91="","bye",CONCATENATE(VLOOKUP($B91,'[1]Rank-ch'!$A$3:$E$300,2)," (",VLOOKUP($B91,'[1]Rank-ch'!$A$3:$E$300,3),")")),"")</f>
      </c>
      <c r="D91" s="100"/>
      <c r="E91" s="67">
        <f>E83+1</f>
        <v>105</v>
      </c>
      <c r="F91" s="55">
        <f>IF('[1]mix-výs'!Y45="","",'[1]mix-výs'!Y45)</f>
      </c>
      <c r="G91" s="55"/>
      <c r="H91" s="55"/>
      <c r="I91" s="55"/>
    </row>
    <row r="92" spans="1:9" ht="12.75">
      <c r="A92" s="70">
        <v>43</v>
      </c>
      <c r="B92" s="60">
        <f>IF($B91="","",VLOOKUP($B91,'[1]Pr-mix'!$B$1:$C$132,2,FALSE))</f>
      </c>
      <c r="C92" s="61">
        <f>IF($A$72=33,IF($B92="","bye",CONCATENATE(VLOOKUP($B92,'[1]Rank-d'!$A$3:$E$300,2)," (",VLOOKUP($B92,'[1]Rank-d'!$A$3:$E$300,3),")")),"")</f>
      </c>
      <c r="D92" s="100"/>
      <c r="E92" s="55">
        <f>IF(OR($B91="",$B93=""),IF($B91="",IF($B93="","",'[1]mix-výs'!$I23),'[1]mix-výs'!$C23),'[1]mix-výs'!$W23)</f>
      </c>
      <c r="F92" s="55">
        <f>IF('[1]mix-výs'!$V45="",IF(AND('[1]Z-čt'!$O106="",'[1]Z-čt'!$P106="",'[1]Z-čt'!$Q106=""),"",CONCATENATE('[1]Z-čt'!$O106," / ",'[1]Z-čt'!$P106," /  ",'[1]Z-čt'!$Q106)),'[1]mix-výs'!$AA45)</f>
      </c>
      <c r="G92" s="55"/>
      <c r="H92" s="55"/>
      <c r="I92" s="55"/>
    </row>
    <row r="93" spans="1:9" ht="12.75">
      <c r="A93" s="70"/>
      <c r="B93" s="60">
        <f>IF(ISERR('[1]copy_mix_afterdraw'!$C$50),"",IF('[1]copy_mix_afterdraw'!$C$50="","",'[1]copy_mix_afterdraw'!$C$50))</f>
      </c>
      <c r="C93" s="61">
        <f>IF($A$72=33,IF($B93="","bye",CONCATENATE(VLOOKUP($B93,'[1]Rank-ch'!$A$3:$E$300,2)," (",VLOOKUP($B93,'[1]Rank-ch'!$A$3:$E$300,3),")")),"")</f>
      </c>
      <c r="D93" s="167">
        <f>D89+1</f>
        <v>84</v>
      </c>
      <c r="E93" s="55">
        <f>IF(OR($B92="",$B94=""),IF($B92="",IF($B94="","",'[1]mix-výs'!$L23),'[1]mix-výs'!$F23),'[1]mix-výs'!$Y23)</f>
      </c>
      <c r="F93" s="55"/>
      <c r="G93" s="55"/>
      <c r="H93" s="55"/>
      <c r="I93" s="55"/>
    </row>
    <row r="94" spans="1:9" ht="12.75">
      <c r="A94" s="70">
        <v>44</v>
      </c>
      <c r="B94" s="60">
        <f>IF($B93="","",VLOOKUP($B93,'[1]Pr-mix'!$B$1:$C$132,2,FALSE))</f>
      </c>
      <c r="C94" s="61">
        <f>IF($A$72=33,IF($B94="","bye",CONCATENATE(VLOOKUP($B94,'[1]Rank-d'!$A$3:$E$300,2)," (",VLOOKUP($B94,'[1]Rank-d'!$A$3:$E$300,3),")")),"")</f>
      </c>
      <c r="D94" s="167"/>
      <c r="E94" s="55">
        <f>IF('[1]mix-výs'!$V23="",IF(AND('[1]Z-čt'!$O85="",'[1]Z-čt'!$P85="",'[1]Z-čt'!$Q85=""),"",CONCATENATE('[1]Z-čt'!$O85," / ",'[1]Z-čt'!$P85," /  ",'[1]Z-čt'!$Q85)),'[1]mix-výs'!$AA23)</f>
      </c>
      <c r="F94" s="55"/>
      <c r="G94" s="55">
        <f>IF('[1]mix-výs'!W57="","",'[1]mix-výs'!W57)</f>
      </c>
      <c r="H94" s="55"/>
      <c r="I94" s="55"/>
    </row>
    <row r="95" spans="1:9" ht="12.75">
      <c r="A95" s="70"/>
      <c r="B95" s="60">
        <f>IF(ISERR('[1]copy_mix_afterdraw'!$C$51),"",IF('[1]copy_mix_afterdraw'!$C$51="","",'[1]copy_mix_afterdraw'!$C$51))</f>
      </c>
      <c r="C95" s="61">
        <f>IF($A$72=33,IF($B95="","bye",CONCATENATE(VLOOKUP($B95,'[1]Rank-ch'!$A$3:$E$300,2)," (",VLOOKUP($B95,'[1]Rank-ch'!$A$3:$E$300,3),")")),"")</f>
      </c>
      <c r="D95" s="100"/>
      <c r="E95" s="55"/>
      <c r="F95" s="167">
        <f>F79+1</f>
        <v>116</v>
      </c>
      <c r="G95" s="55">
        <f>IF('[1]mix-výs'!Y57="","",'[1]mix-výs'!Y57)</f>
      </c>
      <c r="H95" s="55"/>
      <c r="I95" s="55"/>
    </row>
    <row r="96" spans="1:9" ht="12.75">
      <c r="A96" s="70">
        <v>45</v>
      </c>
      <c r="B96" s="60">
        <f>IF($B95="","",VLOOKUP($B95,'[1]Pr-mix'!$B$1:$C$132,2,FALSE))</f>
      </c>
      <c r="C96" s="61">
        <f>IF($A$72=33,IF($B96="","bye",CONCATENATE(VLOOKUP($B96,'[1]Rank-d'!$A$3:$E$300,2)," (",VLOOKUP($B96,'[1]Rank-d'!$A$3:$E$300,3),")")),"")</f>
      </c>
      <c r="D96" s="100"/>
      <c r="E96" s="55">
        <f>IF(OR($B95="",$B97=""),IF($B95="",IF($B97="","",'[1]mix-výs'!$I24),'[1]mix-výs'!$C24),'[1]mix-výs'!$W24)</f>
      </c>
      <c r="F96" s="167"/>
      <c r="G96" s="55">
        <f>IF('[1]mix-výs'!$V57="",IF(AND('[1]Z-čt'!$O117="",'[1]Z-čt'!$P117="",'[1]Z-čt'!$Q117=""),"",CONCATENATE('[1]Z-čt'!$O117," / ",'[1]Z-čt'!$P117," /  ",'[1]Z-čt'!$Q117)),'[1]mix-výs'!$AA57)</f>
      </c>
      <c r="H96" s="55"/>
      <c r="I96" s="55"/>
    </row>
    <row r="97" spans="1:9" ht="12.75">
      <c r="A97" s="70"/>
      <c r="B97" s="60">
        <f>IF(ISERR('[1]copy_mix_afterdraw'!$C$52),"",IF('[1]copy_mix_afterdraw'!$C$52="","",'[1]copy_mix_afterdraw'!$C$52))</f>
      </c>
      <c r="C97" s="61">
        <f>IF($A$72=33,IF($B97="","bye",CONCATENATE(VLOOKUP($B97,'[1]Rank-ch'!$A$3:$E$300,2)," (",VLOOKUP($B97,'[1]Rank-ch'!$A$3:$E$300,3),")")),"")</f>
      </c>
      <c r="D97" s="167">
        <f>D93+1</f>
        <v>85</v>
      </c>
      <c r="E97" s="55">
        <f>IF(OR($B96="",$B98=""),IF($B96="",IF($B98="","",'[1]mix-výs'!$L24),'[1]mix-výs'!$F24),'[1]mix-výs'!$Y24)</f>
      </c>
      <c r="F97" s="55"/>
      <c r="G97" s="55"/>
      <c r="H97" s="55"/>
      <c r="I97" s="55"/>
    </row>
    <row r="98" spans="1:9" ht="12.75">
      <c r="A98" s="70">
        <v>46</v>
      </c>
      <c r="B98" s="60">
        <f>IF($B97="","",VLOOKUP($B97,'[1]Pr-mix'!$B$1:$C$132,2,FALSE))</f>
      </c>
      <c r="C98" s="61">
        <f>IF($A$72=33,IF($B98="","bye",CONCATENATE(VLOOKUP($B98,'[1]Rank-d'!$A$3:$E$300,2)," (",VLOOKUP($B98,'[1]Rank-d'!$A$3:$E$300,3),")")),"")</f>
      </c>
      <c r="D98" s="167"/>
      <c r="E98" s="55">
        <f>IF('[1]mix-výs'!$V24="",IF(AND('[1]Z-čt'!$O86="",'[1]Z-čt'!$P86="",'[1]Z-čt'!$Q86=""),"",CONCATENATE('[1]Z-čt'!$O86," / ",'[1]Z-čt'!$P86," /  ",'[1]Z-čt'!$Q86)),'[1]mix-výs'!$AA24)</f>
      </c>
      <c r="F98" s="55">
        <f>IF('[1]mix-výs'!W46="","",'[1]mix-výs'!W46)</f>
      </c>
      <c r="G98" s="55"/>
      <c r="H98" s="55"/>
      <c r="I98" s="55"/>
    </row>
    <row r="99" spans="1:9" ht="12.75">
      <c r="A99" s="70"/>
      <c r="B99" s="60">
        <f>IF(ISERR('[1]copy_mix_afterdraw'!$C$53),"",IF('[1]copy_mix_afterdraw'!$C$53="","",'[1]copy_mix_afterdraw'!$C$53))</f>
      </c>
      <c r="C99" s="61">
        <f>IF($A$72=33,IF($B99="","bye",CONCATENATE(VLOOKUP($B99,'[1]Rank-ch'!$A$3:$E$300,2)," (",VLOOKUP($B99,'[1]Rank-ch'!$A$3:$E$300,3),")")),"")</f>
      </c>
      <c r="D99" s="100"/>
      <c r="E99" s="67">
        <f>E91+1</f>
        <v>106</v>
      </c>
      <c r="F99" s="55">
        <f>IF('[1]mix-výs'!Y46="","",'[1]mix-výs'!Y46)</f>
      </c>
      <c r="G99" s="55"/>
      <c r="H99" s="55"/>
      <c r="I99" s="55"/>
    </row>
    <row r="100" spans="1:9" ht="12.75">
      <c r="A100" s="70">
        <v>47</v>
      </c>
      <c r="B100" s="60">
        <f>IF($B99="","",VLOOKUP($B99,'[1]Pr-mix'!$B$1:$C$132,2,FALSE))</f>
      </c>
      <c r="C100" s="61">
        <f>IF($A$72=33,IF($B100="","bye",CONCATENATE(VLOOKUP($B100,'[1]Rank-d'!$A$3:$E$300,2)," (",VLOOKUP($B100,'[1]Rank-d'!$A$3:$E$300,3),")")),"")</f>
      </c>
      <c r="D100" s="100"/>
      <c r="E100" s="55">
        <f>IF(OR($B99="",$B101=""),IF($B99="",IF($B101="","",'[1]mix-výs'!$I25),'[1]mix-výs'!$C25),'[1]mix-výs'!$W25)</f>
      </c>
      <c r="F100" s="55">
        <f>IF('[1]mix-výs'!$V46="",IF(AND('[1]Z-čt'!$O107="",'[1]Z-čt'!$P107="",'[1]Z-čt'!$Q107=""),"",CONCATENATE('[1]Z-čt'!$O107," / ",'[1]Z-čt'!$P107," /  ",'[1]Z-čt'!$Q107)),'[1]mix-výs'!$AA46)</f>
      </c>
      <c r="G100" s="55"/>
      <c r="H100" s="55"/>
      <c r="I100" s="55"/>
    </row>
    <row r="101" spans="1:9" ht="12.75">
      <c r="A101" s="70"/>
      <c r="B101" s="60">
        <f>IF(ISERR('[1]copy_mix_afterdraw'!$C$54),"",IF('[1]copy_mix_afterdraw'!$C$54="","",'[1]copy_mix_afterdraw'!$C$54))</f>
      </c>
      <c r="C101" s="61">
        <f>IF($A$72=33,IF($B101="","bye",CONCATENATE(VLOOKUP($B101,'[1]Rank-ch'!$A$3:$E$300,2)," (",VLOOKUP($B101,'[1]Rank-ch'!$A$3:$E$300,3),")")),"")</f>
      </c>
      <c r="D101" s="167">
        <f>D97+1</f>
        <v>86</v>
      </c>
      <c r="E101" s="55">
        <f>IF(OR($B100="",$B102=""),IF($B100="",IF($B102="","",'[1]mix-výs'!$L25),'[1]mix-výs'!$F25),'[1]mix-výs'!$Y25)</f>
      </c>
      <c r="F101" s="55"/>
      <c r="G101" s="55"/>
      <c r="H101" s="55"/>
      <c r="I101" s="55"/>
    </row>
    <row r="102" spans="1:9" ht="12.75">
      <c r="A102" s="70">
        <v>48</v>
      </c>
      <c r="B102" s="60">
        <f>IF($B101="","",VLOOKUP($B101,'[1]Pr-mix'!$B$1:$C$132,2,FALSE))</f>
      </c>
      <c r="C102" s="61">
        <f>IF($A$72=33,IF($B102="","bye",CONCATENATE(VLOOKUP($B102,'[1]Rank-d'!$A$3:$E$300,2)," (",VLOOKUP($B102,'[1]Rank-d'!$A$3:$E$300,3),")")),"")</f>
      </c>
      <c r="D102" s="167"/>
      <c r="E102" s="55">
        <f>IF('[1]mix-výs'!$V25="",IF(AND('[1]Z-čt'!$O87="",'[1]Z-čt'!$P87="",'[1]Z-čt'!$Q87=""),"",CONCATENATE('[1]Z-čt'!$O87," / ",'[1]Z-čt'!$P87," /  ",'[1]Z-čt'!$Q87)),'[1]mix-výs'!$AA25)</f>
      </c>
      <c r="F102" s="55"/>
      <c r="G102" s="55"/>
      <c r="H102" s="101">
        <f>IF('[1]mix-výs'!W67="","",'[1]mix-výs'!W67)</f>
      </c>
      <c r="I102" s="55"/>
    </row>
    <row r="103" spans="1:9" ht="12.75">
      <c r="A103" s="70"/>
      <c r="B103" s="60">
        <f>IF(ISERR('[1]copy_mix_afterdraw'!$C$55),"",IF('[1]copy_mix_afterdraw'!$C$55="","",'[1]copy_mix_afterdraw'!$C$55))</f>
      </c>
      <c r="C103" s="61">
        <f>IF($A$72=33,IF($B103="","bye",CONCATENATE(VLOOKUP($B103,'[1]Rank-ch'!$A$3:$E$300,2)," (",VLOOKUP($B103,'[1]Rank-ch'!$A$3:$E$300,3),")")),"")</f>
      </c>
      <c r="D103" s="100"/>
      <c r="E103" s="55"/>
      <c r="F103" s="55"/>
      <c r="G103" s="185">
        <f>G36+1</f>
        <v>124</v>
      </c>
      <c r="H103" s="101">
        <f>IF('[1]mix-výs'!Y67="","",'[1]mix-výs'!Y67)</f>
      </c>
      <c r="I103" s="55"/>
    </row>
    <row r="104" spans="1:9" ht="12.75">
      <c r="A104" s="70">
        <v>49</v>
      </c>
      <c r="B104" s="60">
        <f>IF($B103="","",VLOOKUP($B103,'[1]Pr-mix'!$B$1:$C$132,2,FALSE))</f>
      </c>
      <c r="C104" s="61">
        <f>IF($A$72=33,IF($B104="","bye",CONCATENATE(VLOOKUP($B104,'[1]Rank-d'!$A$3:$E$300,2)," (",VLOOKUP($B104,'[1]Rank-d'!$A$3:$E$300,3),")")),"")</f>
      </c>
      <c r="D104" s="100"/>
      <c r="E104" s="55">
        <f>IF(OR($B103="",$B105=""),IF($B103="",IF($B105="","",'[1]mix-výs'!$I26),'[1]mix-výs'!$C26),'[1]mix-výs'!$W26)</f>
      </c>
      <c r="F104" s="55"/>
      <c r="G104" s="185"/>
      <c r="H104" s="55">
        <f>IF('[1]mix-výs'!$V67="",IF(AND('[1]Z-čt'!$O125="",'[1]Z-čt'!$P125="",'[1]Z-čt'!$Q125=""),"",CONCATENATE('[1]Z-čt'!$O125," / ",'[1]Z-čt'!$P125," /  ",'[1]Z-čt'!$Q125)),'[1]mix-výs'!$AA67)</f>
      </c>
      <c r="I104" s="55"/>
    </row>
    <row r="105" spans="1:9" ht="12.75">
      <c r="A105" s="70"/>
      <c r="B105" s="60">
        <f>IF(ISERR('[1]copy_mix_afterdraw'!$C$56),"",IF('[1]copy_mix_afterdraw'!$C$56="","",'[1]copy_mix_afterdraw'!$C$56))</f>
      </c>
      <c r="C105" s="61">
        <f>IF($A$72=33,IF($B105="","bye",CONCATENATE(VLOOKUP($B105,'[1]Rank-ch'!$A$3:$E$300,2)," (",VLOOKUP($B105,'[1]Rank-ch'!$A$3:$E$300,3),")")),"")</f>
      </c>
      <c r="D105" s="167">
        <f>D101+1</f>
        <v>87</v>
      </c>
      <c r="E105" s="55">
        <f>IF(OR($B104="",$B106=""),IF($B104="",IF($B106="","",'[1]mix-výs'!$L26),'[1]mix-výs'!$F26),'[1]mix-výs'!$Y26)</f>
      </c>
      <c r="F105" s="55"/>
      <c r="G105" s="55"/>
      <c r="H105" s="55"/>
      <c r="I105" s="55"/>
    </row>
    <row r="106" spans="1:9" ht="12.75">
      <c r="A106" s="70">
        <v>50</v>
      </c>
      <c r="B106" s="60">
        <f>IF($B105="","",VLOOKUP($B105,'[1]Pr-mix'!$B$1:$C$132,2,FALSE))</f>
      </c>
      <c r="C106" s="61">
        <f>IF($A$72=33,IF($B106="","bye",CONCATENATE(VLOOKUP($B106,'[1]Rank-d'!$A$3:$E$300,2)," (",VLOOKUP($B106,'[1]Rank-d'!$A$3:$E$300,3),")")),"")</f>
      </c>
      <c r="D106" s="167"/>
      <c r="E106" s="55">
        <f>IF('[1]mix-výs'!$V26="",IF(AND('[1]Z-čt'!$O88="",'[1]Z-čt'!$P88="",'[1]Z-čt'!$Q88=""),"",CONCATENATE('[1]Z-čt'!$O88," / ",'[1]Z-čt'!$P88," /  ",'[1]Z-čt'!$Q88)),'[1]mix-výs'!$AA26)</f>
      </c>
      <c r="F106" s="55">
        <f>IF('[1]mix-výs'!W47="","",'[1]mix-výs'!W47)</f>
      </c>
      <c r="G106" s="55"/>
      <c r="H106" s="55"/>
      <c r="I106" s="55"/>
    </row>
    <row r="107" spans="1:9" ht="12.75">
      <c r="A107" s="70"/>
      <c r="B107" s="60">
        <f>IF(ISERR('[1]copy_mix_afterdraw'!$C$57),"",IF('[1]copy_mix_afterdraw'!$C$57="","",'[1]copy_mix_afterdraw'!$C$57))</f>
      </c>
      <c r="C107" s="61">
        <f>IF($A$72=33,IF($B107="","bye",CONCATENATE(VLOOKUP($B107,'[1]Rank-ch'!$A$3:$E$300,2)," (",VLOOKUP($B107,'[1]Rank-ch'!$A$3:$E$300,3),")")),"")</f>
      </c>
      <c r="D107" s="100"/>
      <c r="E107" s="67">
        <f>E99+1</f>
        <v>107</v>
      </c>
      <c r="F107" s="55">
        <f>IF('[1]mix-výs'!Y47="","",'[1]mix-výs'!Y47)</f>
      </c>
      <c r="G107" s="55"/>
      <c r="H107" s="55"/>
      <c r="I107" s="55"/>
    </row>
    <row r="108" spans="1:9" ht="12.75">
      <c r="A108" s="70">
        <v>51</v>
      </c>
      <c r="B108" s="102">
        <f>IF($B107="","",VLOOKUP($B107,'[1]Pr-mix'!$B$1:$C$132,2,FALSE))</f>
      </c>
      <c r="C108" s="61">
        <f>IF($A$72=33,IF($B108="","bye",CONCATENATE(VLOOKUP($B108,'[1]Rank-d'!$A$3:$E$300,2)," (",VLOOKUP($B108,'[1]Rank-d'!$A$3:$E$300,3),")")),"")</f>
      </c>
      <c r="D108" s="100"/>
      <c r="E108" s="55">
        <f>IF(OR($B107="",$B109=""),IF($B107="",IF($B109="","",'[1]mix-výs'!$I27),'[1]mix-výs'!$C27),'[1]mix-výs'!$W27)</f>
      </c>
      <c r="F108" s="55">
        <f>IF('[1]mix-výs'!$V47="",IF(AND('[1]Z-čt'!$O108="",'[1]Z-čt'!$P108="",'[1]Z-čt'!$Q108=""),"",CONCATENATE('[1]Z-čt'!$O108," / ",'[1]Z-čt'!$P108," /  ",'[1]Z-čt'!$Q108)),'[1]mix-výs'!$AA47)</f>
      </c>
      <c r="G108" s="55"/>
      <c r="H108" s="55"/>
      <c r="I108" s="55"/>
    </row>
    <row r="109" spans="1:9" ht="12.75">
      <c r="A109" s="70"/>
      <c r="B109" s="60">
        <f>IF(ISERR('[1]copy_mix_afterdraw'!$C$58),"",IF('[1]copy_mix_afterdraw'!$C$58="","",'[1]copy_mix_afterdraw'!$C$58))</f>
      </c>
      <c r="C109" s="61">
        <f>IF($A$72=33,IF($B109="","bye",CONCATENATE(VLOOKUP($B109,'[1]Rank-ch'!$A$3:$E$300,2)," (",VLOOKUP($B109,'[1]Rank-ch'!$A$3:$E$300,3),")")),"")</f>
      </c>
      <c r="D109" s="167">
        <f>D105+1</f>
        <v>88</v>
      </c>
      <c r="E109" s="55">
        <f>IF(OR($B108="",$B110=""),IF($B108="",IF($B110="","",'[1]mix-výs'!$L27),'[1]mix-výs'!$F27),'[1]mix-výs'!$Y27)</f>
      </c>
      <c r="F109" s="55"/>
      <c r="G109" s="55"/>
      <c r="H109" s="55"/>
      <c r="I109" s="55"/>
    </row>
    <row r="110" spans="1:9" ht="12.75">
      <c r="A110" s="70">
        <v>52</v>
      </c>
      <c r="B110" s="60">
        <f>IF($B109="","",VLOOKUP($B109,'[1]Pr-mix'!$B$1:$C$132,2,FALSE))</f>
      </c>
      <c r="C110" s="61">
        <f>IF($A$72=33,IF($B110="","bye",CONCATENATE(VLOOKUP($B110,'[1]Rank-d'!$A$3:$E$300,2)," (",VLOOKUP($B110,'[1]Rank-d'!$A$3:$E$300,3),")")),"")</f>
      </c>
      <c r="D110" s="167"/>
      <c r="E110" s="55">
        <f>IF('[1]mix-výs'!$V27="",IF(AND('[1]Z-čt'!$O89="",'[1]Z-čt'!$P89="",'[1]Z-čt'!$Q89=""),"",CONCATENATE('[1]Z-čt'!$O89," / ",'[1]Z-čt'!$P89," /  ",'[1]Z-čt'!$Q89)),'[1]mix-výs'!$AA27)</f>
      </c>
      <c r="F110" s="55"/>
      <c r="G110" s="55">
        <f>IF('[1]mix-výs'!W58="","",'[1]mix-výs'!W58)</f>
      </c>
      <c r="H110" s="55"/>
      <c r="I110" s="55"/>
    </row>
    <row r="111" spans="1:9" ht="12.75">
      <c r="A111" s="70"/>
      <c r="B111" s="60">
        <f>IF(ISERR('[1]copy_mix_afterdraw'!$C$59),"",IF('[1]copy_mix_afterdraw'!$C$59="","",'[1]copy_mix_afterdraw'!$C$59))</f>
      </c>
      <c r="C111" s="61">
        <f>IF($A$72=33,IF($B111="","bye",CONCATENATE(VLOOKUP($B111,'[1]Rank-ch'!$A$3:$E$300,2)," (",VLOOKUP($B111,'[1]Rank-ch'!$A$3:$E$300,3),")")),"")</f>
      </c>
      <c r="D111" s="100"/>
      <c r="E111" s="55"/>
      <c r="F111" s="167">
        <f>F95+1</f>
        <v>117</v>
      </c>
      <c r="G111" s="55">
        <f>IF('[1]mix-výs'!Y58="","",'[1]mix-výs'!Y58)</f>
      </c>
      <c r="H111" s="55"/>
      <c r="I111" s="55"/>
    </row>
    <row r="112" spans="1:9" ht="12.75">
      <c r="A112" s="70">
        <v>53</v>
      </c>
      <c r="B112" s="60">
        <f>IF($B111="","",VLOOKUP($B111,'[1]Pr-mix'!$B$1:$C$132,2,FALSE))</f>
      </c>
      <c r="C112" s="61">
        <f>IF($A$72=33,IF($B112="","bye",CONCATENATE(VLOOKUP($B112,'[1]Rank-d'!$A$3:$E$300,2)," (",VLOOKUP($B112,'[1]Rank-d'!$A$3:$E$300,3),")")),"")</f>
      </c>
      <c r="D112" s="100"/>
      <c r="E112" s="55">
        <f>IF(OR($B111="",$B113=""),IF($B111="",IF($B113="","",'[1]mix-výs'!$I28),'[1]mix-výs'!$C28),'[1]mix-výs'!$W28)</f>
      </c>
      <c r="F112" s="167"/>
      <c r="G112" s="55">
        <f>IF('[1]mix-výs'!$V58="",IF(AND('[1]Z-čt'!$O118="",'[1]Z-čt'!$P118="",'[1]Z-čt'!$Q118=""),"",CONCATENATE('[1]Z-čt'!$O118," / ",'[1]Z-čt'!$P118," /  ",'[1]Z-čt'!$Q118)),'[1]mix-výs'!$AA58)</f>
      </c>
      <c r="H112" s="55"/>
      <c r="I112" s="55"/>
    </row>
    <row r="113" spans="1:9" ht="12.75">
      <c r="A113" s="70"/>
      <c r="B113" s="60">
        <f>IF(ISERR('[1]copy_mix_afterdraw'!$C$60),"",IF('[1]copy_mix_afterdraw'!$C$60="","",'[1]copy_mix_afterdraw'!$C$60))</f>
      </c>
      <c r="C113" s="61">
        <f>IF($A$72=33,IF($B113="","bye",CONCATENATE(VLOOKUP($B113,'[1]Rank-ch'!$A$3:$E$300,2)," (",VLOOKUP($B113,'[1]Rank-ch'!$A$3:$E$300,3),")")),"")</f>
      </c>
      <c r="D113" s="167">
        <f>D109+1</f>
        <v>89</v>
      </c>
      <c r="E113" s="55">
        <f>IF(OR($B112="",$B114=""),IF($B112="",IF($B114="","",'[1]mix-výs'!$L28),'[1]mix-výs'!$F28),'[1]mix-výs'!$Y28)</f>
      </c>
      <c r="F113" s="55"/>
      <c r="G113" s="55"/>
      <c r="H113" s="55"/>
      <c r="I113" s="55"/>
    </row>
    <row r="114" spans="1:9" ht="12.75">
      <c r="A114" s="70">
        <v>54</v>
      </c>
      <c r="B114" s="60">
        <f>IF($B113="","",VLOOKUP($B113,'[1]Pr-mix'!$B$1:$C$132,2,FALSE))</f>
      </c>
      <c r="C114" s="61">
        <f>IF($A$72=33,IF($B114="","bye",CONCATENATE(VLOOKUP($B114,'[1]Rank-d'!$A$3:$E$300,2)," (",VLOOKUP($B114,'[1]Rank-d'!$A$3:$E$300,3),")")),"")</f>
      </c>
      <c r="D114" s="167"/>
      <c r="E114" s="55">
        <f>IF('[1]mix-výs'!$V28="",IF(AND('[1]Z-čt'!$O90="",'[1]Z-čt'!$P90="",'[1]Z-čt'!$Q90=""),"",CONCATENATE('[1]Z-čt'!$O90," / ",'[1]Z-čt'!$P90," /  ",'[1]Z-čt'!$Q90)),'[1]mix-výs'!$AA28)</f>
      </c>
      <c r="F114" s="55">
        <f>IF('[1]mix-výs'!W48="","",'[1]mix-výs'!W48)</f>
      </c>
      <c r="G114" s="55"/>
      <c r="H114" s="55"/>
      <c r="I114" s="55"/>
    </row>
    <row r="115" spans="1:9" ht="12.75">
      <c r="A115" s="70"/>
      <c r="B115" s="60">
        <f>IF(ISERR('[1]copy_mix_afterdraw'!$C$61),"",IF('[1]copy_mix_afterdraw'!$C$61="","",'[1]copy_mix_afterdraw'!$C$61))</f>
      </c>
      <c r="C115" s="61">
        <f>IF($A$72=33,IF($B115="","bye",CONCATENATE(VLOOKUP($B115,'[1]Rank-ch'!$A$3:$E$300,2)," (",VLOOKUP($B115,'[1]Rank-ch'!$A$3:$E$300,3),")")),"")</f>
      </c>
      <c r="D115" s="100"/>
      <c r="E115" s="67">
        <f>E107+1</f>
        <v>108</v>
      </c>
      <c r="F115" s="55">
        <f>IF('[1]mix-výs'!Y48="","",'[1]mix-výs'!Y48)</f>
      </c>
      <c r="G115" s="55"/>
      <c r="H115" s="55"/>
      <c r="I115" s="55"/>
    </row>
    <row r="116" spans="1:9" ht="12.75">
      <c r="A116" s="70">
        <v>55</v>
      </c>
      <c r="B116" s="60">
        <f>IF($B115="","",VLOOKUP($B115,'[1]Pr-mix'!$B$1:$C$132,2,FALSE))</f>
      </c>
      <c r="C116" s="61">
        <f>IF($A$72=33,IF($B116="","bye",CONCATENATE(VLOOKUP($B116,'[1]Rank-d'!$A$3:$E$300,2)," (",VLOOKUP($B116,'[1]Rank-d'!$A$3:$E$300,3),")")),"")</f>
      </c>
      <c r="D116" s="100"/>
      <c r="E116" s="55">
        <f>IF(OR($B115="",$B117=""),IF($B115="",IF($B117="","",'[1]mix-výs'!$I29),'[1]mix-výs'!$C29),'[1]mix-výs'!$W29)</f>
      </c>
      <c r="F116" s="55">
        <f>IF('[1]mix-výs'!$V48="",IF(AND('[1]Z-čt'!$O109="",'[1]Z-čt'!$P109="",'[1]Z-čt'!$Q109=""),"",CONCATENATE('[1]Z-čt'!$O109," / ",'[1]Z-čt'!$P109," /  ",'[1]Z-čt'!$Q109)),'[1]mix-výs'!$AA48)</f>
      </c>
      <c r="G116" s="55"/>
      <c r="H116" s="55"/>
      <c r="I116" s="55"/>
    </row>
    <row r="117" spans="1:9" ht="12.75">
      <c r="A117" s="70"/>
      <c r="B117" s="60">
        <f>IF(ISERR('[1]copy_mix_afterdraw'!$C$62),"",IF('[1]copy_mix_afterdraw'!$C$62="","",'[1]copy_mix_afterdraw'!$C$62))</f>
      </c>
      <c r="C117" s="61">
        <f>IF($A$72=33,IF($B117="","bye",CONCATENATE(VLOOKUP($B117,'[1]Rank-ch'!$A$3:$E$300,2)," (",VLOOKUP($B117,'[1]Rank-ch'!$A$3:$E$300,3),")")),"")</f>
      </c>
      <c r="D117" s="167">
        <f>D113+1</f>
        <v>90</v>
      </c>
      <c r="E117" s="55">
        <f>IF(OR($B116="",$B118=""),IF($B116="",IF($B118="","",'[1]mix-výs'!$L29),'[1]mix-výs'!$F29),'[1]mix-výs'!$Y29)</f>
      </c>
      <c r="F117" s="55"/>
      <c r="G117" s="55"/>
      <c r="H117" s="55"/>
      <c r="I117" s="55"/>
    </row>
    <row r="118" spans="1:9" ht="12.75">
      <c r="A118" s="70">
        <v>56</v>
      </c>
      <c r="B118" s="60">
        <f>IF($B117="","",VLOOKUP($B117,'[1]Pr-mix'!$B$1:$C$132,2,FALSE))</f>
      </c>
      <c r="C118" s="61">
        <f>IF($A$72=33,IF($B118="","bye",CONCATENATE(VLOOKUP($B118,'[1]Rank-d'!$A$3:$E$300,2)," (",VLOOKUP($B118,'[1]Rank-d'!$A$3:$E$300,3),")")),"")</f>
      </c>
      <c r="D118" s="167"/>
      <c r="E118" s="55">
        <f>IF('[1]mix-výs'!$V29="",IF(AND('[1]Z-čt'!$O91="",'[1]Z-čt'!$P91="",'[1]Z-čt'!$Q91=""),"",CONCATENATE('[1]Z-čt'!$O91," / ",'[1]Z-čt'!$P91," /  ",'[1]Z-čt'!$Q91)),'[1]mix-výs'!$AA29)</f>
      </c>
      <c r="F118" s="55"/>
      <c r="G118" s="55"/>
      <c r="H118" s="55">
        <f>IF('[1]mix-výs'!W64="","",'[1]mix-výs'!W64)</f>
      </c>
      <c r="I118" s="55"/>
    </row>
    <row r="119" spans="1:9" ht="12.75">
      <c r="A119" s="70"/>
      <c r="B119" s="60">
        <f>IF(ISERR('[1]copy_mix_afterdraw'!$C$63),"",IF('[1]copy_mix_afterdraw'!$C$63="","",'[1]copy_mix_afterdraw'!$C$63))</f>
      </c>
      <c r="C119" s="61">
        <f>IF($A$72=33,IF($B119="","bye",CONCATENATE(VLOOKUP($B119,'[1]Rank-ch'!$A$3:$E$300,2)," (",VLOOKUP($B119,'[1]Rank-ch'!$A$3:$E$300,3),")")),"")</f>
      </c>
      <c r="D119" s="100"/>
      <c r="E119" s="55"/>
      <c r="F119" s="55"/>
      <c r="G119" s="167">
        <f>G87+1</f>
        <v>122</v>
      </c>
      <c r="H119" s="55">
        <f>IF('[1]mix-výs'!Y64="","",'[1]mix-výs'!Y64)</f>
      </c>
      <c r="I119" s="55"/>
    </row>
    <row r="120" spans="1:9" ht="12.75">
      <c r="A120" s="70">
        <v>57</v>
      </c>
      <c r="B120" s="60">
        <f>IF($B119="","",VLOOKUP($B119,'[1]Pr-mix'!$B$1:$C$132,2,FALSE))</f>
      </c>
      <c r="C120" s="61">
        <f>IF($A$72=33,IF($B120="","bye",CONCATENATE(VLOOKUP($B120,'[1]Rank-d'!$A$3:$E$300,2)," (",VLOOKUP($B120,'[1]Rank-d'!$A$3:$E$300,3),")")),"")</f>
      </c>
      <c r="D120" s="100"/>
      <c r="E120" s="55">
        <f>IF(OR($B119="",$B121=""),IF($B119="",IF($B121="","",'[1]mix-výs'!$I30),'[1]mix-výs'!$C30),'[1]mix-výs'!$W30)</f>
      </c>
      <c r="F120" s="55"/>
      <c r="G120" s="167"/>
      <c r="H120" s="55">
        <f>IF('[1]mix-výs'!$V64="",IF(AND('[1]Z-čt'!$O123="",'[1]Z-čt'!$P123="",'[1]Z-čt'!$Q123=""),"",CONCATENATE('[1]Z-čt'!$O123," / ",'[1]Z-čt'!$P123," /  ",'[1]Z-čt'!$Q123)),'[1]mix-výs'!$AA64)</f>
      </c>
      <c r="I120" s="68"/>
    </row>
    <row r="121" spans="1:9" ht="12.75">
      <c r="A121" s="70"/>
      <c r="B121" s="60">
        <f>IF(ISERR('[1]copy_mix_afterdraw'!$C$64),"",IF('[1]copy_mix_afterdraw'!$C$64="","",'[1]copy_mix_afterdraw'!$C$64))</f>
      </c>
      <c r="C121" s="61">
        <f>IF($A$72=33,IF($B121="","bye",CONCATENATE(VLOOKUP($B121,'[1]Rank-ch'!$A$3:$E$300,2)," (",VLOOKUP($B121,'[1]Rank-ch'!$A$3:$E$300,3),")")),"")</f>
      </c>
      <c r="D121" s="167">
        <f>D117+1</f>
        <v>91</v>
      </c>
      <c r="E121" s="55">
        <f>IF(OR($B120="",$B122=""),IF($B120="",IF($B122="","",'[1]mix-výs'!$L30),'[1]mix-výs'!$F30),'[1]mix-výs'!$Y30)</f>
      </c>
      <c r="F121" s="55"/>
      <c r="G121" s="55"/>
      <c r="H121" s="55"/>
      <c r="I121" s="68"/>
    </row>
    <row r="122" spans="1:9" ht="12.75">
      <c r="A122" s="70">
        <v>58</v>
      </c>
      <c r="B122" s="60">
        <f>IF($B121="","",VLOOKUP($B121,'[1]Pr-mix'!$B$1:$C$132,2,FALSE))</f>
      </c>
      <c r="C122" s="61">
        <f>IF($A$72=33,IF($B122="","bye",CONCATENATE(VLOOKUP($B122,'[1]Rank-d'!$A$3:$E$300,2)," (",VLOOKUP($B122,'[1]Rank-d'!$A$3:$E$300,3),")")),"")</f>
      </c>
      <c r="D122" s="167"/>
      <c r="E122" s="55">
        <f>IF('[1]mix-výs'!$V30="",IF(AND('[1]Z-čt'!$O92="",'[1]Z-čt'!$P92="",'[1]Z-čt'!$Q92=""),"",CONCATENATE('[1]Z-čt'!$O92," / ",'[1]Z-čt'!$P92," /  ",'[1]Z-čt'!$Q92)),'[1]mix-výs'!$AA30)</f>
      </c>
      <c r="F122" s="55">
        <f>IF('[1]mix-výs'!W49="","",'[1]mix-výs'!W49)</f>
      </c>
      <c r="G122" s="55"/>
      <c r="H122" s="55"/>
      <c r="I122" s="68"/>
    </row>
    <row r="123" spans="1:9" ht="12.75">
      <c r="A123" s="70"/>
      <c r="B123" s="60">
        <f>IF(ISERR('[1]copy_mix_afterdraw'!$C$65),"",IF('[1]copy_mix_afterdraw'!$C$65="","",'[1]copy_mix_afterdraw'!$C$65))</f>
      </c>
      <c r="C123" s="61">
        <f>IF($A$72=33,IF($B123="","bye",CONCATENATE(VLOOKUP($B123,'[1]Rank-ch'!$A$3:$E$300,2)," (",VLOOKUP($B123,'[1]Rank-ch'!$A$3:$E$300,3),")")),"")</f>
      </c>
      <c r="D123" s="100"/>
      <c r="E123" s="67">
        <f>E115+1</f>
        <v>109</v>
      </c>
      <c r="F123" s="55">
        <f>IF('[1]mix-výs'!Y49="","",'[1]mix-výs'!Y49)</f>
      </c>
      <c r="G123" s="55"/>
      <c r="H123" s="55"/>
      <c r="I123" s="68"/>
    </row>
    <row r="124" spans="1:9" ht="12.75">
      <c r="A124" s="70">
        <v>59</v>
      </c>
      <c r="B124" s="60">
        <f>IF($B123="","",VLOOKUP($B123,'[1]Pr-mix'!$B$1:$C$132,2,FALSE))</f>
      </c>
      <c r="C124" s="61">
        <f>IF($A$72=33,IF($B124="","bye",CONCATENATE(VLOOKUP($B124,'[1]Rank-d'!$A$3:$E$300,2)," (",VLOOKUP($B124,'[1]Rank-d'!$A$3:$E$300,3),")")),"")</f>
      </c>
      <c r="D124" s="100"/>
      <c r="E124" s="55">
        <f>IF(OR($B123="",$B125=""),IF($B123="",IF($B125="","",'[1]mix-výs'!$I31),'[1]mix-výs'!$C31),'[1]mix-výs'!$W31)</f>
      </c>
      <c r="F124" s="55">
        <f>IF('[1]mix-výs'!$V49="",IF(AND('[1]Z-čt'!$O110="",'[1]Z-čt'!$P110="",'[1]Z-čt'!$Q110=""),"",CONCATENATE('[1]Z-čt'!$O110," / ",'[1]Z-čt'!$P110," /  ",'[1]Z-čt'!$Q110)),'[1]mix-výs'!$AA49)</f>
      </c>
      <c r="G124" s="55"/>
      <c r="H124" s="55"/>
      <c r="I124" s="68"/>
    </row>
    <row r="125" spans="1:9" ht="12.75">
      <c r="A125" s="70"/>
      <c r="B125" s="60">
        <f>IF(ISERR('[1]copy_mix_afterdraw'!$C$66),"",IF('[1]copy_mix_afterdraw'!$C$66="","",'[1]copy_mix_afterdraw'!$C$66))</f>
      </c>
      <c r="C125" s="61">
        <f>IF($A$72=33,IF($B125="","bye",CONCATENATE(VLOOKUP($B125,'[1]Rank-ch'!$A$3:$E$300,2)," (",VLOOKUP($B125,'[1]Rank-ch'!$A$3:$E$300,3),")")),"")</f>
      </c>
      <c r="D125" s="167">
        <f>D121+1</f>
        <v>92</v>
      </c>
      <c r="E125" s="55">
        <f>IF(OR($B124="",$B126=""),IF($B124="",IF($B126="","",'[1]mix-výs'!$L31),'[1]mix-výs'!$F31),'[1]mix-výs'!$Y31)</f>
      </c>
      <c r="F125" s="55"/>
      <c r="G125" s="55"/>
      <c r="H125" s="55"/>
      <c r="I125" s="68"/>
    </row>
    <row r="126" spans="1:9" ht="12.75">
      <c r="A126" s="70">
        <v>60</v>
      </c>
      <c r="B126" s="60">
        <f>IF($B125="","",VLOOKUP($B125,'[1]Pr-mix'!$B$1:$C$132,2,FALSE))</f>
      </c>
      <c r="C126" s="61">
        <f>IF($A$72=33,IF($B126="","bye",CONCATENATE(VLOOKUP($B126,'[1]Rank-d'!$A$3:$E$300,2)," (",VLOOKUP($B126,'[1]Rank-d'!$A$3:$E$300,3),")")),"")</f>
      </c>
      <c r="D126" s="167"/>
      <c r="E126" s="55">
        <f>IF('[1]mix-výs'!$V31="",IF(AND('[1]Z-čt'!$O93="",'[1]Z-čt'!$P93="",'[1]Z-čt'!$Q93=""),"",CONCATENATE('[1]Z-čt'!$O93," / ",'[1]Z-čt'!$P93," /  ",'[1]Z-čt'!$Q93)),'[1]mix-výs'!$AA31)</f>
      </c>
      <c r="F126" s="55"/>
      <c r="G126" s="55">
        <f>IF('[1]mix-výs'!W59="","",'[1]mix-výs'!W59)</f>
      </c>
      <c r="H126" s="55"/>
      <c r="I126" s="68"/>
    </row>
    <row r="127" spans="1:9" ht="12.75">
      <c r="A127" s="70"/>
      <c r="B127" s="60">
        <f>IF(ISERR('[1]copy_mix_afterdraw'!$C$67),"",IF('[1]copy_mix_afterdraw'!$C$67="","",'[1]copy_mix_afterdraw'!$C$67))</f>
      </c>
      <c r="C127" s="61">
        <f>IF($A$72=33,IF($B127="","bye",CONCATENATE(VLOOKUP($B127,'[1]Rank-ch'!$A$3:$E$300,2)," (",VLOOKUP($B127,'[1]Rank-ch'!$A$3:$E$300,3),")")),"")</f>
      </c>
      <c r="D127" s="100"/>
      <c r="E127" s="55"/>
      <c r="F127" s="167">
        <f>F111+1</f>
        <v>118</v>
      </c>
      <c r="G127" s="55">
        <f>IF('[1]mix-výs'!Y59="","",'[1]mix-výs'!Y59)</f>
      </c>
      <c r="H127" s="55"/>
      <c r="I127" s="68"/>
    </row>
    <row r="128" spans="1:9" ht="12.75">
      <c r="A128" s="70">
        <v>61</v>
      </c>
      <c r="B128" s="60">
        <f>IF($B127="","",VLOOKUP($B127,'[1]Pr-mix'!$B$1:$C$132,2,FALSE))</f>
      </c>
      <c r="C128" s="61">
        <f>IF($A$72=33,IF($B128="","bye",CONCATENATE(VLOOKUP($B128,'[1]Rank-d'!$A$3:$E$300,2)," (",VLOOKUP($B128,'[1]Rank-d'!$A$3:$E$300,3),")")),"")</f>
      </c>
      <c r="D128" s="100"/>
      <c r="E128" s="55">
        <f>IF(OR($B127="",$B129=""),IF($B127="",IF($B129="","",'[1]mix-výs'!$I32),'[1]mix-výs'!$C32),'[1]mix-výs'!$W32)</f>
      </c>
      <c r="F128" s="167"/>
      <c r="G128" s="55">
        <f>IF('[1]mix-výs'!$V59="",IF(AND('[1]Z-čt'!$O119="",'[1]Z-čt'!$P119="",'[1]Z-čt'!$Q119=""),"",CONCATENATE('[1]Z-čt'!$O119," / ",'[1]Z-čt'!$P119," /  ",'[1]Z-čt'!$Q119)),'[1]mix-výs'!$AA59)</f>
      </c>
      <c r="H128" s="55"/>
      <c r="I128" s="68"/>
    </row>
    <row r="129" spans="1:9" ht="12.75">
      <c r="A129" s="70"/>
      <c r="B129" s="60">
        <f>IF(ISERR('[1]copy_mix_afterdraw'!$C$68),"",IF('[1]copy_mix_afterdraw'!$C$68="","",'[1]copy_mix_afterdraw'!$C$68))</f>
      </c>
      <c r="C129" s="61">
        <f>IF($A$72=33,IF($B129="","bye",CONCATENATE(VLOOKUP($B129,'[1]Rank-ch'!$A$3:$E$300,2)," (",VLOOKUP($B129,'[1]Rank-ch'!$A$3:$E$300,3),")")),"")</f>
      </c>
      <c r="D129" s="167">
        <f>D125+1</f>
        <v>93</v>
      </c>
      <c r="E129" s="55">
        <f>IF(OR($B128="",$B130=""),IF($B128="",IF($B130="","",'[1]mix-výs'!$L32),'[1]mix-výs'!$F63),'[1]mix-výs'!$Y32)</f>
      </c>
      <c r="F129" s="55"/>
      <c r="G129" s="55"/>
      <c r="H129" s="55"/>
      <c r="I129" s="68"/>
    </row>
    <row r="130" spans="1:9" ht="12.75">
      <c r="A130" s="70">
        <v>62</v>
      </c>
      <c r="B130" s="60">
        <f>IF($B129="","",VLOOKUP($B129,'[1]Pr-mix'!$B$1:$C$132,2,FALSE))</f>
      </c>
      <c r="C130" s="61">
        <f>IF($A$72=33,IF($B130="","bye",CONCATENATE(VLOOKUP($B130,'[1]Rank-d'!$A$3:$E$300,2)," (",VLOOKUP($B130,'[1]Rank-d'!$A$3:$E$300,3),")")),"")</f>
      </c>
      <c r="D130" s="167"/>
      <c r="E130" s="55">
        <f>IF('[1]mix-výs'!$V32="",IF(AND('[1]Z-čt'!$O94="",'[1]Z-čt'!$P94="",'[1]Z-čt'!$Q94=""),"",CONCATENATE('[1]Z-čt'!$O94," / ",'[1]Z-čt'!$P94," /  ",'[1]Z-čt'!$Q94)),'[1]mix-výs'!$AA32)</f>
      </c>
      <c r="F130" s="55">
        <f>IF('[1]mix-výs'!W50="","",'[1]mix-výs'!W50)</f>
      </c>
      <c r="G130" s="55"/>
      <c r="H130" s="55"/>
      <c r="I130" s="68"/>
    </row>
    <row r="131" spans="1:9" ht="12.75">
      <c r="A131" s="70"/>
      <c r="B131" s="60">
        <f>IF(ISERR('[1]copy_mix_afterdraw'!$C$69),"",IF('[1]copy_mix_afterdraw'!$C$69="","",'[1]copy_mix_afterdraw'!$C$69))</f>
      </c>
      <c r="C131" s="61">
        <f>IF($A$72=33,IF($B131="","bye",CONCATENATE(VLOOKUP($B131,'[1]Rank-ch'!$A$3:$E$300,2)," (",VLOOKUP($B131,'[1]Rank-ch'!$A$3:$E$300,3),")")),"")</f>
      </c>
      <c r="D131" s="100"/>
      <c r="E131" s="67">
        <f>E123+1</f>
        <v>110</v>
      </c>
      <c r="F131" s="55">
        <f>IF('[1]mix-výs'!Y50="","",'[1]mix-výs'!Y50)</f>
      </c>
      <c r="G131" s="55"/>
      <c r="H131" s="55"/>
      <c r="I131" s="68"/>
    </row>
    <row r="132" spans="1:9" ht="12.75">
      <c r="A132" s="70">
        <v>63</v>
      </c>
      <c r="B132" s="60">
        <f>IF($B131="","",VLOOKUP($B131,'[1]Pr-mix'!$B$1:$C$132,2,FALSE))</f>
      </c>
      <c r="C132" s="61">
        <f>IF($A$72=33,IF($B132="","bye",CONCATENATE(VLOOKUP($B132,'[1]Rank-d'!$A$3:$E$300,2)," (",VLOOKUP($B132,'[1]Rank-d'!$A$3:$E$300,3),")")),"")</f>
      </c>
      <c r="D132" s="100"/>
      <c r="E132" s="55">
        <f>IF(OR($B131="",$B133=""),IF($B131="",IF($B133="","",'[1]mix-výs'!$I33),'[1]mix-výs'!$C33),'[1]mix-výs'!$W33)</f>
      </c>
      <c r="F132" s="55">
        <f>IF('[1]mix-výs'!$V50="",IF(AND('[1]Z-čt'!$O111="",'[1]Z-čt'!$P111="",'[1]Z-čt'!$Q111=""),"",CONCATENATE('[1]Z-čt'!$O111," / ",'[1]Z-čt'!$P111," /  ",'[1]Z-čt'!$Q111)),'[1]mix-výs'!$AA50)</f>
      </c>
      <c r="G132" s="55"/>
      <c r="H132" s="55"/>
      <c r="I132" s="68"/>
    </row>
    <row r="133" spans="1:9" ht="12.75">
      <c r="A133" s="70"/>
      <c r="B133" s="60">
        <f>IF(ISERR('[1]copy_mix_afterdraw'!$C$70),"",IF('[1]copy_mix_afterdraw'!$C$70="","",'[1]copy_mix_afterdraw'!$C$70))</f>
      </c>
      <c r="C133" s="61">
        <f>IF($A$72=33,IF($B133="","bye",CONCATENATE(VLOOKUP($B133,'[1]Rank-ch'!$A$3:$E$300,2)," (",VLOOKUP($B133,'[1]Rank-ch'!$A$3:$E$300,3),")")),"")</f>
      </c>
      <c r="D133" s="167">
        <f>D129+1</f>
        <v>94</v>
      </c>
      <c r="E133" s="55">
        <f>IF(OR($B132="",$B134=""),IF($B132="",IF($B134="","",'[1]mix-výs'!$L33),'[1]mix-výs'!#REF!),'[1]mix-výs'!$Y33)</f>
      </c>
      <c r="F133" s="55"/>
      <c r="G133" s="55"/>
      <c r="H133" s="55"/>
      <c r="I133" s="68"/>
    </row>
    <row r="134" spans="1:9" ht="12.75">
      <c r="A134" s="70">
        <v>64</v>
      </c>
      <c r="B134" s="60">
        <f>IF($B133="","",VLOOKUP($B133,'[1]Pr-mix'!$B$1:$C$132,2,FALSE))</f>
      </c>
      <c r="C134" s="61">
        <f>IF($A$72=33,IF($B134="","bye",CONCATENATE(VLOOKUP($B134,'[1]Rank-d'!$A$3:$E$300,2)," (",VLOOKUP($B134,'[1]Rank-d'!$A$3:$E$300,3),")")),"")</f>
      </c>
      <c r="D134" s="167"/>
      <c r="E134" s="55">
        <f>IF('[1]mix-výs'!$V33="",IF(AND('[1]Z-čt'!$O95="",'[1]Z-čt'!$P95="",'[1]Z-čt'!$Q95=""),"",CONCATENATE('[1]Z-čt'!$O95," / ",'[1]Z-čt'!$P95," /  ",'[1]Z-čt'!$Q95)),'[1]mix-výs'!$AA33)</f>
      </c>
      <c r="F134" s="55"/>
      <c r="G134" s="55"/>
      <c r="H134" s="55"/>
      <c r="I134" s="68"/>
    </row>
    <row r="135" spans="1:9" ht="25.5">
      <c r="A135" s="182"/>
      <c r="B135" s="182"/>
      <c r="C135" s="182"/>
      <c r="D135" s="182"/>
      <c r="E135" s="182"/>
      <c r="F135" s="182"/>
      <c r="G135" s="182"/>
      <c r="H135" s="182"/>
      <c r="I135" s="182"/>
    </row>
    <row r="136" spans="1:9" ht="18.75">
      <c r="A136" s="70"/>
      <c r="B136" s="96"/>
      <c r="C136" s="70"/>
      <c r="D136" s="183"/>
      <c r="E136" s="183"/>
      <c r="F136" s="183"/>
      <c r="G136" s="68"/>
      <c r="H136" s="98"/>
      <c r="I136" s="68"/>
    </row>
    <row r="137" spans="1:9" ht="18.75">
      <c r="A137" s="70"/>
      <c r="B137" s="96"/>
      <c r="C137" s="70"/>
      <c r="D137" s="70"/>
      <c r="E137" s="68"/>
      <c r="F137" s="97"/>
      <c r="G137" s="68"/>
      <c r="H137" s="99"/>
      <c r="I137" s="68"/>
    </row>
    <row r="138" spans="1:9" ht="13.5">
      <c r="A138" s="70"/>
      <c r="B138" s="60"/>
      <c r="C138" s="57"/>
      <c r="D138" s="96"/>
      <c r="E138" s="68"/>
      <c r="F138" s="68"/>
      <c r="G138" s="68"/>
      <c r="H138" s="68"/>
      <c r="I138" s="68"/>
    </row>
    <row r="139" spans="1:9" ht="12.75">
      <c r="A139" s="70"/>
      <c r="B139" s="60"/>
      <c r="C139" s="61"/>
      <c r="D139" s="56"/>
      <c r="E139" s="55"/>
      <c r="F139" s="55"/>
      <c r="G139" s="55"/>
      <c r="H139" s="55"/>
      <c r="I139" s="68"/>
    </row>
    <row r="140" spans="1:9" ht="15.75">
      <c r="A140" s="70"/>
      <c r="B140" s="66"/>
      <c r="C140" s="103" t="str">
        <f>$H$35</f>
        <v>Lapčík Ondřej</v>
      </c>
      <c r="D140" s="165"/>
      <c r="E140" s="55"/>
      <c r="F140" s="55"/>
      <c r="G140" s="55"/>
      <c r="H140" s="55"/>
      <c r="I140" s="68"/>
    </row>
    <row r="141" spans="1:9" ht="15.75">
      <c r="A141" s="104">
        <f>G36</f>
        <v>123</v>
      </c>
      <c r="B141" s="105"/>
      <c r="C141" s="106" t="str">
        <f>$H36</f>
        <v>Slezáková Stanislava</v>
      </c>
      <c r="D141" s="184"/>
      <c r="E141" s="65"/>
      <c r="F141" s="55"/>
      <c r="G141" s="55"/>
      <c r="H141" s="55"/>
      <c r="I141" s="68"/>
    </row>
    <row r="142" spans="1:9" ht="12.75">
      <c r="A142" s="70"/>
      <c r="B142" s="60"/>
      <c r="C142" s="61"/>
      <c r="D142" s="100"/>
      <c r="E142" s="107"/>
      <c r="F142" s="55"/>
      <c r="G142" s="55"/>
      <c r="H142" s="55"/>
      <c r="I142" s="68"/>
    </row>
    <row r="143" spans="1:9" ht="12.75">
      <c r="A143" s="70"/>
      <c r="B143" s="60"/>
      <c r="C143" s="61"/>
      <c r="D143" s="100"/>
      <c r="E143" s="108"/>
      <c r="F143" s="65"/>
      <c r="G143" s="55"/>
      <c r="H143" s="55"/>
      <c r="I143" s="68"/>
    </row>
    <row r="144" spans="1:9" ht="18.75">
      <c r="A144" s="70"/>
      <c r="B144" s="60"/>
      <c r="C144" s="61"/>
      <c r="D144" s="67"/>
      <c r="E144" s="174">
        <f>IF('[1]mix-výs'!W69="","",'[1]mix-výs'!W69)</f>
      </c>
      <c r="F144" s="175"/>
      <c r="G144" s="55"/>
      <c r="H144" s="55"/>
      <c r="I144" s="68"/>
    </row>
    <row r="145" spans="1:9" ht="19.5" thickBot="1">
      <c r="A145" s="70"/>
      <c r="B145" s="60"/>
      <c r="C145" s="61"/>
      <c r="D145" s="176">
        <f>A150+1</f>
        <v>125</v>
      </c>
      <c r="E145" s="178">
        <f>IF('[1]mix-výs'!Y69="","",'[1]mix-výs'!Y69)</f>
      </c>
      <c r="F145" s="179"/>
      <c r="G145" s="55"/>
      <c r="H145" s="55"/>
      <c r="I145" s="68"/>
    </row>
    <row r="146" spans="1:9" ht="16.5" thickTop="1">
      <c r="A146" s="70"/>
      <c r="B146" s="60"/>
      <c r="C146" s="61"/>
      <c r="D146" s="177"/>
      <c r="E146" s="180">
        <f>IF('[1]mix-výs'!$V69="",IF(AND('[1]Z-čt'!$O126="",'[1]Z-čt'!$P126="",'[1]Z-čt'!$Q126=""),"",CONCATENATE('[1]Z-čt'!$O126," / ",'[1]Z-čt'!$P126," /  ",'[1]Z-čt'!$Q126)),'[1]mix-výs'!$AA69)</f>
      </c>
      <c r="F146" s="181"/>
      <c r="G146" s="55"/>
      <c r="H146" s="55"/>
      <c r="I146" s="68"/>
    </row>
    <row r="147" spans="1:9" ht="12.75">
      <c r="A147" s="70"/>
      <c r="B147" s="60"/>
      <c r="C147" s="61"/>
      <c r="D147" s="58"/>
      <c r="E147" s="108"/>
      <c r="F147" s="55"/>
      <c r="G147" s="55"/>
      <c r="H147" s="55"/>
      <c r="I147" s="68"/>
    </row>
    <row r="148" spans="1:9" ht="12.75">
      <c r="A148" s="70"/>
      <c r="B148" s="60"/>
      <c r="C148" s="61"/>
      <c r="D148" s="58"/>
      <c r="E148" s="109"/>
      <c r="F148" s="55"/>
      <c r="G148" s="55"/>
      <c r="H148" s="55"/>
      <c r="I148" s="68"/>
    </row>
    <row r="149" spans="1:9" ht="15.75">
      <c r="A149" s="70"/>
      <c r="B149" s="110"/>
      <c r="C149" s="103">
        <f>$H$102</f>
      </c>
      <c r="D149" s="111"/>
      <c r="E149" s="112"/>
      <c r="F149" s="55"/>
      <c r="G149" s="55"/>
      <c r="H149" s="55"/>
      <c r="I149" s="68"/>
    </row>
    <row r="150" spans="1:9" ht="15.75">
      <c r="A150" s="104">
        <f>G103</f>
        <v>124</v>
      </c>
      <c r="B150" s="113"/>
      <c r="C150" s="106">
        <f>$H$103</f>
      </c>
      <c r="D150" s="114"/>
      <c r="E150" s="109"/>
      <c r="F150" s="55"/>
      <c r="G150" s="55"/>
      <c r="H150" s="55"/>
      <c r="I150" s="68"/>
    </row>
    <row r="151" spans="1:9" ht="12.75">
      <c r="A151" s="70"/>
      <c r="B151" s="60"/>
      <c r="C151" s="61"/>
      <c r="D151" s="67"/>
      <c r="E151" s="55"/>
      <c r="F151" s="55"/>
      <c r="G151" s="55"/>
      <c r="H151" s="55"/>
      <c r="I151" s="68"/>
    </row>
    <row r="152" spans="1:9" ht="12.75">
      <c r="A152" s="70"/>
      <c r="B152" s="70"/>
      <c r="C152" s="70"/>
      <c r="D152" s="70"/>
      <c r="E152" s="68"/>
      <c r="F152" s="68"/>
      <c r="G152" s="68"/>
      <c r="H152" s="68"/>
      <c r="I152" s="68"/>
    </row>
  </sheetData>
  <sheetProtection password="CF48" sheet="1" formatCells="0" formatColumns="0" formatRows="0" insertColumns="0" insertRows="0" deleteColumns="0" deleteRows="0" sort="0" autoFilter="0" pivotTables="0"/>
  <mergeCells count="58">
    <mergeCell ref="A1:I1"/>
    <mergeCell ref="D2:F2"/>
    <mergeCell ref="G3:H3"/>
    <mergeCell ref="D6:D7"/>
    <mergeCell ref="D10:D11"/>
    <mergeCell ref="F12:F13"/>
    <mergeCell ref="D14:D15"/>
    <mergeCell ref="D18:D19"/>
    <mergeCell ref="G20:G21"/>
    <mergeCell ref="D22:D23"/>
    <mergeCell ref="D26:D27"/>
    <mergeCell ref="F28:F29"/>
    <mergeCell ref="D30:D31"/>
    <mergeCell ref="D34:D35"/>
    <mergeCell ref="G36:G37"/>
    <mergeCell ref="D38:D39"/>
    <mergeCell ref="D42:D43"/>
    <mergeCell ref="F44:F45"/>
    <mergeCell ref="D46:D47"/>
    <mergeCell ref="D50:D51"/>
    <mergeCell ref="G52:G53"/>
    <mergeCell ref="D54:D55"/>
    <mergeCell ref="D58:D59"/>
    <mergeCell ref="F60:F61"/>
    <mergeCell ref="D62:D63"/>
    <mergeCell ref="D66:D67"/>
    <mergeCell ref="A68:I68"/>
    <mergeCell ref="D69:F69"/>
    <mergeCell ref="D73:D74"/>
    <mergeCell ref="D77:D78"/>
    <mergeCell ref="F79:F80"/>
    <mergeCell ref="D81:D82"/>
    <mergeCell ref="D85:D86"/>
    <mergeCell ref="G87:G88"/>
    <mergeCell ref="D89:D90"/>
    <mergeCell ref="D93:D94"/>
    <mergeCell ref="F95:F96"/>
    <mergeCell ref="D97:D98"/>
    <mergeCell ref="D101:D102"/>
    <mergeCell ref="G103:G104"/>
    <mergeCell ref="D105:D106"/>
    <mergeCell ref="D109:D110"/>
    <mergeCell ref="F111:F112"/>
    <mergeCell ref="D113:D114"/>
    <mergeCell ref="D117:D118"/>
    <mergeCell ref="G119:G120"/>
    <mergeCell ref="D121:D122"/>
    <mergeCell ref="D125:D126"/>
    <mergeCell ref="E144:F144"/>
    <mergeCell ref="D145:D146"/>
    <mergeCell ref="E145:F145"/>
    <mergeCell ref="E146:F146"/>
    <mergeCell ref="F127:F128"/>
    <mergeCell ref="D129:D130"/>
    <mergeCell ref="D133:D134"/>
    <mergeCell ref="A135:I135"/>
    <mergeCell ref="D136:F136"/>
    <mergeCell ref="D140:D141"/>
  </mergeCells>
  <conditionalFormatting sqref="E144 E151 F149">
    <cfRule type="expression" priority="134" dxfId="397" stopIfTrue="1">
      <formula>$A$139=65</formula>
    </cfRule>
  </conditionalFormatting>
  <conditionalFormatting sqref="E146">
    <cfRule type="expression" priority="133" dxfId="425" stopIfTrue="1">
      <formula>$D$145=63</formula>
    </cfRule>
  </conditionalFormatting>
  <conditionalFormatting sqref="E145">
    <cfRule type="expression" priority="132" dxfId="426" stopIfTrue="1">
      <formula>$D$145=63</formula>
    </cfRule>
  </conditionalFormatting>
  <conditionalFormatting sqref="A150">
    <cfRule type="cellIs" priority="131" dxfId="413" operator="equal" stopIfTrue="1">
      <formula>62</formula>
    </cfRule>
  </conditionalFormatting>
  <conditionalFormatting sqref="C146 E147 G145 C143:C144 E140 F142">
    <cfRule type="expression" priority="130" dxfId="396" stopIfTrue="1">
      <formula>$A$139=65</formula>
    </cfRule>
  </conditionalFormatting>
  <conditionalFormatting sqref="D151">
    <cfRule type="expression" priority="129" dxfId="420" stopIfTrue="1">
      <formula>$A$139=65</formula>
    </cfRule>
  </conditionalFormatting>
  <conditionalFormatting sqref="E148:E150 F147:F148 G146:G151 E141:E143 F143">
    <cfRule type="expression" priority="128" dxfId="398" stopIfTrue="1">
      <formula>$A$139=65</formula>
    </cfRule>
  </conditionalFormatting>
  <conditionalFormatting sqref="B145:B146">
    <cfRule type="expression" priority="127" dxfId="10" stopIfTrue="1">
      <formula>$A$146=69</formula>
    </cfRule>
  </conditionalFormatting>
  <conditionalFormatting sqref="B149 B151">
    <cfRule type="expression" priority="126" dxfId="9" stopIfTrue="1">
      <formula>$A$150=71</formula>
    </cfRule>
  </conditionalFormatting>
  <conditionalFormatting sqref="B147">
    <cfRule type="expression" priority="124" dxfId="10" stopIfTrue="1">
      <formula>$A$146=69</formula>
    </cfRule>
    <cfRule type="expression" priority="125" dxfId="396" stopIfTrue="1">
      <formula>$A$147=62</formula>
    </cfRule>
  </conditionalFormatting>
  <conditionalFormatting sqref="B148">
    <cfRule type="expression" priority="122" dxfId="10" stopIfTrue="1">
      <formula>$A$146=69</formula>
    </cfRule>
    <cfRule type="expression" priority="123" dxfId="396" stopIfTrue="1">
      <formula>$A$148=62</formula>
    </cfRule>
  </conditionalFormatting>
  <conditionalFormatting sqref="C148">
    <cfRule type="expression" priority="120" dxfId="396" stopIfTrue="1">
      <formula>$A$139=65</formula>
    </cfRule>
    <cfRule type="expression" priority="121" dxfId="396" stopIfTrue="1">
      <formula>$A$148=62</formula>
    </cfRule>
  </conditionalFormatting>
  <conditionalFormatting sqref="B150">
    <cfRule type="expression" priority="118" dxfId="9" stopIfTrue="1">
      <formula>$A$150=71</formula>
    </cfRule>
    <cfRule type="expression" priority="119" dxfId="396" stopIfTrue="1">
      <formula>$A$150=62</formula>
    </cfRule>
  </conditionalFormatting>
  <conditionalFormatting sqref="D150">
    <cfRule type="expression" priority="117" dxfId="397" stopIfTrue="1">
      <formula>$A$150=62</formula>
    </cfRule>
  </conditionalFormatting>
  <conditionalFormatting sqref="C150">
    <cfRule type="expression" priority="115" dxfId="396" stopIfTrue="1">
      <formula>$A$139=65</formula>
    </cfRule>
    <cfRule type="expression" priority="116" dxfId="405" stopIfTrue="1">
      <formula>$A$150=62</formula>
    </cfRule>
  </conditionalFormatting>
  <conditionalFormatting sqref="D149">
    <cfRule type="expression" priority="114" dxfId="398" stopIfTrue="1">
      <formula>$A$141=61</formula>
    </cfRule>
  </conditionalFormatting>
  <conditionalFormatting sqref="D145">
    <cfRule type="expression" priority="113" dxfId="408" stopIfTrue="1">
      <formula>$A$141=61</formula>
    </cfRule>
  </conditionalFormatting>
  <conditionalFormatting sqref="D147:D148">
    <cfRule type="expression" priority="111" dxfId="420" stopIfTrue="1">
      <formula>$A$139=65</formula>
    </cfRule>
    <cfRule type="expression" priority="112" dxfId="427" stopIfTrue="1">
      <formula>$A$141=61</formula>
    </cfRule>
  </conditionalFormatting>
  <conditionalFormatting sqref="C149">
    <cfRule type="expression" priority="110" dxfId="413" stopIfTrue="1">
      <formula>$A$150=62</formula>
    </cfRule>
  </conditionalFormatting>
  <conditionalFormatting sqref="H13:H18">
    <cfRule type="expression" priority="109" dxfId="401" stopIfTrue="1">
      <formula>$A$21=9</formula>
    </cfRule>
  </conditionalFormatting>
  <conditionalFormatting sqref="G19 F25:F27 E23:E25 E31:E33 F30:F31">
    <cfRule type="expression" priority="108" dxfId="398" stopIfTrue="1">
      <formula>$A$21=9</formula>
    </cfRule>
  </conditionalFormatting>
  <conditionalFormatting sqref="B20:B23">
    <cfRule type="expression" priority="107" dxfId="10" stopIfTrue="1">
      <formula>$A$21=9</formula>
    </cfRule>
  </conditionalFormatting>
  <conditionalFormatting sqref="E30 C23 C25 C27 C29 C31 C33 C21 F24 G28 E22">
    <cfRule type="expression" priority="106" dxfId="396" stopIfTrue="1">
      <formula>$A$21=9</formula>
    </cfRule>
  </conditionalFormatting>
  <conditionalFormatting sqref="F32 E26 E34">
    <cfRule type="expression" priority="105" dxfId="397" stopIfTrue="1">
      <formula>$A$21=9</formula>
    </cfRule>
  </conditionalFormatting>
  <conditionalFormatting sqref="B24:B27">
    <cfRule type="expression" priority="104" dxfId="9" stopIfTrue="1">
      <formula>$A$25=11</formula>
    </cfRule>
  </conditionalFormatting>
  <conditionalFormatting sqref="B28:B31">
    <cfRule type="expression" priority="103" dxfId="10" stopIfTrue="1">
      <formula>$A$29=13</formula>
    </cfRule>
  </conditionalFormatting>
  <conditionalFormatting sqref="B32:B35">
    <cfRule type="expression" priority="102" dxfId="9" stopIfTrue="1">
      <formula>$A$33=15</formula>
    </cfRule>
  </conditionalFormatting>
  <conditionalFormatting sqref="G20:G21">
    <cfRule type="cellIs" priority="101" dxfId="413" operator="equal" stopIfTrue="1">
      <formula>15</formula>
    </cfRule>
  </conditionalFormatting>
  <conditionalFormatting sqref="B36:B39 D36:D37 C36">
    <cfRule type="expression" priority="100" dxfId="10" stopIfTrue="1">
      <formula>$A$37=17</formula>
    </cfRule>
  </conditionalFormatting>
  <conditionalFormatting sqref="B40:B43">
    <cfRule type="expression" priority="99" dxfId="9" stopIfTrue="1">
      <formula>$A$41=19</formula>
    </cfRule>
  </conditionalFormatting>
  <conditionalFormatting sqref="B44:B47">
    <cfRule type="expression" priority="98" dxfId="10" stopIfTrue="1">
      <formula>$A$45=21</formula>
    </cfRule>
  </conditionalFormatting>
  <conditionalFormatting sqref="B48:B51">
    <cfRule type="expression" priority="97" dxfId="9" stopIfTrue="1">
      <formula>$A$49=23</formula>
    </cfRule>
  </conditionalFormatting>
  <conditionalFormatting sqref="B52:B55">
    <cfRule type="expression" priority="96" dxfId="10" stopIfTrue="1">
      <formula>$A$53=25</formula>
    </cfRule>
  </conditionalFormatting>
  <conditionalFormatting sqref="B56:B59">
    <cfRule type="expression" priority="95" dxfId="9" stopIfTrue="1">
      <formula>$A$57=27</formula>
    </cfRule>
  </conditionalFormatting>
  <conditionalFormatting sqref="B60:B63">
    <cfRule type="expression" priority="94" dxfId="10" stopIfTrue="1">
      <formula>$A$61=29</formula>
    </cfRule>
  </conditionalFormatting>
  <conditionalFormatting sqref="B64:B67 C66:C67">
    <cfRule type="expression" priority="93" dxfId="9" stopIfTrue="1">
      <formula>$A$65=31</formula>
    </cfRule>
  </conditionalFormatting>
  <conditionalFormatting sqref="C34">
    <cfRule type="expression" priority="92" dxfId="9" stopIfTrue="1">
      <formula>$A$35=16</formula>
    </cfRule>
  </conditionalFormatting>
  <conditionalFormatting sqref="C35">
    <cfRule type="expression" priority="91" dxfId="414" stopIfTrue="1">
      <formula>$A$35=16</formula>
    </cfRule>
  </conditionalFormatting>
  <conditionalFormatting sqref="C39 C41 C43 C45 C47 C49 C51 C53 C55 C57 C59 C61 C63 C65 E38 G44 E46 F56 E54 F40 E62">
    <cfRule type="expression" priority="90" dxfId="396" stopIfTrue="1">
      <formula>$A$37=17</formula>
    </cfRule>
  </conditionalFormatting>
  <conditionalFormatting sqref="C37">
    <cfRule type="expression" priority="89" dxfId="415" stopIfTrue="1">
      <formula>$A$37=17</formula>
    </cfRule>
  </conditionalFormatting>
  <conditionalFormatting sqref="E42 E50 E58 E66 F64 F48 H52 G60">
    <cfRule type="expression" priority="88" dxfId="397" stopIfTrue="1">
      <formula>$A$37=17</formula>
    </cfRule>
  </conditionalFormatting>
  <conditionalFormatting sqref="F62:F63 H37:H51 F41:F43 E47:F47 F57:F59 G45:G51 E39:E41 E48:E49 E55:E57 E63:E65 F46 G54:G59 H29:H34">
    <cfRule type="expression" priority="87" dxfId="398" stopIfTrue="1">
      <formula>$A$37=17</formula>
    </cfRule>
  </conditionalFormatting>
  <conditionalFormatting sqref="H28">
    <cfRule type="expression" priority="85" dxfId="416" stopIfTrue="1">
      <formula>$A$37=17</formula>
    </cfRule>
    <cfRule type="expression" priority="86" dxfId="401" stopIfTrue="1">
      <formula>$A$21=9</formula>
    </cfRule>
  </conditionalFormatting>
  <conditionalFormatting sqref="H21">
    <cfRule type="expression" priority="83" dxfId="417" stopIfTrue="1">
      <formula>$A$37=17</formula>
    </cfRule>
    <cfRule type="expression" priority="84" dxfId="418" stopIfTrue="1">
      <formula>$A$21=9</formula>
    </cfRule>
  </conditionalFormatting>
  <conditionalFormatting sqref="H22:H27">
    <cfRule type="expression" priority="81" dxfId="416" stopIfTrue="1">
      <formula>$A$37=17</formula>
    </cfRule>
    <cfRule type="expression" priority="82" dxfId="419" stopIfTrue="1">
      <formula>$A$21=9</formula>
    </cfRule>
  </conditionalFormatting>
  <conditionalFormatting sqref="B71:B74 C71:D71 D72 D104 C103:D103">
    <cfRule type="expression" priority="80" dxfId="10" stopIfTrue="1">
      <formula>$A$72=33</formula>
    </cfRule>
  </conditionalFormatting>
  <conditionalFormatting sqref="B75:B78">
    <cfRule type="expression" priority="79" dxfId="9" stopIfTrue="1">
      <formula>$A$76=35</formula>
    </cfRule>
  </conditionalFormatting>
  <conditionalFormatting sqref="B79:B82">
    <cfRule type="expression" priority="78" dxfId="10" stopIfTrue="1">
      <formula>$A$80=37</formula>
    </cfRule>
  </conditionalFormatting>
  <conditionalFormatting sqref="B83:B86">
    <cfRule type="expression" priority="77" dxfId="9" stopIfTrue="1">
      <formula>$A$84=39</formula>
    </cfRule>
  </conditionalFormatting>
  <conditionalFormatting sqref="B87:B90">
    <cfRule type="expression" priority="76" dxfId="10" stopIfTrue="1">
      <formula>$A$88=41</formula>
    </cfRule>
  </conditionalFormatting>
  <conditionalFormatting sqref="B91:B94">
    <cfRule type="expression" priority="75" dxfId="9" stopIfTrue="1">
      <formula>$A$92=43</formula>
    </cfRule>
  </conditionalFormatting>
  <conditionalFormatting sqref="B95:B98">
    <cfRule type="expression" priority="74" dxfId="10" stopIfTrue="1">
      <formula>$A$96=45</formula>
    </cfRule>
  </conditionalFormatting>
  <conditionalFormatting sqref="B99:B102">
    <cfRule type="expression" priority="73" dxfId="9" stopIfTrue="1">
      <formula>$A$100=47</formula>
    </cfRule>
  </conditionalFormatting>
  <conditionalFormatting sqref="B103:B106">
    <cfRule type="expression" priority="72" dxfId="10" stopIfTrue="1">
      <formula>$A$104=49</formula>
    </cfRule>
  </conditionalFormatting>
  <conditionalFormatting sqref="B107:B110">
    <cfRule type="expression" priority="71" dxfId="9" stopIfTrue="1">
      <formula>$A$108=51</formula>
    </cfRule>
  </conditionalFormatting>
  <conditionalFormatting sqref="B111:B114">
    <cfRule type="expression" priority="70" dxfId="10" stopIfTrue="1">
      <formula>$A$112=53</formula>
    </cfRule>
  </conditionalFormatting>
  <conditionalFormatting sqref="B115:B118">
    <cfRule type="expression" priority="69" dxfId="9" stopIfTrue="1">
      <formula>$A$116=55</formula>
    </cfRule>
  </conditionalFormatting>
  <conditionalFormatting sqref="B119:B122">
    <cfRule type="expression" priority="68" dxfId="10" stopIfTrue="1">
      <formula>$A$120=57</formula>
    </cfRule>
  </conditionalFormatting>
  <conditionalFormatting sqref="B123:B126">
    <cfRule type="expression" priority="67" dxfId="9" stopIfTrue="1">
      <formula>$A$124=59</formula>
    </cfRule>
  </conditionalFormatting>
  <conditionalFormatting sqref="B127:B130">
    <cfRule type="expression" priority="66" dxfId="10" stopIfTrue="1">
      <formula>$A$128=61</formula>
    </cfRule>
  </conditionalFormatting>
  <conditionalFormatting sqref="B131:B134">
    <cfRule type="expression" priority="65" dxfId="9" stopIfTrue="1">
      <formula>$A$132=63</formula>
    </cfRule>
  </conditionalFormatting>
  <conditionalFormatting sqref="H87 C74 C76 C78 C80 C82 C84 C86 C88 C90 C92 C94 C96 C98 C100 E81 F91 C106 C108 C110 C112 C114 C116 C118 C120 C122 C124 C126 C128 C130 C132 E89 F123 E129 G79 E121 G111 E113 F107 E105 E73 E97 F75">
    <cfRule type="expression" priority="64" dxfId="396" stopIfTrue="1">
      <formula>$A$72=33</formula>
    </cfRule>
  </conditionalFormatting>
  <conditionalFormatting sqref="D121:D122 D73:D74 D77:D78 D81:D82 D85:D86 D89:D90 D93:D94 D97:D98 D129:D130 D105:D106 D109:D110 D113:D114 D117:D118 D125:D126">
    <cfRule type="expression" priority="63" dxfId="420" stopIfTrue="1">
      <formula>$A$72=33</formula>
    </cfRule>
  </conditionalFormatting>
  <conditionalFormatting sqref="H88:H102 F113:F114 F97:F98 F81 F129:F130 G121:G126 H104:H118 F76:F78 F92:F94 F108:F110 F124:F126 G80:G86 G112:G118 E74:E76 E122:E124 E83:E84 E90:E92 E98:E100 E106:E108 E114:E116 E130:E132 E82:F82 G89:G94">
    <cfRule type="expression" priority="62" dxfId="398" stopIfTrue="1">
      <formula>$A$72=33</formula>
    </cfRule>
  </conditionalFormatting>
  <conditionalFormatting sqref="E77 E85 F83 E93 E101 E109 E117 F99 F115 E125 E133 F131 G95 G127 H103 H119">
    <cfRule type="expression" priority="61" dxfId="397" stopIfTrue="1">
      <formula>$A$72=33</formula>
    </cfRule>
  </conditionalFormatting>
  <conditionalFormatting sqref="C72 C104">
    <cfRule type="expression" priority="60" dxfId="415" stopIfTrue="1">
      <formula>$A$72=33</formula>
    </cfRule>
  </conditionalFormatting>
  <conditionalFormatting sqref="C102 C134">
    <cfRule type="expression" priority="59" dxfId="414" stopIfTrue="1">
      <formula>$A$72=33</formula>
    </cfRule>
  </conditionalFormatting>
  <conditionalFormatting sqref="C101 C133 A68:I68">
    <cfRule type="expression" priority="58" dxfId="9" stopIfTrue="1">
      <formula>$A$72=33</formula>
    </cfRule>
  </conditionalFormatting>
  <conditionalFormatting sqref="D38:D39 D42:D43 D46:D47 D50:D51 D54:D55 D58:D59 D62:D63">
    <cfRule type="expression" priority="57" dxfId="420" stopIfTrue="1">
      <formula>$A$37=17</formula>
    </cfRule>
  </conditionalFormatting>
  <conditionalFormatting sqref="D22:D23 D26:D27 D30:D31">
    <cfRule type="expression" priority="56" dxfId="420" stopIfTrue="1">
      <formula>$A$21=9</formula>
    </cfRule>
  </conditionalFormatting>
  <conditionalFormatting sqref="D34:D35">
    <cfRule type="expression" priority="55" dxfId="421" stopIfTrue="1">
      <formula>$A$21=9</formula>
    </cfRule>
  </conditionalFormatting>
  <conditionalFormatting sqref="D66:D67">
    <cfRule type="expression" priority="54" dxfId="421" stopIfTrue="1">
      <formula>$A$37=17</formula>
    </cfRule>
  </conditionalFormatting>
  <conditionalFormatting sqref="D133:D134 D101:D102">
    <cfRule type="expression" priority="53" dxfId="421" stopIfTrue="1">
      <formula>$A$72=33</formula>
    </cfRule>
  </conditionalFormatting>
  <conditionalFormatting sqref="F28:F29">
    <cfRule type="expression" priority="52" dxfId="398" stopIfTrue="1">
      <formula>$A$21=9</formula>
    </cfRule>
  </conditionalFormatting>
  <conditionalFormatting sqref="F44:F45 F60:F61 G52:G53">
    <cfRule type="expression" priority="51" dxfId="398" stopIfTrue="1">
      <formula>$A$37=17</formula>
    </cfRule>
  </conditionalFormatting>
  <conditionalFormatting sqref="F79:F80 F95:F96 F111:F112 F127:F128 G87:G88 G119:G120">
    <cfRule type="expression" priority="50" dxfId="398" stopIfTrue="1">
      <formula>$A$72=33</formula>
    </cfRule>
  </conditionalFormatting>
  <conditionalFormatting sqref="H20">
    <cfRule type="expression" priority="48" dxfId="422" stopIfTrue="1">
      <formula>$G$20=15</formula>
    </cfRule>
    <cfRule type="expression" priority="49" dxfId="401" stopIfTrue="1">
      <formula>$A$21=9</formula>
    </cfRule>
  </conditionalFormatting>
  <conditionalFormatting sqref="H19">
    <cfRule type="expression" priority="47" dxfId="423" stopIfTrue="1">
      <formula>$G$20=15</formula>
    </cfRule>
  </conditionalFormatting>
  <conditionalFormatting sqref="H35">
    <cfRule type="expression" priority="45" dxfId="428" stopIfTrue="1">
      <formula>$A$72=33</formula>
    </cfRule>
    <cfRule type="expression" priority="46" dxfId="429" stopIfTrue="1">
      <formula>$G$36=31</formula>
    </cfRule>
  </conditionalFormatting>
  <conditionalFormatting sqref="H36">
    <cfRule type="expression" priority="43" dxfId="403" stopIfTrue="1">
      <formula>$A$72=33</formula>
    </cfRule>
    <cfRule type="expression" priority="44" dxfId="407" stopIfTrue="1">
      <formula>$G$36=31</formula>
    </cfRule>
  </conditionalFormatting>
  <conditionalFormatting sqref="C139">
    <cfRule type="expression" priority="42" dxfId="415" stopIfTrue="1">
      <formula>$A$139=65</formula>
    </cfRule>
  </conditionalFormatting>
  <conditionalFormatting sqref="C138 D138:D139 B138:B139">
    <cfRule type="expression" priority="41" dxfId="10" stopIfTrue="1">
      <formula>$A$139=65</formula>
    </cfRule>
  </conditionalFormatting>
  <conditionalFormatting sqref="A135:I135">
    <cfRule type="expression" priority="40" dxfId="9" stopIfTrue="1">
      <formula>$A$139=65</formula>
    </cfRule>
  </conditionalFormatting>
  <conditionalFormatting sqref="B142:B144">
    <cfRule type="expression" priority="39" dxfId="9" stopIfTrue="1">
      <formula>$A$143=67</formula>
    </cfRule>
  </conditionalFormatting>
  <conditionalFormatting sqref="B140">
    <cfRule type="expression" priority="37" dxfId="10" stopIfTrue="1">
      <formula>$A$139=65</formula>
    </cfRule>
    <cfRule type="expression" priority="38" dxfId="396" stopIfTrue="1">
      <formula>$A$140=61</formula>
    </cfRule>
  </conditionalFormatting>
  <conditionalFormatting sqref="B141">
    <cfRule type="expression" priority="35" dxfId="10" stopIfTrue="1">
      <formula>$A$139=65</formula>
    </cfRule>
    <cfRule type="expression" priority="36" dxfId="396" stopIfTrue="1">
      <formula>$A$141=61</formula>
    </cfRule>
  </conditionalFormatting>
  <conditionalFormatting sqref="A141 C140">
    <cfRule type="expression" priority="34" dxfId="413" stopIfTrue="1">
      <formula>$A$141=61</formula>
    </cfRule>
  </conditionalFormatting>
  <conditionalFormatting sqref="D140:D141">
    <cfRule type="expression" priority="32" dxfId="420" stopIfTrue="1">
      <formula>$A$139=65</formula>
    </cfRule>
    <cfRule type="expression" priority="33" dxfId="396" stopIfTrue="1">
      <formula>$A$141=61</formula>
    </cfRule>
  </conditionalFormatting>
  <conditionalFormatting sqref="C141">
    <cfRule type="expression" priority="30" dxfId="396" stopIfTrue="1">
      <formula>$A$139=65</formula>
    </cfRule>
    <cfRule type="expression" priority="31" dxfId="405" stopIfTrue="1">
      <formula>$A$141=61</formula>
    </cfRule>
  </conditionalFormatting>
  <conditionalFormatting sqref="D142:D143">
    <cfRule type="expression" priority="29" dxfId="427" stopIfTrue="1">
      <formula>$A$141=61</formula>
    </cfRule>
  </conditionalFormatting>
  <conditionalFormatting sqref="D144">
    <cfRule type="expression" priority="27" dxfId="420" stopIfTrue="1">
      <formula>$A$139=65</formula>
    </cfRule>
    <cfRule type="expression" priority="28" dxfId="398" stopIfTrue="1">
      <formula>$A$141=61</formula>
    </cfRule>
  </conditionalFormatting>
  <conditionalFormatting sqref="C5:D5">
    <cfRule type="expression" priority="26" dxfId="415" stopIfTrue="1">
      <formula>$A$5=1</formula>
    </cfRule>
  </conditionalFormatting>
  <conditionalFormatting sqref="C4:D4 B4:B7">
    <cfRule type="expression" priority="25" dxfId="10" stopIfTrue="1">
      <formula>$A$5=1</formula>
    </cfRule>
  </conditionalFormatting>
  <conditionalFormatting sqref="C7">
    <cfRule type="expression" priority="24" dxfId="396" stopIfTrue="1">
      <formula>$A$7=2</formula>
    </cfRule>
  </conditionalFormatting>
  <conditionalFormatting sqref="D6:D7">
    <cfRule type="expression" priority="23" dxfId="397" stopIfTrue="1">
      <formula>$A$7=2</formula>
    </cfRule>
  </conditionalFormatting>
  <conditionalFormatting sqref="B8:B11">
    <cfRule type="expression" priority="22" dxfId="9" stopIfTrue="1">
      <formula>$A$9=3</formula>
    </cfRule>
  </conditionalFormatting>
  <conditionalFormatting sqref="C9:D9">
    <cfRule type="expression" priority="21" dxfId="396" stopIfTrue="1">
      <formula>$A$9=3</formula>
    </cfRule>
  </conditionalFormatting>
  <conditionalFormatting sqref="G11">
    <cfRule type="expression" priority="20" dxfId="422" stopIfTrue="1">
      <formula>$F$12=7</formula>
    </cfRule>
  </conditionalFormatting>
  <conditionalFormatting sqref="G9:G10 G13:G16">
    <cfRule type="expression" priority="19" dxfId="401" stopIfTrue="1">
      <formula>$F$12=7</formula>
    </cfRule>
  </conditionalFormatting>
  <conditionalFormatting sqref="C13:D13 C15 E14">
    <cfRule type="expression" priority="18" dxfId="396" stopIfTrue="1">
      <formula>$A$13=5</formula>
    </cfRule>
  </conditionalFormatting>
  <conditionalFormatting sqref="D14:D15 F16">
    <cfRule type="expression" priority="17" dxfId="397" stopIfTrue="1">
      <formula>$A$13=5</formula>
    </cfRule>
  </conditionalFormatting>
  <conditionalFormatting sqref="C17:D17 C19">
    <cfRule type="expression" priority="16" dxfId="396" stopIfTrue="1">
      <formula>$A$17=7</formula>
    </cfRule>
  </conditionalFormatting>
  <conditionalFormatting sqref="D18:D19 E18">
    <cfRule type="expression" priority="15" dxfId="397" stopIfTrue="1">
      <formula>$A$17=7</formula>
    </cfRule>
  </conditionalFormatting>
  <conditionalFormatting sqref="C11">
    <cfRule type="expression" priority="14" dxfId="402" stopIfTrue="1">
      <formula>$A$9=3</formula>
    </cfRule>
  </conditionalFormatting>
  <conditionalFormatting sqref="D10:D11">
    <cfRule type="expression" priority="13" dxfId="403" stopIfTrue="1">
      <formula>$A$9=3</formula>
    </cfRule>
  </conditionalFormatting>
  <conditionalFormatting sqref="C10">
    <cfRule type="expression" priority="12" dxfId="11" stopIfTrue="1">
      <formula>$A$9=3</formula>
    </cfRule>
  </conditionalFormatting>
  <conditionalFormatting sqref="B12:B15">
    <cfRule type="expression" priority="11" dxfId="10" stopIfTrue="1">
      <formula>$A$13=5</formula>
    </cfRule>
  </conditionalFormatting>
  <conditionalFormatting sqref="B16:B19">
    <cfRule type="expression" priority="10" dxfId="9" stopIfTrue="1">
      <formula>$A$17=7</formula>
    </cfRule>
  </conditionalFormatting>
  <conditionalFormatting sqref="E6 F8">
    <cfRule type="expression" priority="9" dxfId="396" stopIfTrue="1">
      <formula>$A$5=1</formula>
    </cfRule>
  </conditionalFormatting>
  <conditionalFormatting sqref="E10">
    <cfRule type="expression" priority="8" dxfId="397" stopIfTrue="1">
      <formula>$A$9=3</formula>
    </cfRule>
  </conditionalFormatting>
  <conditionalFormatting sqref="E7:E9">
    <cfRule type="expression" priority="7" dxfId="398" stopIfTrue="1">
      <formula>$A$5=1</formula>
    </cfRule>
  </conditionalFormatting>
  <conditionalFormatting sqref="E15:E17 F9:F11 F14:F15">
    <cfRule type="expression" priority="6" dxfId="398" stopIfTrue="1">
      <formula>$A$13=5</formula>
    </cfRule>
  </conditionalFormatting>
  <conditionalFormatting sqref="F12:F13">
    <cfRule type="cellIs" priority="4" dxfId="413" operator="equal" stopIfTrue="1">
      <formula>7</formula>
    </cfRule>
    <cfRule type="expression" priority="5" dxfId="398" stopIfTrue="1">
      <formula>$A$13=5</formula>
    </cfRule>
  </conditionalFormatting>
  <conditionalFormatting sqref="G12">
    <cfRule type="expression" priority="2" dxfId="424" stopIfTrue="1">
      <formula>$F$12=7</formula>
    </cfRule>
    <cfRule type="expression" priority="3" dxfId="396" stopIfTrue="1">
      <formula>$A$13=5</formula>
    </cfRule>
  </conditionalFormatting>
  <conditionalFormatting sqref="B107">
    <cfRule type="expression" priority="1" dxfId="0">
      <formula>$A$104=49</formula>
    </cfRule>
  </conditionalFormatting>
  <printOptions horizontalCentered="1" verticalCentered="1"/>
  <pageMargins left="0" right="0" top="0.1968503937007874" bottom="0.1968503937007874" header="0" footer="0"/>
  <pageSetup fitToHeight="0" horizontalDpi="300" verticalDpi="300" orientation="portrait" paperSize="9" scale="87" r:id="rId1"/>
  <rowBreaks count="2" manualBreakCount="2">
    <brk id="67" max="7" man="1"/>
    <brk id="134"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Jirka</dc:creator>
  <cp:keywords/>
  <dc:description/>
  <cp:lastModifiedBy>Martin Linert</cp:lastModifiedBy>
  <dcterms:created xsi:type="dcterms:W3CDTF">2012-05-13T09:11:39Z</dcterms:created>
  <dcterms:modified xsi:type="dcterms:W3CDTF">2012-05-13T11:10:54Z</dcterms:modified>
  <cp:category/>
  <cp:version/>
  <cp:contentType/>
  <cp:contentStatus/>
</cp:coreProperties>
</file>