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6975" firstSheet="11" activeTab="14"/>
  </bookViews>
  <sheets>
    <sheet name="NZI_seznam" sheetId="1" r:id="rId1"/>
    <sheet name="NZI_I.st_4" sheetId="2" r:id="rId2"/>
    <sheet name="NZI_II.st" sheetId="3" r:id="rId3"/>
    <sheet name="NZI_U" sheetId="4" r:id="rId4"/>
    <sheet name="NZI_čt" sheetId="5" r:id="rId5"/>
    <sheet name="NZY_seznam" sheetId="6" r:id="rId6"/>
    <sheet name="NZY_I.st_5" sheetId="7" r:id="rId7"/>
    <sheet name="NZY_II.st" sheetId="8" r:id="rId8"/>
    <sheet name="NZY_U" sheetId="9" r:id="rId9"/>
    <sheet name="NZY_čt" sheetId="10" r:id="rId10"/>
    <sheet name="junioři_21_seznam" sheetId="11" r:id="rId11"/>
    <sheet name="junioři_21_I.st_5" sheetId="12" r:id="rId12"/>
    <sheet name="junioři_21_II.st" sheetId="13" r:id="rId13"/>
    <sheet name="junioři_21_U" sheetId="14" r:id="rId14"/>
    <sheet name="juniorky_21_seznam" sheetId="15" r:id="rId15"/>
    <sheet name="juniorky_21_I.st" sheetId="16" r:id="rId16"/>
    <sheet name="juniorky_21_II.st" sheetId="17" r:id="rId17"/>
    <sheet name="juniorky_21_Ú" sheetId="18" r:id="rId18"/>
  </sheets>
  <externalReferences>
    <externalReference r:id="rId21"/>
    <externalReference r:id="rId22"/>
    <externalReference r:id="rId23"/>
    <externalReference r:id="rId24"/>
    <externalReference r:id="rId25"/>
    <externalReference r:id="rId26"/>
  </externalReferences>
  <definedNames>
    <definedName name="_xlfn.BAHTTEXT" hidden="1">#NAME?</definedName>
    <definedName name="dadaD">#REF!</definedName>
    <definedName name="hjk">#REF!</definedName>
    <definedName name="IPC_Member" localSheetId="15">#REF!</definedName>
    <definedName name="IPC_Member" localSheetId="17">#REF!</definedName>
    <definedName name="IPC_Member" localSheetId="11">#REF!</definedName>
    <definedName name="IPC_Member" localSheetId="6">#REF!</definedName>
    <definedName name="IPC_Member">#REF!</definedName>
    <definedName name="jun">#REF!</definedName>
    <definedName name="LastUpdate" localSheetId="15">#REF!</definedName>
    <definedName name="LastUpdate" localSheetId="17">#REF!</definedName>
    <definedName name="LastUpdate" localSheetId="11">#REF!</definedName>
    <definedName name="LastUpdate" localSheetId="6">#REF!</definedName>
    <definedName name="LastUpdate">#REF!</definedName>
    <definedName name="_xlnm.Print_Titles" localSheetId="14">'juniorky_21_seznam'!$1:$1</definedName>
    <definedName name="_xlnm.Print_Titles" localSheetId="10">'junioři_21_seznam'!$1:$1</definedName>
    <definedName name="_xlnm.Print_Titles" localSheetId="0">'NZI_seznam'!$4:$4</definedName>
    <definedName name="_xlnm.Print_Titles" localSheetId="5">'NZY_seznam'!$4:$4</definedName>
    <definedName name="_xlnm.Print_Area" localSheetId="15">'juniorky_21_I.st'!$A$1:$AE$30</definedName>
    <definedName name="_xlnm.Print_Area" localSheetId="16">'juniorky_21_II.st'!$A$1:$Z$13</definedName>
    <definedName name="_xlnm.Print_Area" localSheetId="14">'juniorky_21_seznam'!$A$1:$E$13</definedName>
    <definedName name="_xlnm.Print_Area" localSheetId="17">'juniorky_21_Ú'!$A$1:$AE$15</definedName>
    <definedName name="_xlnm.Print_Area" localSheetId="11">'junioři_21_I.st_5'!$A$1:$AE$60</definedName>
    <definedName name="_xlnm.Print_Area" localSheetId="12">'junioři_21_II.st'!$A$1:$I$21</definedName>
    <definedName name="_xlnm.Print_Area" localSheetId="10">'junioři_21_seznam'!$A$1:$E$32</definedName>
    <definedName name="_xlnm.Print_Area" localSheetId="13">'junioři_21_U'!$A$1:$I$37</definedName>
    <definedName name="_xlnm.Print_Area" localSheetId="4">'NZI_čt'!$A$1:$I$67</definedName>
    <definedName name="_xlnm.Print_Area" localSheetId="1">'NZI_I.st_4'!$A$1:$Z$201</definedName>
    <definedName name="_xlnm.Print_Area" localSheetId="2">'NZI_II.st'!$A$1:$I$66</definedName>
    <definedName name="_xlnm.Print_Area" localSheetId="0">'NZI_seznam'!$A$1:$F$57</definedName>
    <definedName name="_xlnm.Print_Area" localSheetId="3">'NZI_U'!$A$1:$I$66</definedName>
    <definedName name="_xlnm.Print_Area" localSheetId="9">'NZY_čt'!$A$1:$I$36</definedName>
    <definedName name="_xlnm.Print_Area" localSheetId="6">'NZY_I.st_5'!$A$1:$AE$60</definedName>
    <definedName name="_xlnm.Print_Area" localSheetId="7">'NZY_II.st'!$A$1:$I$23</definedName>
    <definedName name="_xlnm.Print_Area" localSheetId="5">'NZY_seznam'!$A$1:$F$27</definedName>
    <definedName name="_xlnm.Print_Area" localSheetId="8">'NZY_U'!$A$1:$I$39</definedName>
    <definedName name="ReportName" localSheetId="15">#REF!</definedName>
    <definedName name="ReportName" localSheetId="17">#REF!</definedName>
    <definedName name="ReportName" localSheetId="11">#REF!</definedName>
    <definedName name="ReportName" localSheetId="6">#REF!</definedName>
    <definedName name="ReportName">#REF!</definedName>
    <definedName name="SDSA">#REF!</definedName>
    <definedName name="Termin" localSheetId="15">#REF!</definedName>
    <definedName name="Termin" localSheetId="17">#REF!</definedName>
    <definedName name="Termin" localSheetId="11">#REF!</definedName>
    <definedName name="Termin" localSheetId="6">#REF!</definedName>
    <definedName name="Termin">#REF!</definedName>
    <definedName name="Z_86C4B05F_0D09_4384_940E_08F59B05579B_.wvu.PrintArea" localSheetId="15" hidden="1">'juniorky_21_I.st'!$A$1:$AB$30</definedName>
    <definedName name="Z_86C4B05F_0D09_4384_940E_08F59B05579B_.wvu.PrintArea" localSheetId="16" hidden="1">'juniorky_21_II.st'!$A$1:$Z$13</definedName>
    <definedName name="Z_86C4B05F_0D09_4384_940E_08F59B05579B_.wvu.PrintArea" localSheetId="17" hidden="1">'juniorky_21_Ú'!$A$1:$AB$15</definedName>
    <definedName name="Z_86C4B05F_0D09_4384_940E_08F59B05579B_.wvu.PrintArea" localSheetId="11" hidden="1">'junioři_21_I.st_5'!$A$1:$AB$60</definedName>
    <definedName name="Z_86C4B05F_0D09_4384_940E_08F59B05579B_.wvu.PrintArea" localSheetId="1" hidden="1">'NZI_I.st_4'!$A$1:$Z$116</definedName>
    <definedName name="Z_86C4B05F_0D09_4384_940E_08F59B05579B_.wvu.PrintArea" localSheetId="6" hidden="1">'NZY_I.st_5'!$A$1:$AB$60</definedName>
    <definedName name="Z_86C4B05F_0D09_4384_940E_08F59B05579B_.wvu.PrintTitles" localSheetId="14" hidden="1">'juniorky_21_seznam'!$1:$1</definedName>
    <definedName name="Z_86C4B05F_0D09_4384_940E_08F59B05579B_.wvu.PrintTitles" localSheetId="10" hidden="1">'junioři_21_seznam'!$1:$1</definedName>
    <definedName name="Z_86C4B05F_0D09_4384_940E_08F59B05579B_.wvu.PrintTitles" localSheetId="0" hidden="1">'NZI_seznam'!$4:$4</definedName>
    <definedName name="Z_86C4B05F_0D09_4384_940E_08F59B05579B_.wvu.PrintTitles" localSheetId="5" hidden="1">'NZY_seznam'!$4:$4</definedName>
    <definedName name="Z_D99C3D5F_F751_46B1_B072_A84A2AA736BD_.wvu.PrintArea" localSheetId="15" hidden="1">'juniorky_21_I.st'!$A$1:$AB$30</definedName>
    <definedName name="Z_D99C3D5F_F751_46B1_B072_A84A2AA736BD_.wvu.PrintArea" localSheetId="16" hidden="1">'juniorky_21_II.st'!$A$1:$Z$13</definedName>
    <definedName name="Z_D99C3D5F_F751_46B1_B072_A84A2AA736BD_.wvu.PrintArea" localSheetId="17" hidden="1">'juniorky_21_Ú'!$A$1:$AB$15</definedName>
    <definedName name="Z_D99C3D5F_F751_46B1_B072_A84A2AA736BD_.wvu.PrintArea" localSheetId="11" hidden="1">'junioři_21_I.st_5'!$A$1:$AB$60</definedName>
    <definedName name="Z_D99C3D5F_F751_46B1_B072_A84A2AA736BD_.wvu.PrintArea" localSheetId="1" hidden="1">'NZI_I.st_4'!$A$1:$Z$116</definedName>
    <definedName name="Z_D99C3D5F_F751_46B1_B072_A84A2AA736BD_.wvu.PrintArea" localSheetId="6" hidden="1">'NZY_I.st_5'!$A$1:$AB$60</definedName>
    <definedName name="Z_D99C3D5F_F751_46B1_B072_A84A2AA736BD_.wvu.PrintTitles" localSheetId="14" hidden="1">'juniorky_21_seznam'!$1:$1</definedName>
    <definedName name="Z_D99C3D5F_F751_46B1_B072_A84A2AA736BD_.wvu.PrintTitles" localSheetId="10" hidden="1">'junioři_21_seznam'!$1:$1</definedName>
    <definedName name="Z_D99C3D5F_F751_46B1_B072_A84A2AA736BD_.wvu.PrintTitles" localSheetId="0" hidden="1">'NZI_seznam'!$4:$4</definedName>
    <definedName name="Z_D99C3D5F_F751_46B1_B072_A84A2AA736BD_.wvu.PrintTitles" localSheetId="5" hidden="1">'NZY_seznam'!$4:$4</definedName>
  </definedNames>
  <calcPr fullCalcOnLoad="1"/>
</workbook>
</file>

<file path=xl/sharedStrings.xml><?xml version="1.0" encoding="utf-8"?>
<sst xmlns="http://schemas.openxmlformats.org/spreadsheetml/2006/main" count="6265" uniqueCount="589">
  <si>
    <t>Bodovací turnaj mládeže ČAST</t>
  </si>
  <si>
    <t>Prezenční  listina</t>
  </si>
  <si>
    <t>č.hr.</t>
  </si>
  <si>
    <t>Jméno</t>
  </si>
  <si>
    <t>oddíl/klub</t>
  </si>
  <si>
    <t>dat.nar</t>
  </si>
  <si>
    <t>Žeb.</t>
  </si>
  <si>
    <t>Skupina 1</t>
  </si>
  <si>
    <t>wo</t>
  </si>
  <si>
    <t>Oddíl/klub</t>
  </si>
  <si>
    <t>Sety</t>
  </si>
  <si>
    <t>Body</t>
  </si>
  <si>
    <t>Poř.</t>
  </si>
  <si>
    <t>-5</t>
  </si>
  <si>
    <t>-4</t>
  </si>
  <si>
    <t>BTM</t>
  </si>
  <si>
    <t>-9</t>
  </si>
  <si>
    <t>Skupina 2</t>
  </si>
  <si>
    <t>XX.SYTTT</t>
  </si>
  <si>
    <t>-6</t>
  </si>
  <si>
    <t>Skupina 3</t>
  </si>
  <si>
    <t>Skupina 4</t>
  </si>
  <si>
    <t xml:space="preserve">   </t>
  </si>
  <si>
    <t>Bodovací  turnaj  mládeže  ČAST</t>
  </si>
  <si>
    <t>Čtyřhra nejmladší dívky</t>
  </si>
  <si>
    <t>14.10.2012</t>
  </si>
  <si>
    <t>Štricová Niamh (STC Slaný)</t>
  </si>
  <si>
    <t/>
  </si>
  <si>
    <t>Stránská Anna (Viktorie Radim)</t>
  </si>
  <si>
    <t>Štricová Niamh</t>
  </si>
  <si>
    <t>bye</t>
  </si>
  <si>
    <t>Stránská Anna</t>
  </si>
  <si>
    <t>Štalzerová Aneta (SK Frýdlant n. O.)</t>
  </si>
  <si>
    <t>Gistingerová  Jana (SK Frýdlant n. O.)</t>
  </si>
  <si>
    <t>Nováková Martina</t>
  </si>
  <si>
    <t>3:1 (5,-7,2,8)</t>
  </si>
  <si>
    <t>Nováková Martina (SKP Sever Ústí nad Labem)</t>
  </si>
  <si>
    <t>Žáčková  Zdena</t>
  </si>
  <si>
    <t>Žáčková  Zdena (TTC Litvínov)</t>
  </si>
  <si>
    <t>3:0 (3,8,3)</t>
  </si>
  <si>
    <t>Franeková věra (TJ Lokomotiva Nymburk)</t>
  </si>
  <si>
    <t>Witoszová  Klárka (SKST Baník Havířov)</t>
  </si>
  <si>
    <t>Franeková věra</t>
  </si>
  <si>
    <t>3:1 (-8,11,8,7)</t>
  </si>
  <si>
    <t>Witoszová  Klárka</t>
  </si>
  <si>
    <t>Růžičková Natálie</t>
  </si>
  <si>
    <t>Záděrová Linda</t>
  </si>
  <si>
    <t>Růžičková Natálie (MSK Břeclav)</t>
  </si>
  <si>
    <t>Záděrová Linda (TTC Moravská Slavia Brno)</t>
  </si>
  <si>
    <t>Hnojská Andrea (TJ Klatovy)</t>
  </si>
  <si>
    <t>Žižkovská Rebeka (Sokol Plzeň V.)</t>
  </si>
  <si>
    <t>Hnojská Andrea</t>
  </si>
  <si>
    <t>3:2 (-11,-13,7,8,4)</t>
  </si>
  <si>
    <t>Žižkovská Rebeka</t>
  </si>
  <si>
    <t>Prázdná Tereza</t>
  </si>
  <si>
    <t>3:0 (9,5,10)</t>
  </si>
  <si>
    <t>Prázdná Tereza (Sokol Náklo)</t>
  </si>
  <si>
    <t>Gerhátová Eliška</t>
  </si>
  <si>
    <t>Gerhátová Eliška (SK Přerov)</t>
  </si>
  <si>
    <t>Rozkydalová Eliška (SK Frýdlant n. O.)</t>
  </si>
  <si>
    <t>Štefánková Šarlota (SK Frýdlant n. O.)</t>
  </si>
  <si>
    <t>Rozkydalová Eliška</t>
  </si>
  <si>
    <t>3:2 (-9,8,-9,5,9)</t>
  </si>
  <si>
    <t>Štefánková Šarlota</t>
  </si>
  <si>
    <t>Pěnkavová Kristýna</t>
  </si>
  <si>
    <t>Šimůnková Veronika</t>
  </si>
  <si>
    <t>3:1 (3,-7,9,9)</t>
  </si>
  <si>
    <t>Pěnkavová Kristýna (SKST Vlašim)</t>
  </si>
  <si>
    <t>Šimůnková Veronika (TJ Slavoj Praha)</t>
  </si>
  <si>
    <t>Dvouhra nejmladší dívky - útěcha</t>
  </si>
  <si>
    <t>Prázdná Tereza  (Sokol Náklo)</t>
  </si>
  <si>
    <t>3:1 (10,2,-11,4)</t>
  </si>
  <si>
    <t>Rozkydalová Eliška  (SK Frýdlant n. O.)</t>
  </si>
  <si>
    <t>Gistingerová  Jana  (SK Frýdlant n. O.)</t>
  </si>
  <si>
    <t>3:0 (10,5,5)</t>
  </si>
  <si>
    <t>Gistingerová  Jana</t>
  </si>
  <si>
    <t>3:0 (8,4,5)</t>
  </si>
  <si>
    <t>Žižkovská Rebeka  (Sokol Plzeň V.)</t>
  </si>
  <si>
    <t>Sýkorová Lucie</t>
  </si>
  <si>
    <t>Franeková věra  (TJ Lokomotiva Nymburk)</t>
  </si>
  <si>
    <t>3:0 (10,9,8)</t>
  </si>
  <si>
    <t>Sýkorová Lucie  (TTC Lhoty u Potštejna)</t>
  </si>
  <si>
    <t>3:2 (7,-4,-8,7,9)</t>
  </si>
  <si>
    <t>Štalzerová Aneta  (SK Frýdlant n. O.)</t>
  </si>
  <si>
    <t>3:0 (7,2,4)</t>
  </si>
  <si>
    <t>Žáčková  Zdena  (TTC Litvínov)</t>
  </si>
  <si>
    <t>3:1 (6,6,-4,9)</t>
  </si>
  <si>
    <t>Štefánková Šarlota  (SK Frýdlant n. O.)</t>
  </si>
  <si>
    <t>3:0 (11,1,6)</t>
  </si>
  <si>
    <t>3:0 (8,8,8)</t>
  </si>
  <si>
    <t>Gerhátová Eliška  (SK Přerov)</t>
  </si>
  <si>
    <t>Dvouhra nejmladší dívky - II. stupeň</t>
  </si>
  <si>
    <t>Pěnkavová Kristýna - SKST Vlašim</t>
  </si>
  <si>
    <t>Nováková Martina - SKP Sever Ústí nad Labem</t>
  </si>
  <si>
    <t>3:1 (1,7,-6,2)</t>
  </si>
  <si>
    <t>Šimůnková Veronika - TJ Slavoj Praha</t>
  </si>
  <si>
    <t>3:1 (5,-9,6,9)</t>
  </si>
  <si>
    <t>Růžičková Natálie - MSK Břeclav</t>
  </si>
  <si>
    <t>3:0 (8,9,6)</t>
  </si>
  <si>
    <t>Hnojská Andrea - TJ Klatovy</t>
  </si>
  <si>
    <t>3:1 (6,6,-12,6)</t>
  </si>
  <si>
    <t>Záděrová Linda - TTC Moravská Slavia Brno</t>
  </si>
  <si>
    <t>3:0 (5,4,5)</t>
  </si>
  <si>
    <t>Stránská Anna - Viktorie Radim</t>
  </si>
  <si>
    <t>3:0 (10,3,5)</t>
  </si>
  <si>
    <t>Štricová Niamh - STC Slaný</t>
  </si>
  <si>
    <t>3:2 (-10,-8,9,5,6)</t>
  </si>
  <si>
    <t>Dvouhra nejmladší dívky - I. stupeň</t>
  </si>
  <si>
    <t>SKST Vlašim</t>
  </si>
  <si>
    <t>3:0</t>
  </si>
  <si>
    <t>3:1</t>
  </si>
  <si>
    <t>12:2</t>
  </si>
  <si>
    <t>nejmladší dívky</t>
  </si>
  <si>
    <t>9,</t>
  </si>
  <si>
    <t>4,</t>
  </si>
  <si>
    <t>5,</t>
  </si>
  <si>
    <t>1,</t>
  </si>
  <si>
    <t>-9,</t>
  </si>
  <si>
    <t>8,</t>
  </si>
  <si>
    <t>2,</t>
  </si>
  <si>
    <t>10,</t>
  </si>
  <si>
    <t>-8,</t>
  </si>
  <si>
    <t>SK Frýdlant n. O.</t>
  </si>
  <si>
    <t>0:3</t>
  </si>
  <si>
    <t>3:2</t>
  </si>
  <si>
    <t>2:12</t>
  </si>
  <si>
    <t>-4,</t>
  </si>
  <si>
    <t>-5,</t>
  </si>
  <si>
    <t>7,</t>
  </si>
  <si>
    <t>-7,</t>
  </si>
  <si>
    <t>TJ Lokomotiva Nymburk</t>
  </si>
  <si>
    <t>2:3</t>
  </si>
  <si>
    <t>1:3</t>
  </si>
  <si>
    <t>3:12</t>
  </si>
  <si>
    <t>-1,</t>
  </si>
  <si>
    <t>-3,</t>
  </si>
  <si>
    <t>-2,</t>
  </si>
  <si>
    <t>TTC Litvínov</t>
  </si>
  <si>
    <t>6:11</t>
  </si>
  <si>
    <t>-10,</t>
  </si>
  <si>
    <t>TTC Moravská Slavia Brno</t>
  </si>
  <si>
    <t>10:4</t>
  </si>
  <si>
    <t>3,</t>
  </si>
  <si>
    <t>STC Slaný</t>
  </si>
  <si>
    <t>9:0</t>
  </si>
  <si>
    <t>TJ Slavoj Praha</t>
  </si>
  <si>
    <t>6:3</t>
  </si>
  <si>
    <t>6,</t>
  </si>
  <si>
    <t>0:9</t>
  </si>
  <si>
    <t>Štalzerová Aneta</t>
  </si>
  <si>
    <t>-6,</t>
  </si>
  <si>
    <t>Sokol Náklo</t>
  </si>
  <si>
    <t>3:6</t>
  </si>
  <si>
    <t>Viktorie Radim</t>
  </si>
  <si>
    <t>9:3</t>
  </si>
  <si>
    <t>6:7</t>
  </si>
  <si>
    <t>-21,</t>
  </si>
  <si>
    <t>SK Přerov</t>
  </si>
  <si>
    <t>5:10</t>
  </si>
  <si>
    <t>TTC Lhoty u Potštejna</t>
  </si>
  <si>
    <t>6:8</t>
  </si>
  <si>
    <t>21,</t>
  </si>
  <si>
    <t>MSK Břeclav</t>
  </si>
  <si>
    <t>12:0</t>
  </si>
  <si>
    <t>TJ Klatovy</t>
  </si>
  <si>
    <t>Sokol Plzeň V.</t>
  </si>
  <si>
    <t>4:10</t>
  </si>
  <si>
    <t>SKST Baník Havířov</t>
  </si>
  <si>
    <t>SKP Sever Ústí nad Labem</t>
  </si>
  <si>
    <t>11:3</t>
  </si>
  <si>
    <t>TJ Sokol Děhylov</t>
  </si>
  <si>
    <t>Osmančík  Jakub</t>
  </si>
  <si>
    <t>SK Frýdlant n.O.</t>
  </si>
  <si>
    <t>Sedláček Michal</t>
  </si>
  <si>
    <t>Sokol Ropice</t>
  </si>
  <si>
    <t>Rusnák  Aleš</t>
  </si>
  <si>
    <t>TJ Spartak Čelákovice</t>
  </si>
  <si>
    <t>Mitka Kryštof</t>
  </si>
  <si>
    <t>DDM Olomouc</t>
  </si>
  <si>
    <t>Kadlčík Jiří</t>
  </si>
  <si>
    <t>KST Zlín</t>
  </si>
  <si>
    <t>Kupec Jan</t>
  </si>
  <si>
    <t>Macurák Michal</t>
  </si>
  <si>
    <t>Skotnica Martin</t>
  </si>
  <si>
    <t>Štalzer  Adam</t>
  </si>
  <si>
    <t>Končal Adam</t>
  </si>
  <si>
    <t>TJ Sokol Náklo</t>
  </si>
  <si>
    <t>Prázdný Pavel</t>
  </si>
  <si>
    <t>KST Slezan Opava</t>
  </si>
  <si>
    <t>Krušberský Matěj</t>
  </si>
  <si>
    <t>Brandýs nad Labem</t>
  </si>
  <si>
    <t>Zítek Martin</t>
  </si>
  <si>
    <t>TJ Lokomotiva Vršovice</t>
  </si>
  <si>
    <t>Sloup Richard</t>
  </si>
  <si>
    <t>Ostárek Martin</t>
  </si>
  <si>
    <t>Sokol Hradec Králové 2</t>
  </si>
  <si>
    <t>Bohdanecký Jakub</t>
  </si>
  <si>
    <t>Mysliveček Maximilián</t>
  </si>
  <si>
    <t>Havránek Jakub</t>
  </si>
  <si>
    <t>TTC Bělá pod Bezdězem</t>
  </si>
  <si>
    <t>Stach Matěj</t>
  </si>
  <si>
    <t>Sokol Josefov</t>
  </si>
  <si>
    <t>Čenovský David</t>
  </si>
  <si>
    <t>Janovský Daniel</t>
  </si>
  <si>
    <t>Pašek Adam</t>
  </si>
  <si>
    <t>TJ Jiskra Strážnice</t>
  </si>
  <si>
    <t>Morávek Radim</t>
  </si>
  <si>
    <t>TJ Jiskra Kamenický Šenov</t>
  </si>
  <si>
    <t>Korp Petr</t>
  </si>
  <si>
    <t>ASK Tatra Kopřivnice</t>
  </si>
  <si>
    <t>Zich Michal</t>
  </si>
  <si>
    <t>TJ Sokol Nové Veselí</t>
  </si>
  <si>
    <t>Vencálek Libor</t>
  </si>
  <si>
    <t>TTC Ústí nad Orlicí</t>
  </si>
  <si>
    <t>Seidlman Daniel</t>
  </si>
  <si>
    <t>Marek Jan</t>
  </si>
  <si>
    <t>Doležel Tomáš</t>
  </si>
  <si>
    <t>Sportovní Jižní Město o.p.s.</t>
  </si>
  <si>
    <t>Marat Filip</t>
  </si>
  <si>
    <t>FK Kolín</t>
  </si>
  <si>
    <t>Záboj Matěj</t>
  </si>
  <si>
    <t>Strejček Karel</t>
  </si>
  <si>
    <t>TTC MS Brno</t>
  </si>
  <si>
    <t>Šikl Richard</t>
  </si>
  <si>
    <t xml:space="preserve">KST Zlín </t>
  </si>
  <si>
    <t>Slezák Rudolf</t>
  </si>
  <si>
    <t>Sokol Dětmarovice</t>
  </si>
  <si>
    <t>Adamczyk Jiří</t>
  </si>
  <si>
    <t>Koudelík Lukáš</t>
  </si>
  <si>
    <t>Dufek Jan</t>
  </si>
  <si>
    <t>Svojanovský Radim</t>
  </si>
  <si>
    <t>Janečka Václav</t>
  </si>
  <si>
    <t>Tesolín Riccardo</t>
  </si>
  <si>
    <t>Skála Radek</t>
  </si>
  <si>
    <t>TJ Jiskra Třeboň</t>
  </si>
  <si>
    <t>Pešek Ondřej</t>
  </si>
  <si>
    <t>Mokrejš Jan</t>
  </si>
  <si>
    <t>Krameš Jan</t>
  </si>
  <si>
    <t>TJ Ostrava KST</t>
  </si>
  <si>
    <t>Bělík Šimon</t>
  </si>
  <si>
    <t>TJ Lanškroun</t>
  </si>
  <si>
    <t>Vybíral Filip</t>
  </si>
  <si>
    <t>TTC SIKO Orlová</t>
  </si>
  <si>
    <t>Branný Tomáš</t>
  </si>
  <si>
    <t>Jakubský Filip</t>
  </si>
  <si>
    <t>Chropyně</t>
  </si>
  <si>
    <t>Konečný Radim</t>
  </si>
  <si>
    <t>Onderka František</t>
  </si>
  <si>
    <t>Skopal Dalibor</t>
  </si>
  <si>
    <t>Martinko Tomáš</t>
  </si>
  <si>
    <t>dat.nar.</t>
  </si>
  <si>
    <t>nejmladší hoši</t>
  </si>
  <si>
    <t>19,</t>
  </si>
  <si>
    <t>6 : 4</t>
  </si>
  <si>
    <t>1 : 9</t>
  </si>
  <si>
    <t>-19,</t>
  </si>
  <si>
    <t>3 : 6</t>
  </si>
  <si>
    <t>9 : 0</t>
  </si>
  <si>
    <t>Skupina 16</t>
  </si>
  <si>
    <t>-0,</t>
  </si>
  <si>
    <t>0,</t>
  </si>
  <si>
    <t>8</t>
  </si>
  <si>
    <t>-11,</t>
  </si>
  <si>
    <t>11,</t>
  </si>
  <si>
    <t>9 : 3</t>
  </si>
  <si>
    <t>5 : 7</t>
  </si>
  <si>
    <t>8 : 4</t>
  </si>
  <si>
    <t>Skupina 15</t>
  </si>
  <si>
    <t>8 : 5</t>
  </si>
  <si>
    <t>9 : 2</t>
  </si>
  <si>
    <t>Skupina 14</t>
  </si>
  <si>
    <t>9 : 1</t>
  </si>
  <si>
    <t>7 : 3</t>
  </si>
  <si>
    <t>0 : 9</t>
  </si>
  <si>
    <t>Skupina 13</t>
  </si>
  <si>
    <t>3 : 4</t>
  </si>
  <si>
    <t>1 : 6</t>
  </si>
  <si>
    <t>6 : 0</t>
  </si>
  <si>
    <t>Skupina 12</t>
  </si>
  <si>
    <t>3 : 3</t>
  </si>
  <si>
    <t>0 : 6</t>
  </si>
  <si>
    <t>Skupina 11</t>
  </si>
  <si>
    <t>Skupina 10</t>
  </si>
  <si>
    <t>Skupina 9</t>
  </si>
  <si>
    <t>Skupina 8</t>
  </si>
  <si>
    <t>4 : 3</t>
  </si>
  <si>
    <t>6 : 2</t>
  </si>
  <si>
    <t>Skupina 7</t>
  </si>
  <si>
    <t>Skupina 6</t>
  </si>
  <si>
    <t>-12,</t>
  </si>
  <si>
    <t>12,</t>
  </si>
  <si>
    <t>Skupina 5</t>
  </si>
  <si>
    <t>3 : 5</t>
  </si>
  <si>
    <t>-7</t>
  </si>
  <si>
    <t>2 : 6</t>
  </si>
  <si>
    <t>Dvouhra nejmladší hoši - I. stupeň</t>
  </si>
  <si>
    <t>3:0 (4,3,3)</t>
  </si>
  <si>
    <t>Skopal Dalibor - DDM Olomouc</t>
  </si>
  <si>
    <t>3:0 (5,1,9)</t>
  </si>
  <si>
    <t>Janovský Daniel - Sokol Hradec Králové 2</t>
  </si>
  <si>
    <t>3:1 (9,-11,8,1)</t>
  </si>
  <si>
    <t>Adamczyk Jiří - Sokol Dětmarovice</t>
  </si>
  <si>
    <t>3:1 (-7,8,4,3)</t>
  </si>
  <si>
    <t>Šikl Richard - TTC MS Brno</t>
  </si>
  <si>
    <t>3:1 (-10,9,5,7)</t>
  </si>
  <si>
    <t>Koudelík Lukáš - KST Zlín</t>
  </si>
  <si>
    <t>3:2 (-10,-9,6,0,7)</t>
  </si>
  <si>
    <t>Pašek Adam - TJ Slavoj Praha</t>
  </si>
  <si>
    <t>3:1 (8,3,-7,6)</t>
  </si>
  <si>
    <t>Záboj Matěj - FK Kolín</t>
  </si>
  <si>
    <t>3:1 (-6,6,8,5)</t>
  </si>
  <si>
    <t>Vybíral Filip - TJ Lanškroun</t>
  </si>
  <si>
    <t>3:0 (3,3,4)</t>
  </si>
  <si>
    <t>Branný Tomáš - TTC SIKO Orlová</t>
  </si>
  <si>
    <t>3:1 (-10,6,10,10)</t>
  </si>
  <si>
    <t>Vencálek Libor - TJ Sokol Nové Veselí</t>
  </si>
  <si>
    <t>3:0 (8,9,8)</t>
  </si>
  <si>
    <t>Seidlman Daniel - TTC Ústí nad Orlicí</t>
  </si>
  <si>
    <t>3:0 (9,12,7)</t>
  </si>
  <si>
    <t>Dufek Jan - KST Zlín</t>
  </si>
  <si>
    <t>3:0 (9,8,7)</t>
  </si>
  <si>
    <t>Rusnák  Aleš - Sokol Ropice</t>
  </si>
  <si>
    <t>3:1 (7,-9,7,9)</t>
  </si>
  <si>
    <t>Kadlčík Jiří - DDM Olomouc</t>
  </si>
  <si>
    <t>3:0 (9,7,4)</t>
  </si>
  <si>
    <t>Marat Filip - Sportovní Jižní Město o.p.s.</t>
  </si>
  <si>
    <t>3:1 (9,-7,10,9)</t>
  </si>
  <si>
    <t>Konečný Radim - Chropyně</t>
  </si>
  <si>
    <t>3:0 (7,8,6)</t>
  </si>
  <si>
    <t>Onderka František - KST Slezan Opava</t>
  </si>
  <si>
    <t>3:0 (4,6,6)</t>
  </si>
  <si>
    <t xml:space="preserve">Slezák Rudolf - KST Zlín </t>
  </si>
  <si>
    <t>Bělík Šimon - TJ Ostrava KST</t>
  </si>
  <si>
    <t>3:0 (7,6,4)</t>
  </si>
  <si>
    <t>Skála Radek - TTC MS Brno</t>
  </si>
  <si>
    <t>3:0 (4,9,9)</t>
  </si>
  <si>
    <t>Janečka Václav - KST Zlín</t>
  </si>
  <si>
    <t>3:2 (-10,7,8,-9,4)</t>
  </si>
  <si>
    <t>Mitka Kryštof - TJ Spartak Čelákovice</t>
  </si>
  <si>
    <t>3:1 (8,-8,4,4)</t>
  </si>
  <si>
    <t>Svojanovský Radim - TTC Ústí nad Orlicí</t>
  </si>
  <si>
    <t>3:0 (3,5,5)</t>
  </si>
  <si>
    <t>Krameš Jan - TJ Lokomotiva Vršovice</t>
  </si>
  <si>
    <t>3:1 (-7,11,13,4)</t>
  </si>
  <si>
    <t>Jakubský Filip - Sokol Hradec Králové 2</t>
  </si>
  <si>
    <t>3:0 (4,8,8)</t>
  </si>
  <si>
    <t>Doležel Tomáš - KST Zlín</t>
  </si>
  <si>
    <t>3:0 (7,4,9)</t>
  </si>
  <si>
    <t>Marek Jan - TJ Jiskra Strážnice</t>
  </si>
  <si>
    <t>3:0 (4,1,8)</t>
  </si>
  <si>
    <t>Mokrejš Jan - Sokol Hradec Králové 2</t>
  </si>
  <si>
    <t>3:1 (5,8,-8,7)</t>
  </si>
  <si>
    <t>Pešek Ondřej - TJ Jiskra Třeboň</t>
  </si>
  <si>
    <t>3:0 (3,6,5)</t>
  </si>
  <si>
    <t>Strejček Karel - KST Zlín</t>
  </si>
  <si>
    <t>3:0 (5,7,4)</t>
  </si>
  <si>
    <t>Macurák Michal - SKST Baník Havířov</t>
  </si>
  <si>
    <t>Martinko Tomáš - TJ Ostrava KST</t>
  </si>
  <si>
    <t>Dvouhra nejmladší hoši - II. stupeň</t>
  </si>
  <si>
    <t>Korp Petr  (TJ Jiskra Kamenický Šenov)</t>
  </si>
  <si>
    <t>3:0 (9,5,15)</t>
  </si>
  <si>
    <t>3:0 (7,7,6)</t>
  </si>
  <si>
    <t>Zítek Martin  (Brandýs nad Labem)</t>
  </si>
  <si>
    <t>3:1 (5,-8,5,8)</t>
  </si>
  <si>
    <t>Skotnica Martin  (SK Frýdlant n.O.)</t>
  </si>
  <si>
    <t>Krušberský Matěj  (KST Slezan Opava)</t>
  </si>
  <si>
    <t>3:2 (9,-6,10,-8,9)</t>
  </si>
  <si>
    <t>3:1 (-10,7,2,3)</t>
  </si>
  <si>
    <t>Havránek Jakub  (TJ Lokomotiva Vršovice)</t>
  </si>
  <si>
    <t>Stach Matěj  (TTC Bělá pod Bezdězem)</t>
  </si>
  <si>
    <t>3:1 (8,6,-6,6)</t>
  </si>
  <si>
    <t>3:2 (-9,7,5,-9,4)</t>
  </si>
  <si>
    <t>Osmančík  Jakub  (TJ Sokol Děhylov)</t>
  </si>
  <si>
    <t>3:2 (8,-12,7,-11,8)</t>
  </si>
  <si>
    <t>Sedláček Michal  (SK Frýdlant n.O.)</t>
  </si>
  <si>
    <t>3:1 (6,-9,8,9)</t>
  </si>
  <si>
    <t>Bohdanecký Jakub  (Sokol Hradec Králové 2)</t>
  </si>
  <si>
    <t>3:1 (8,-7,9,9)</t>
  </si>
  <si>
    <t>Zich Michal  (ASK Tatra Kopřivnice)</t>
  </si>
  <si>
    <t>Morávek Radim  (TJ Jiskra Strážnice)</t>
  </si>
  <si>
    <t>3:2 (-5,-6,5,8,9)</t>
  </si>
  <si>
    <t>3:0 (5,6,5)</t>
  </si>
  <si>
    <t>Končal Adam  (TJ Klatovy)</t>
  </si>
  <si>
    <t>3:2 (-5,-19,8,11,9)</t>
  </si>
  <si>
    <t>Sloup Richard  (TJ Lokomotiva Vršovice)</t>
  </si>
  <si>
    <t>Ostárek Martin  (TJ Sokol Děhylov)</t>
  </si>
  <si>
    <t>3:1 (9,5,-5,5)</t>
  </si>
  <si>
    <t>3:0 (11,5,12)</t>
  </si>
  <si>
    <t>Čenovský David  (Sokol Josefov)</t>
  </si>
  <si>
    <t>Kupec Jan  (KST Zlín)</t>
  </si>
  <si>
    <t>3:0 (8,8,2)</t>
  </si>
  <si>
    <t>3:0 (5,10,9)</t>
  </si>
  <si>
    <t>Mysliveček Maximilián  (MSK Břeclav)</t>
  </si>
  <si>
    <t>3:0 (2,4,10)</t>
  </si>
  <si>
    <t>Štalzer  Adam  (SK Frýdlant n.O.)</t>
  </si>
  <si>
    <t>3:1 (-5,7,3,6)</t>
  </si>
  <si>
    <t>Prázdný Pavel  (TJ Sokol Náklo)</t>
  </si>
  <si>
    <t>Tesolín Riccardo  (Sokol Hradec Králové 2)</t>
  </si>
  <si>
    <t>Dvouhra nejmladší hoši - útěcha</t>
  </si>
  <si>
    <t>3:0 (6,10,10)</t>
  </si>
  <si>
    <t>3:1 (7,2,-16,3)</t>
  </si>
  <si>
    <t>3:1 (-7,7,5,9)</t>
  </si>
  <si>
    <t>3:0 (10,5,10)</t>
  </si>
  <si>
    <t>3:1 (-8,10,9,7)</t>
  </si>
  <si>
    <t>3:2 (-11,2,4,-7,5)</t>
  </si>
  <si>
    <t>3:0 (6,5,7)</t>
  </si>
  <si>
    <t>3:1 (-11,11,5,9)</t>
  </si>
  <si>
    <t>3:2 (5,-5,-9,5,8)</t>
  </si>
  <si>
    <t>3:0 (10,8,11)</t>
  </si>
  <si>
    <t>3:2 (-8,5,-7,4,9)</t>
  </si>
  <si>
    <t>3:0 (7,7,4)</t>
  </si>
  <si>
    <t>3:0 (9,9,6)</t>
  </si>
  <si>
    <t>3:0 (11,4,8)</t>
  </si>
  <si>
    <t>Bělík Šimon (TJ Ostrava KST)</t>
  </si>
  <si>
    <t>Martinko Tomáš (TJ Ostrava KST)</t>
  </si>
  <si>
    <t>3:2 (-8,-3,8,13,9)</t>
  </si>
  <si>
    <t>Rusnák  Aleš (Sokol Ropice)</t>
  </si>
  <si>
    <t>Štalzer  Adam (SK Frýdlant n.O.)</t>
  </si>
  <si>
    <t>Janovský Daniel (Sokol Hradec Králové 2)</t>
  </si>
  <si>
    <t>Tesolín Riccardo (Sokol Hradec Králové 2)</t>
  </si>
  <si>
    <t>3:1 (10,-5,7,9)</t>
  </si>
  <si>
    <t>Končal Adam (TJ Klatovy)</t>
  </si>
  <si>
    <t>Šikl Richard (TTC MS Brno)</t>
  </si>
  <si>
    <t>Stach Matěj (TTC Bělá pod Bezdězem)</t>
  </si>
  <si>
    <t>Záboj Matěj (FK Kolín)</t>
  </si>
  <si>
    <t>Koudelík Lukáš (KST Zlín)</t>
  </si>
  <si>
    <t>Dufek Jan (KST Zlín)</t>
  </si>
  <si>
    <t>Krušberský Matěj (KST Slezan Opava)</t>
  </si>
  <si>
    <t>Onderka František (KST Slezan Opava)</t>
  </si>
  <si>
    <t>3:0 (9,5,4)</t>
  </si>
  <si>
    <t>Morávek Radim (TJ Jiskra Strážnice)</t>
  </si>
  <si>
    <t>Marek Jan (TJ Jiskra Strážnice)</t>
  </si>
  <si>
    <t>Kadlčík Jiří (DDM Olomouc)</t>
  </si>
  <si>
    <t>Prázdný Pavel (TJ Sokol Náklo)</t>
  </si>
  <si>
    <t>3:1 (-8,4,3,1)</t>
  </si>
  <si>
    <t>Sloup Richard (TJ Lokomotiva Vršovice)</t>
  </si>
  <si>
    <t>Mysliveček Maximilián (MSK Břeclav)</t>
  </si>
  <si>
    <t>Havránek Jakub (TJ Lokomotiva Vršovice)</t>
  </si>
  <si>
    <t>Krameš Jan (TJ Lokomotiva Vršovice)</t>
  </si>
  <si>
    <t>3:0 (8,7,7)</t>
  </si>
  <si>
    <t>Skála Radek (TTC MS Brno)</t>
  </si>
  <si>
    <t>Pešek Ondřej (TJ Jiskra Třeboň)</t>
  </si>
  <si>
    <t>Mokrejš Jan (Sokol Hradec Králové 2)</t>
  </si>
  <si>
    <t>Jakubský Filip (Sokol Hradec Králové 2)</t>
  </si>
  <si>
    <t>2:1 (-12,4,65)</t>
  </si>
  <si>
    <t>Seidlman Daniel (TTC Ústí nad Orlicí)</t>
  </si>
  <si>
    <t>Svojanovský Radim (TTC Ústí nad Orlicí)</t>
  </si>
  <si>
    <t>Adamczyk Jiří (Sokol Dětmarovice)</t>
  </si>
  <si>
    <t>Branný Tomáš (TTC SIKO Orlová)</t>
  </si>
  <si>
    <t>3:0 (3,0,4)</t>
  </si>
  <si>
    <t>Doležel Tomáš (KST Zlín)</t>
  </si>
  <si>
    <t>Slezák Rudolf (KST Zlín )</t>
  </si>
  <si>
    <t>Sedláček Michal (SK Frýdlant n.O.)</t>
  </si>
  <si>
    <t>Skotnica Martin (SK Frýdlant n.O.)</t>
  </si>
  <si>
    <t>Kupec Jan (KST Zlín)</t>
  </si>
  <si>
    <t>Zich Michal (ASK Tatra Kopřivnice)</t>
  </si>
  <si>
    <t>3:0 (3,5,6)</t>
  </si>
  <si>
    <t>Čenovský David (Sokol Josefov)</t>
  </si>
  <si>
    <t>Marat Filip (Sportovní Jižní Město o.p.s.)</t>
  </si>
  <si>
    <t>Osmančík  Jakub (TJ Sokol Děhylov)</t>
  </si>
  <si>
    <t>Ostárek Martin (TJ Sokol Děhylov)</t>
  </si>
  <si>
    <t>3:0 (4,8,2)</t>
  </si>
  <si>
    <t>Pašek Adam (TJ Slavoj Praha)</t>
  </si>
  <si>
    <t>Vybíral Filip (TJ Lanškroun)</t>
  </si>
  <si>
    <t>Macurák Michal (SKST Baník Havířov)</t>
  </si>
  <si>
    <t>Bohdanecký Jakub (Sokol Hradec Králové 2)</t>
  </si>
  <si>
    <t>3:1 (-9,7,8,8)</t>
  </si>
  <si>
    <t>Strejček Karel (KST Zlín)</t>
  </si>
  <si>
    <t>Janečka Václav (KST Zlín)</t>
  </si>
  <si>
    <t>Mitka Kryštof (TJ Spartak Čelákovice)</t>
  </si>
  <si>
    <t>Zítek Martin (Brandýs nad Labem)</t>
  </si>
  <si>
    <t>Konečný Radim (Chropyně)</t>
  </si>
  <si>
    <t>Skopal Dalibor (DDM Olomouc)</t>
  </si>
  <si>
    <t>Čtyřhra nejmladší hoši</t>
  </si>
  <si>
    <t>Oddíl / klub</t>
  </si>
  <si>
    <t>junioři</t>
  </si>
  <si>
    <t>5</t>
  </si>
  <si>
    <t>Kratochvíl  Michal</t>
  </si>
  <si>
    <t>9:7</t>
  </si>
  <si>
    <t>Trávníček  Jakub</t>
  </si>
  <si>
    <t>11:6</t>
  </si>
  <si>
    <t>KlubSten Karviná</t>
  </si>
  <si>
    <t>9</t>
  </si>
  <si>
    <t>-8</t>
  </si>
  <si>
    <t>Slobodzian  Adam</t>
  </si>
  <si>
    <t>9:9</t>
  </si>
  <si>
    <t>Sp. Jížní Město</t>
  </si>
  <si>
    <t>13,</t>
  </si>
  <si>
    <t>Kupec Rostislav</t>
  </si>
  <si>
    <t>9:8</t>
  </si>
  <si>
    <t>-2</t>
  </si>
  <si>
    <t>7</t>
  </si>
  <si>
    <t>-13,</t>
  </si>
  <si>
    <t>Boháč  Jan</t>
  </si>
  <si>
    <t>10:10</t>
  </si>
  <si>
    <t>Hrabica Marián</t>
  </si>
  <si>
    <t>Šimůnek  Daniel</t>
  </si>
  <si>
    <t>6:4</t>
  </si>
  <si>
    <t>Siwiec  Vojtěch</t>
  </si>
  <si>
    <t>7:5</t>
  </si>
  <si>
    <t>Zahrádka David</t>
  </si>
  <si>
    <t>5:7</t>
  </si>
  <si>
    <t>Slavoj Praha</t>
  </si>
  <si>
    <t>-10</t>
  </si>
  <si>
    <t>Šilhán  Petr</t>
  </si>
  <si>
    <t>SKST Liberec</t>
  </si>
  <si>
    <t>-13</t>
  </si>
  <si>
    <t>4</t>
  </si>
  <si>
    <t>Palásek Michal</t>
  </si>
  <si>
    <t>10:8</t>
  </si>
  <si>
    <t>TJ Sokol Němčice n.H.</t>
  </si>
  <si>
    <t>Zeidler  Michal</t>
  </si>
  <si>
    <t>0:12</t>
  </si>
  <si>
    <t>Rejent  Štěpán</t>
  </si>
  <si>
    <t>4:11</t>
  </si>
  <si>
    <t>Kotlářka Praha</t>
  </si>
  <si>
    <t>Matějka  Kamil</t>
  </si>
  <si>
    <t>12:4</t>
  </si>
  <si>
    <t>Pěnkava  Luboš</t>
  </si>
  <si>
    <t>7:4</t>
  </si>
  <si>
    <t>Jež  Dominik</t>
  </si>
  <si>
    <t>2:9</t>
  </si>
  <si>
    <t>Kowal René</t>
  </si>
  <si>
    <t>3:7</t>
  </si>
  <si>
    <t>Širuček  Pavel</t>
  </si>
  <si>
    <t>9:1</t>
  </si>
  <si>
    <t>Sokol Králův Dvůr</t>
  </si>
  <si>
    <t>13.10.2012</t>
  </si>
  <si>
    <t>Dvouhra junioři - I. stupeň</t>
  </si>
  <si>
    <t>Velká cena města Havířova</t>
  </si>
  <si>
    <t>3:0 (9,7,8)</t>
  </si>
  <si>
    <t>Matějka  Kamil - SKST Baník Havířov</t>
  </si>
  <si>
    <t>3:0 (5,7,7)</t>
  </si>
  <si>
    <t>Šimůnek  Daniel - Sp. Jížní Město</t>
  </si>
  <si>
    <t>3:2 (8,-9,10,-9,12)</t>
  </si>
  <si>
    <t>Pěnkava  Luboš - SKST Vlašim</t>
  </si>
  <si>
    <t>3:0 (5,6,7)</t>
  </si>
  <si>
    <t>Trávníček  Jakub - KlubSten Karviná</t>
  </si>
  <si>
    <t>Hrabica Marián - SK Přerov</t>
  </si>
  <si>
    <t>3:0 (6,9,7)</t>
  </si>
  <si>
    <t>Šilhán  Petr - SKST Liberec</t>
  </si>
  <si>
    <t>3:0 (1,9,9)</t>
  </si>
  <si>
    <t>Kratochvíl  Michal - SKST Baník Havířov</t>
  </si>
  <si>
    <t>Širuček  Pavel - Sokol Králův Dvůr</t>
  </si>
  <si>
    <t>Dvouhra junioři - II. stupeň</t>
  </si>
  <si>
    <t>Palásek Michal  (TJ Sokol Němčice n.H.)</t>
  </si>
  <si>
    <t>3:2 (-2,-6,3,3,10)</t>
  </si>
  <si>
    <t>3:0 (6,9,5)</t>
  </si>
  <si>
    <t>Kupec Rostislav  (SKST Baník Havířov)</t>
  </si>
  <si>
    <t>Rejent  Štěpán  (Kotlářka Praha)</t>
  </si>
  <si>
    <t>3:1 (-7,6,7,10)</t>
  </si>
  <si>
    <t>3:0 (2,10,8)</t>
  </si>
  <si>
    <t>Zahrádka David  (Slavoj Praha)</t>
  </si>
  <si>
    <t>Jež  Dominik  (Kotlářka Praha)</t>
  </si>
  <si>
    <t>3:1 (10,-9,8,11)</t>
  </si>
  <si>
    <t>3:1 (6,2,-8,7)</t>
  </si>
  <si>
    <t>Siwiec  Vojtěch  (SKST Baník Havířov)</t>
  </si>
  <si>
    <t>3:0 (8,13,9)</t>
  </si>
  <si>
    <t>Slobodzian  Adam  (Sp. Jížní Město)</t>
  </si>
  <si>
    <t>3:2 (6,10,-5,-11,6)</t>
  </si>
  <si>
    <t>Zeidler  Michal  (Slavoj Praha)</t>
  </si>
  <si>
    <t>Kowal René  (SKST Baník Havířov)</t>
  </si>
  <si>
    <t>Dvouhra junioři - útěcha</t>
  </si>
  <si>
    <t>Kašníková  Denisa</t>
  </si>
  <si>
    <t>Luňová  Veronika</t>
  </si>
  <si>
    <t>Diblíková Klára</t>
  </si>
  <si>
    <t>Vlčková Natálie</t>
  </si>
  <si>
    <t>Daňová Andrea</t>
  </si>
  <si>
    <t>Míková Karolína</t>
  </si>
  <si>
    <t>Jurdzinová   Petra</t>
  </si>
  <si>
    <t>Sikorová Kamila</t>
  </si>
  <si>
    <t>Stará Kateřina</t>
  </si>
  <si>
    <t>Keroušová Michaela</t>
  </si>
  <si>
    <t>juniorky</t>
  </si>
  <si>
    <t>10:5</t>
  </si>
  <si>
    <t>VC Havířov</t>
  </si>
  <si>
    <t>4:12</t>
  </si>
  <si>
    <t>7:9</t>
  </si>
  <si>
    <t>1:12</t>
  </si>
  <si>
    <t>5:9</t>
  </si>
  <si>
    <t>10</t>
  </si>
  <si>
    <t>Dvouhra juniorky - I. stupeň</t>
  </si>
  <si>
    <t>6 : 5</t>
  </si>
  <si>
    <t>4 : 6</t>
  </si>
  <si>
    <t>Dvouhra juniorek - II. stupeň</t>
  </si>
  <si>
    <t>7:10</t>
  </si>
  <si>
    <t>7:8</t>
  </si>
  <si>
    <t>8:10</t>
  </si>
  <si>
    <t>Dvouhra juniorek - útěcha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</si>
</sst>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quot; &quot;"/>
    <numFmt numFmtId="166" formatCode="\$#,##0\ ;\(\$#,##0\)"/>
  </numFmts>
  <fonts count="74">
    <font>
      <sz val="10"/>
      <name val="Arial CE"/>
      <family val="0"/>
    </font>
    <font>
      <sz val="11"/>
      <color indexed="8"/>
      <name val="Arial"/>
      <family val="2"/>
    </font>
    <font>
      <b/>
      <i/>
      <sz val="20"/>
      <color indexed="12"/>
      <name val="Times New Roman"/>
      <family val="1"/>
    </font>
    <font>
      <sz val="8"/>
      <name val="Verdana"/>
      <family val="2"/>
    </font>
    <font>
      <sz val="10"/>
      <name val="Verdana"/>
      <family val="2"/>
    </font>
    <font>
      <b/>
      <sz val="16"/>
      <color indexed="12"/>
      <name val="Times New Roman"/>
      <family val="1"/>
    </font>
    <font>
      <b/>
      <sz val="14"/>
      <color indexed="12"/>
      <name val="Times New Roman"/>
      <family val="1"/>
    </font>
    <font>
      <b/>
      <sz val="10"/>
      <name val="Verdana"/>
      <family val="2"/>
    </font>
    <font>
      <sz val="8"/>
      <color indexed="22"/>
      <name val="Verdana"/>
      <family val="2"/>
    </font>
    <font>
      <sz val="12"/>
      <name val="Times New Roman"/>
      <family val="1"/>
    </font>
    <font>
      <sz val="9"/>
      <name val="Arial CE"/>
      <family val="2"/>
    </font>
    <font>
      <b/>
      <i/>
      <sz val="18"/>
      <color indexed="12"/>
      <name val="Times New Roman CE"/>
      <family val="1"/>
    </font>
    <font>
      <sz val="10"/>
      <name val="Times New Roman CE"/>
      <family val="0"/>
    </font>
    <font>
      <sz val="12"/>
      <name val="Times New Roman CE"/>
      <family val="1"/>
    </font>
    <font>
      <i/>
      <sz val="16"/>
      <name val="Times New Roman CE"/>
      <family val="1"/>
    </font>
    <font>
      <b/>
      <i/>
      <u val="single"/>
      <sz val="14"/>
      <name val="Times New Roman CE"/>
      <family val="1"/>
    </font>
    <font>
      <b/>
      <sz val="14"/>
      <name val="Times New Roman CE"/>
      <family val="0"/>
    </font>
    <font>
      <b/>
      <i/>
      <sz val="13"/>
      <name val="Times New Roman CE"/>
      <family val="1"/>
    </font>
    <font>
      <i/>
      <sz val="10"/>
      <name val="Times New Roman CE"/>
      <family val="1"/>
    </font>
    <font>
      <b/>
      <i/>
      <sz val="10"/>
      <name val="Times New Roman CE"/>
      <family val="1"/>
    </font>
    <font>
      <b/>
      <i/>
      <sz val="12"/>
      <name val="Times New Roman CE"/>
      <family val="0"/>
    </font>
    <font>
      <b/>
      <i/>
      <sz val="14"/>
      <name val="Times New Roman CE"/>
      <family val="1"/>
    </font>
    <font>
      <sz val="11"/>
      <name val="Times New Roman CE"/>
      <family val="1"/>
    </font>
    <font>
      <b/>
      <sz val="10"/>
      <name val="Times New Roman CE"/>
      <family val="0"/>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b/>
      <sz val="10"/>
      <color indexed="10"/>
      <name val="Times New Roman CE"/>
      <family val="0"/>
    </font>
    <font>
      <sz val="14"/>
      <name val="Times New Roman CE"/>
      <family val="0"/>
    </font>
    <font>
      <sz val="10"/>
      <color indexed="9"/>
      <name val="Times New Roman CE"/>
      <family val="0"/>
    </font>
    <font>
      <sz val="14"/>
      <name val="新細明體"/>
      <family val="0"/>
    </font>
    <font>
      <b/>
      <sz val="18"/>
      <name val="Arial CE"/>
      <family val="0"/>
    </font>
    <font>
      <b/>
      <sz val="12"/>
      <name val="Arial CE"/>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i/>
      <u val="single"/>
      <sz val="20"/>
      <color indexed="12"/>
      <name val="Times New Roman"/>
      <family val="1"/>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b/>
      <sz val="14"/>
      <color rgb="FF0000FF"/>
      <name val="Times New Roman"/>
      <family val="1"/>
    </font>
    <font>
      <b/>
      <i/>
      <sz val="18"/>
      <color rgb="FF0000FF"/>
      <name val="Times New Roman CE"/>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FFFF"/>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theme="0" tint="-0.24997000396251678"/>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double"/>
      <right>
        <color indexed="63"/>
      </right>
      <top>
        <color indexed="63"/>
      </top>
      <bottom style="thin"/>
    </border>
    <border>
      <left style="thin"/>
      <right style="thin"/>
      <top style="thin"/>
      <bottom style="thin"/>
    </border>
    <border>
      <left style="medium"/>
      <right style="thin"/>
      <top style="thin"/>
      <bottom>
        <color indexed="63"/>
      </bottom>
    </border>
    <border>
      <left style="medium"/>
      <right style="thin"/>
      <top>
        <color indexed="63"/>
      </top>
      <bottom style="medium"/>
    </border>
    <border>
      <left style="medium"/>
      <right>
        <color indexed="63"/>
      </right>
      <top style="thin"/>
      <bottom>
        <color indexed="63"/>
      </bottom>
    </border>
    <border>
      <left style="medium"/>
      <right style="thin"/>
      <top>
        <color indexed="63"/>
      </top>
      <bottom style="thin"/>
    </border>
    <border>
      <left>
        <color indexed="63"/>
      </left>
      <right style="double"/>
      <top style="thin"/>
      <bottom>
        <color indexed="63"/>
      </bottom>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color indexed="63"/>
      </right>
      <top style="medium"/>
      <bottom style="double"/>
    </border>
    <border>
      <left>
        <color indexed="63"/>
      </left>
      <right style="thin"/>
      <top style="medium"/>
      <bottom style="double"/>
    </border>
    <border>
      <left>
        <color indexed="63"/>
      </left>
      <right style="thin"/>
      <top>
        <color indexed="63"/>
      </top>
      <bottom>
        <color indexed="63"/>
      </bottom>
    </border>
    <border>
      <left style="thin">
        <color indexed="22"/>
      </left>
      <right style="thin">
        <color indexed="22"/>
      </right>
      <top>
        <color indexed="63"/>
      </top>
      <bottom style="medium"/>
    </border>
    <border>
      <left style="thin">
        <color indexed="22"/>
      </left>
      <right style="thin">
        <color indexed="22"/>
      </right>
      <top style="medium"/>
      <bottom style="mediu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medium"/>
      <right style="thin"/>
      <top>
        <color indexed="63"/>
      </top>
      <bottom>
        <color indexed="63"/>
      </bottom>
    </border>
    <border>
      <left style="medium"/>
      <right style="thin"/>
      <top style="double"/>
      <bottom>
        <color indexed="63"/>
      </bottom>
    </border>
  </borders>
  <cellStyleXfs count="7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8" fillId="20" borderId="0" applyNumberFormat="0" applyBorder="0" applyAlignment="0" applyProtection="0"/>
    <xf numFmtId="0" fontId="59" fillId="21" borderId="2" applyNumberFormat="0" applyAlignment="0" applyProtection="0"/>
    <xf numFmtId="166" fontId="0"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35" fillId="0" borderId="0">
      <alignment/>
      <protection/>
    </xf>
    <xf numFmtId="0" fontId="12" fillId="0" borderId="0">
      <alignment/>
      <protection/>
    </xf>
    <xf numFmtId="0" fontId="13" fillId="0" borderId="0">
      <alignment vertical="center"/>
      <protection/>
    </xf>
    <xf numFmtId="0" fontId="12" fillId="0" borderId="0">
      <alignment/>
      <protection/>
    </xf>
    <xf numFmtId="2" fontId="0" fillId="0" borderId="0" applyFont="0" applyFill="0" applyBorder="0" applyAlignment="0" applyProtection="0"/>
    <xf numFmtId="0" fontId="55" fillId="23" borderId="6" applyNumberFormat="0" applyFont="0" applyAlignment="0" applyProtection="0"/>
    <xf numFmtId="9" fontId="55"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26" fillId="0" borderId="0">
      <alignment/>
      <protection/>
    </xf>
  </cellStyleXfs>
  <cellXfs count="304">
    <xf numFmtId="0" fontId="0" fillId="0" borderId="0" xfId="0" applyAlignment="1">
      <alignment/>
    </xf>
    <xf numFmtId="0" fontId="3" fillId="0" borderId="0" xfId="0" applyFont="1" applyBorder="1" applyAlignment="1" applyProtection="1">
      <alignment/>
      <protection hidden="1" locked="0"/>
    </xf>
    <xf numFmtId="0" fontId="4" fillId="33" borderId="0" xfId="0" applyFont="1" applyFill="1" applyBorder="1" applyAlignment="1" applyProtection="1">
      <alignment/>
      <protection hidden="1" locked="0"/>
    </xf>
    <xf numFmtId="0" fontId="3" fillId="33" borderId="0" xfId="0" applyFont="1" applyFill="1" applyBorder="1" applyAlignment="1" applyProtection="1">
      <alignment/>
      <protection hidden="1" locked="0"/>
    </xf>
    <xf numFmtId="0" fontId="4" fillId="33" borderId="10" xfId="0" applyFont="1" applyFill="1" applyBorder="1" applyAlignment="1" applyProtection="1">
      <alignment/>
      <protection hidden="1" locked="0"/>
    </xf>
    <xf numFmtId="0" fontId="3" fillId="33" borderId="10" xfId="0" applyFont="1" applyFill="1" applyBorder="1" applyAlignment="1" applyProtection="1">
      <alignment/>
      <protection hidden="1" locked="0"/>
    </xf>
    <xf numFmtId="0" fontId="7" fillId="0" borderId="11" xfId="0" applyFont="1" applyFill="1" applyBorder="1" applyAlignment="1" applyProtection="1">
      <alignment horizontal="center"/>
      <protection hidden="1" locked="0"/>
    </xf>
    <xf numFmtId="0" fontId="7" fillId="0" borderId="11" xfId="0" applyFont="1" applyFill="1" applyBorder="1" applyAlignment="1" applyProtection="1">
      <alignment horizontal="center" vertical="center"/>
      <protection hidden="1" locked="0"/>
    </xf>
    <xf numFmtId="0" fontId="8" fillId="0" borderId="0" xfId="0" applyFont="1" applyBorder="1" applyAlignment="1" applyProtection="1">
      <alignment/>
      <protection hidden="1" locked="0"/>
    </xf>
    <xf numFmtId="0" fontId="9" fillId="0" borderId="12" xfId="0" applyFont="1" applyFill="1" applyBorder="1" applyAlignment="1" applyProtection="1">
      <alignment horizontal="right" vertical="center"/>
      <protection hidden="1" locked="0"/>
    </xf>
    <xf numFmtId="0" fontId="9" fillId="0" borderId="12" xfId="0" applyFont="1" applyFill="1" applyBorder="1" applyAlignment="1" applyProtection="1">
      <alignment horizontal="left" vertical="center"/>
      <protection hidden="1" locked="0"/>
    </xf>
    <xf numFmtId="0" fontId="9" fillId="0" borderId="12" xfId="0" applyFont="1" applyFill="1" applyBorder="1" applyAlignment="1" applyProtection="1">
      <alignment horizontal="center" vertical="center"/>
      <protection hidden="1" locked="0"/>
    </xf>
    <xf numFmtId="0" fontId="10" fillId="0" borderId="0" xfId="0" applyFont="1" applyBorder="1" applyAlignment="1" applyProtection="1">
      <alignment wrapText="1"/>
      <protection hidden="1" locked="0"/>
    </xf>
    <xf numFmtId="0" fontId="10" fillId="0" borderId="0" xfId="0" applyFont="1" applyFill="1" applyBorder="1" applyAlignment="1" applyProtection="1">
      <alignment/>
      <protection hidden="1" locked="0"/>
    </xf>
    <xf numFmtId="0" fontId="4" fillId="0" borderId="0" xfId="0" applyFont="1" applyBorder="1" applyAlignment="1" applyProtection="1">
      <alignment/>
      <protection hidden="1" locked="0"/>
    </xf>
    <xf numFmtId="0" fontId="4" fillId="0" borderId="0" xfId="0" applyFont="1" applyBorder="1" applyAlignment="1" applyProtection="1">
      <alignment horizontal="center" vertical="center"/>
      <protection hidden="1" locked="0"/>
    </xf>
    <xf numFmtId="0" fontId="12" fillId="0" borderId="0" xfId="52" applyProtection="1">
      <alignment/>
      <protection hidden="1" locked="0"/>
    </xf>
    <xf numFmtId="0" fontId="14" fillId="0" borderId="0" xfId="51" applyFont="1" applyAlignment="1" applyProtection="1">
      <alignment vertical="center"/>
      <protection hidden="1" locked="0"/>
    </xf>
    <xf numFmtId="0" fontId="15" fillId="0" borderId="0" xfId="52" applyFont="1" applyAlignment="1" applyProtection="1">
      <alignment horizontal="left"/>
      <protection hidden="1" locked="0"/>
    </xf>
    <xf numFmtId="0" fontId="16" fillId="0" borderId="0" xfId="52" applyFont="1" applyAlignment="1" applyProtection="1">
      <alignment horizontal="left"/>
      <protection hidden="1" locked="0"/>
    </xf>
    <xf numFmtId="0" fontId="16" fillId="0" borderId="0" xfId="52" applyFont="1" applyAlignment="1" applyProtection="1">
      <alignment horizontal="center"/>
      <protection hidden="1" locked="0"/>
    </xf>
    <xf numFmtId="0" fontId="17" fillId="0" borderId="0" xfId="52" applyFont="1" applyAlignment="1" applyProtection="1">
      <alignment horizontal="right"/>
      <protection hidden="1" locked="0"/>
    </xf>
    <xf numFmtId="0" fontId="18" fillId="0" borderId="0" xfId="52" applyFont="1" applyAlignment="1" applyProtection="1">
      <alignment horizontal="right"/>
      <protection hidden="1" locked="0"/>
    </xf>
    <xf numFmtId="49" fontId="17" fillId="0" borderId="0" xfId="52" applyNumberFormat="1" applyFont="1" applyAlignment="1" applyProtection="1">
      <alignment horizontal="right"/>
      <protection hidden="1" locked="0"/>
    </xf>
    <xf numFmtId="0" fontId="15" fillId="0" borderId="0" xfId="52" applyFont="1" applyProtection="1">
      <alignment/>
      <protection hidden="1" locked="0"/>
    </xf>
    <xf numFmtId="14" fontId="20" fillId="0" borderId="0" xfId="52" applyNumberFormat="1" applyFont="1" applyAlignment="1" applyProtection="1">
      <alignment horizontal="right"/>
      <protection hidden="1" locked="0"/>
    </xf>
    <xf numFmtId="14" fontId="12" fillId="0" borderId="0" xfId="52" applyNumberFormat="1" applyAlignment="1" applyProtection="1">
      <alignment horizontal="right"/>
      <protection hidden="1" locked="0"/>
    </xf>
    <xf numFmtId="14" fontId="12" fillId="0" borderId="0" xfId="52" applyNumberFormat="1" applyFont="1" applyAlignment="1" applyProtection="1">
      <alignment horizontal="right"/>
      <protection hidden="1" locked="0"/>
    </xf>
    <xf numFmtId="0" fontId="21" fillId="0" borderId="0" xfId="51" applyFont="1" applyAlignment="1" applyProtection="1">
      <alignment vertical="center"/>
      <protection hidden="1" locked="0"/>
    </xf>
    <xf numFmtId="0" fontId="22" fillId="0" borderId="0" xfId="51" applyFont="1" applyAlignment="1" applyProtection="1">
      <alignment vertical="center"/>
      <protection hidden="1" locked="0"/>
    </xf>
    <xf numFmtId="0" fontId="12" fillId="0" borderId="0" xfId="51" applyFont="1" applyAlignment="1" applyProtection="1">
      <alignment vertical="center"/>
      <protection hidden="1" locked="0"/>
    </xf>
    <xf numFmtId="0" fontId="24" fillId="0" borderId="13" xfId="52" applyFont="1" applyBorder="1" applyAlignment="1" applyProtection="1">
      <alignment horizontal="center" vertical="center"/>
      <protection hidden="1" locked="0"/>
    </xf>
    <xf numFmtId="0" fontId="25" fillId="0" borderId="14" xfId="52" applyFont="1" applyBorder="1" applyAlignment="1" applyProtection="1">
      <alignment horizontal="center" vertical="center"/>
      <protection hidden="1" locked="0"/>
    </xf>
    <xf numFmtId="0" fontId="25" fillId="0" borderId="15" xfId="51" applyFont="1" applyBorder="1" applyAlignment="1" applyProtection="1">
      <alignment horizontal="center" vertical="center"/>
      <protection hidden="1" locked="0"/>
    </xf>
    <xf numFmtId="0" fontId="25" fillId="0" borderId="16" xfId="51" applyFont="1" applyBorder="1" applyAlignment="1" applyProtection="1">
      <alignment horizontal="center" vertical="center"/>
      <protection hidden="1" locked="0"/>
    </xf>
    <xf numFmtId="0" fontId="27" fillId="0" borderId="17" xfId="52" applyNumberFormat="1" applyFont="1" applyFill="1" applyBorder="1" applyAlignment="1" applyProtection="1">
      <alignment horizontal="right" vertical="center"/>
      <protection hidden="1" locked="0"/>
    </xf>
    <xf numFmtId="0" fontId="24" fillId="0" borderId="17" xfId="52" applyFont="1" applyFill="1" applyBorder="1" applyAlignment="1" applyProtection="1">
      <alignment horizontal="left" vertical="center"/>
      <protection hidden="1" locked="0"/>
    </xf>
    <xf numFmtId="0" fontId="27" fillId="0" borderId="18" xfId="51" applyNumberFormat="1" applyFont="1" applyFill="1" applyBorder="1" applyAlignment="1" applyProtection="1">
      <alignment horizontal="center" vertical="center"/>
      <protection hidden="1"/>
    </xf>
    <xf numFmtId="0" fontId="27" fillId="0" borderId="19" xfId="51" applyNumberFormat="1" applyFont="1" applyFill="1" applyBorder="1" applyAlignment="1" applyProtection="1">
      <alignment horizontal="center" vertical="center"/>
      <protection hidden="1"/>
    </xf>
    <xf numFmtId="0" fontId="27" fillId="0" borderId="20" xfId="52" applyNumberFormat="1" applyFont="1" applyFill="1" applyBorder="1" applyAlignment="1" applyProtection="1">
      <alignment horizontal="right" vertical="center"/>
      <protection hidden="1" locked="0"/>
    </xf>
    <xf numFmtId="0" fontId="24" fillId="0" borderId="21" xfId="52" applyFont="1" applyFill="1" applyBorder="1" applyAlignment="1" applyProtection="1">
      <alignment horizontal="left" vertical="center"/>
      <protection hidden="1" locked="0"/>
    </xf>
    <xf numFmtId="0" fontId="27" fillId="0" borderId="22" xfId="51" applyNumberFormat="1" applyFont="1" applyFill="1" applyBorder="1" applyAlignment="1" applyProtection="1">
      <alignment horizontal="center" vertical="center"/>
      <protection hidden="1"/>
    </xf>
    <xf numFmtId="0" fontId="27" fillId="0" borderId="18" xfId="51" applyNumberFormat="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4" fillId="0" borderId="23" xfId="52" applyFont="1" applyFill="1" applyBorder="1" applyAlignment="1" applyProtection="1">
      <alignment horizontal="left" vertical="center"/>
      <protection hidden="1" locked="0"/>
    </xf>
    <xf numFmtId="0" fontId="27" fillId="0" borderId="24" xfId="51" applyNumberFormat="1" applyFont="1" applyFill="1" applyBorder="1" applyAlignment="1" applyProtection="1">
      <alignment horizontal="center" vertical="center"/>
      <protection hidden="1"/>
    </xf>
    <xf numFmtId="0" fontId="27" fillId="0" borderId="10" xfId="51" applyNumberFormat="1" applyFont="1" applyFill="1" applyBorder="1" applyAlignment="1" applyProtection="1">
      <alignment horizontal="center" vertical="center"/>
      <protection hidden="1"/>
    </xf>
    <xf numFmtId="0" fontId="27" fillId="0" borderId="23" xfId="51" applyNumberFormat="1" applyFont="1" applyFill="1" applyBorder="1" applyAlignment="1" applyProtection="1">
      <alignment horizontal="center" vertical="center"/>
      <protection hidden="1"/>
    </xf>
    <xf numFmtId="0" fontId="27" fillId="0" borderId="23" xfId="51" applyNumberFormat="1" applyFont="1" applyFill="1" applyBorder="1" applyAlignment="1" applyProtection="1">
      <alignment horizontal="center" vertical="center"/>
      <protection hidden="1" locked="0"/>
    </xf>
    <xf numFmtId="0" fontId="27" fillId="0" borderId="10" xfId="51" applyNumberFormat="1" applyFont="1" applyFill="1" applyBorder="1" applyAlignment="1" applyProtection="1">
      <alignment horizontal="center" vertical="center"/>
      <protection hidden="1" locked="0"/>
    </xf>
    <xf numFmtId="0" fontId="27" fillId="0" borderId="23" xfId="51" applyNumberFormat="1" applyFont="1" applyBorder="1" applyAlignment="1" applyProtection="1">
      <alignment vertical="center"/>
      <protection hidden="1" locked="0"/>
    </xf>
    <xf numFmtId="0" fontId="27" fillId="0" borderId="10" xfId="51" applyNumberFormat="1" applyFont="1" applyBorder="1" applyAlignment="1" applyProtection="1">
      <alignment vertical="center"/>
      <protection hidden="1" locked="0"/>
    </xf>
    <xf numFmtId="0" fontId="30" fillId="0" borderId="0" xfId="51" applyFont="1" applyFill="1" applyBorder="1" applyAlignment="1" applyProtection="1">
      <alignment horizontal="center" vertical="center"/>
      <protection hidden="1" locked="0"/>
    </xf>
    <xf numFmtId="0" fontId="12" fillId="0" borderId="0" xfId="51" applyFont="1" applyFill="1" applyAlignment="1" applyProtection="1">
      <alignment horizontal="right" vertical="center"/>
      <protection hidden="1" locked="0"/>
    </xf>
    <xf numFmtId="0" fontId="24" fillId="0" borderId="0" xfId="51" applyFont="1" applyFill="1" applyAlignment="1" applyProtection="1">
      <alignment vertical="center"/>
      <protection hidden="1" locked="0"/>
    </xf>
    <xf numFmtId="0" fontId="19" fillId="0" borderId="0" xfId="51" applyFont="1" applyFill="1" applyBorder="1" applyAlignment="1" applyProtection="1">
      <alignment horizontal="left" vertical="center"/>
      <protection hidden="1" locked="0"/>
    </xf>
    <xf numFmtId="0" fontId="23" fillId="0" borderId="0" xfId="51" applyFont="1" applyAlignment="1" applyProtection="1">
      <alignment vertical="center"/>
      <protection hidden="1" locked="0"/>
    </xf>
    <xf numFmtId="0" fontId="24" fillId="0" borderId="0" xfId="51" applyNumberFormat="1" applyFont="1" applyFill="1" applyBorder="1" applyAlignment="1" applyProtection="1">
      <alignment horizontal="left" vertical="center"/>
      <protection hidden="1" locked="0"/>
    </xf>
    <xf numFmtId="0" fontId="19" fillId="0" borderId="0" xfId="51" applyFont="1" applyFill="1" applyBorder="1" applyAlignment="1" applyProtection="1">
      <alignment horizontal="right" vertical="center"/>
      <protection hidden="1" locked="0"/>
    </xf>
    <xf numFmtId="0" fontId="23" fillId="0" borderId="0" xfId="51" applyFont="1" applyFill="1" applyBorder="1" applyAlignment="1" applyProtection="1">
      <alignment horizontal="center" vertical="center"/>
      <protection hidden="1" locked="0"/>
    </xf>
    <xf numFmtId="0" fontId="23" fillId="0" borderId="0" xfId="51" applyFont="1" applyFill="1" applyBorder="1" applyAlignment="1" applyProtection="1">
      <alignment horizontal="left" vertical="center"/>
      <protection hidden="1" locked="0"/>
    </xf>
    <xf numFmtId="0" fontId="21" fillId="0" borderId="0" xfId="51" applyFont="1" applyFill="1" applyBorder="1" applyAlignment="1" applyProtection="1">
      <alignment vertical="center"/>
      <protection hidden="1" locked="0"/>
    </xf>
    <xf numFmtId="0" fontId="22" fillId="0" borderId="0" xfId="51" applyFont="1" applyFill="1" applyBorder="1" applyAlignment="1" applyProtection="1">
      <alignment vertical="center"/>
      <protection hidden="1" locked="0"/>
    </xf>
    <xf numFmtId="0" fontId="25" fillId="0" borderId="0" xfId="51" applyFont="1" applyFill="1" applyBorder="1" applyAlignment="1" applyProtection="1">
      <alignment horizontal="center" vertical="center"/>
      <protection hidden="1" locked="0"/>
    </xf>
    <xf numFmtId="0" fontId="22" fillId="0" borderId="0" xfId="52"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5" fillId="0" borderId="0" xfId="51" applyNumberFormat="1" applyFont="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7" fillId="0" borderId="0" xfId="52" applyNumberFormat="1" applyFont="1" applyFill="1" applyBorder="1" applyAlignment="1" applyProtection="1">
      <alignment horizontal="right" vertical="center"/>
      <protection hidden="1" locked="0"/>
    </xf>
    <xf numFmtId="0" fontId="20" fillId="0" borderId="0" xfId="51" applyFont="1" applyFill="1" applyBorder="1" applyAlignment="1" applyProtection="1">
      <alignment horizontal="center" vertical="top"/>
      <protection hidden="1" locked="0"/>
    </xf>
    <xf numFmtId="49" fontId="13" fillId="0" borderId="0" xfId="51" applyNumberFormat="1" applyFont="1" applyFill="1" applyBorder="1" applyAlignment="1" applyProtection="1">
      <alignment horizontal="center" vertical="top"/>
      <protection hidden="1" locked="0"/>
    </xf>
    <xf numFmtId="165" fontId="13" fillId="0" borderId="0" xfId="51" applyNumberFormat="1" applyFont="1" applyFill="1" applyBorder="1" applyAlignment="1" applyProtection="1">
      <alignment horizontal="right" vertical="center"/>
      <protection hidden="1" locked="0"/>
    </xf>
    <xf numFmtId="0" fontId="13" fillId="0" borderId="0" xfId="52" applyNumberFormat="1" applyFont="1" applyFill="1" applyBorder="1" applyAlignment="1" applyProtection="1">
      <alignment horizontal="left" vertical="center"/>
      <protection hidden="1" locked="0"/>
    </xf>
    <xf numFmtId="1" fontId="25" fillId="0" borderId="0" xfId="51" applyNumberFormat="1" applyFont="1" applyFill="1" applyBorder="1" applyAlignment="1" applyProtection="1">
      <alignment horizontal="center" vertical="center"/>
      <protection hidden="1" locked="0"/>
    </xf>
    <xf numFmtId="0" fontId="12" fillId="0" borderId="0" xfId="0" applyFont="1" applyAlignment="1" applyProtection="1">
      <alignment/>
      <protection hidden="1" locked="0"/>
    </xf>
    <xf numFmtId="0" fontId="32" fillId="0" borderId="0" xfId="0" applyFont="1" applyAlignment="1" applyProtection="1">
      <alignment/>
      <protection hidden="1" locked="0"/>
    </xf>
    <xf numFmtId="0" fontId="12" fillId="0" borderId="0" xfId="0" applyFont="1" applyAlignment="1" applyProtection="1">
      <alignment horizontal="center"/>
      <protection hidden="1" locked="0"/>
    </xf>
    <xf numFmtId="0" fontId="23" fillId="0" borderId="0" xfId="0" applyFont="1" applyAlignment="1" applyProtection="1">
      <alignment horizontal="center"/>
      <protection hidden="1" locked="0"/>
    </xf>
    <xf numFmtId="0" fontId="12" fillId="0" borderId="0" xfId="0" applyFont="1" applyAlignment="1" applyProtection="1">
      <alignment/>
      <protection hidden="1" locked="0"/>
    </xf>
    <xf numFmtId="0" fontId="19" fillId="0" borderId="0" xfId="0" applyFont="1" applyAlignment="1" applyProtection="1">
      <alignment/>
      <protection hidden="1" locked="0"/>
    </xf>
    <xf numFmtId="14" fontId="20" fillId="0" borderId="0" xfId="52" applyNumberFormat="1" applyFont="1" applyAlignment="1" applyProtection="1">
      <alignment horizontal="right"/>
      <protection hidden="1" locked="0"/>
    </xf>
    <xf numFmtId="49" fontId="20" fillId="0" borderId="0" xfId="52" applyNumberFormat="1" applyFont="1" applyAlignment="1" applyProtection="1">
      <alignment horizontal="right"/>
      <protection hidden="1" locked="0"/>
    </xf>
    <xf numFmtId="0" fontId="12" fillId="0" borderId="0" xfId="0" applyFont="1" applyBorder="1" applyAlignment="1" applyProtection="1">
      <alignment horizontal="center"/>
      <protection hidden="1" locked="0"/>
    </xf>
    <xf numFmtId="0" fontId="23" fillId="34" borderId="0" xfId="0" applyFont="1" applyFill="1" applyAlignment="1" applyProtection="1">
      <alignment horizontal="center"/>
      <protection hidden="1" locked="0"/>
    </xf>
    <xf numFmtId="0" fontId="12" fillId="0" borderId="19" xfId="0" applyFont="1" applyFill="1" applyBorder="1" applyAlignment="1" applyProtection="1">
      <alignment/>
      <protection hidden="1" locked="0"/>
    </xf>
    <xf numFmtId="0" fontId="19" fillId="0" borderId="0" xfId="0" applyFont="1" applyAlignment="1" applyProtection="1">
      <alignment horizontal="center"/>
      <protection hidden="1" locked="0"/>
    </xf>
    <xf numFmtId="14" fontId="17" fillId="0" borderId="0" xfId="0" applyNumberFormat="1" applyFont="1" applyFill="1" applyAlignment="1" applyProtection="1">
      <alignment horizontal="right"/>
      <protection hidden="1" locked="0"/>
    </xf>
    <xf numFmtId="0" fontId="12" fillId="0" borderId="18" xfId="0" applyFont="1" applyBorder="1" applyAlignment="1" applyProtection="1">
      <alignment horizontal="center"/>
      <protection hidden="1" locked="0"/>
    </xf>
    <xf numFmtId="0" fontId="19" fillId="0" borderId="0" xfId="0" applyFont="1" applyFill="1" applyAlignment="1" applyProtection="1">
      <alignment horizontal="center"/>
      <protection hidden="1" locked="0"/>
    </xf>
    <xf numFmtId="0" fontId="12" fillId="0" borderId="25" xfId="0" applyFont="1" applyBorder="1" applyAlignment="1" applyProtection="1">
      <alignment horizontal="center"/>
      <protection hidden="1" locked="0"/>
    </xf>
    <xf numFmtId="0" fontId="12" fillId="0" borderId="0" xfId="0" applyFont="1" applyFill="1" applyAlignment="1" applyProtection="1">
      <alignment/>
      <protection hidden="1" locked="0"/>
    </xf>
    <xf numFmtId="0" fontId="12" fillId="0" borderId="0" xfId="0" applyFont="1" applyAlignment="1" applyProtection="1">
      <alignment horizontal="right"/>
      <protection hidden="1" locked="0"/>
    </xf>
    <xf numFmtId="0" fontId="12" fillId="0" borderId="17" xfId="0" applyFont="1" applyFill="1" applyBorder="1" applyAlignment="1" applyProtection="1">
      <alignment/>
      <protection hidden="1" locked="0"/>
    </xf>
    <xf numFmtId="0" fontId="12" fillId="0" borderId="17" xfId="0" applyFont="1" applyBorder="1" applyAlignment="1" applyProtection="1">
      <alignment horizontal="center"/>
      <protection hidden="1" locked="0"/>
    </xf>
    <xf numFmtId="0" fontId="12" fillId="0" borderId="26"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27"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17" xfId="0" applyFont="1" applyFill="1" applyBorder="1" applyAlignment="1" applyProtection="1">
      <alignment horizontal="center"/>
      <protection hidden="1" locked="0"/>
    </xf>
    <xf numFmtId="0" fontId="12" fillId="0" borderId="28" xfId="0" applyFont="1" applyBorder="1" applyAlignment="1" applyProtection="1">
      <alignment horizontal="center"/>
      <protection hidden="1" locked="0"/>
    </xf>
    <xf numFmtId="0" fontId="12" fillId="0" borderId="0" xfId="0" applyNumberFormat="1" applyFont="1" applyAlignment="1" applyProtection="1">
      <alignment/>
      <protection hidden="1" locked="0"/>
    </xf>
    <xf numFmtId="0" fontId="12" fillId="0" borderId="19" xfId="0" applyFont="1" applyBorder="1" applyAlignment="1" applyProtection="1">
      <alignment horizontal="right"/>
      <protection hidden="1" locked="0"/>
    </xf>
    <xf numFmtId="0" fontId="12" fillId="0" borderId="0" xfId="0" applyFont="1" applyBorder="1" applyAlignment="1" applyProtection="1">
      <alignment/>
      <protection hidden="1" locked="0"/>
    </xf>
    <xf numFmtId="0" fontId="12" fillId="0" borderId="26" xfId="0" applyFont="1" applyBorder="1" applyAlignment="1" applyProtection="1">
      <alignment/>
      <protection hidden="1" locked="0"/>
    </xf>
    <xf numFmtId="0" fontId="12" fillId="0" borderId="17" xfId="0" applyFont="1" applyBorder="1" applyAlignment="1" applyProtection="1">
      <alignment/>
      <protection hidden="1" locked="0"/>
    </xf>
    <xf numFmtId="0" fontId="12" fillId="0" borderId="0" xfId="0" applyFont="1" applyBorder="1" applyAlignment="1" applyProtection="1">
      <alignment horizontal="right"/>
      <protection hidden="1" locked="0"/>
    </xf>
    <xf numFmtId="0" fontId="12" fillId="0" borderId="0" xfId="0" applyFont="1" applyBorder="1" applyAlignment="1" applyProtection="1">
      <alignment/>
      <protection hidden="1" locked="0"/>
    </xf>
    <xf numFmtId="0" fontId="12" fillId="0" borderId="0" xfId="0" applyFont="1" applyFill="1" applyBorder="1" applyAlignment="1" applyProtection="1">
      <alignment horizontal="center"/>
      <protection hidden="1" locked="0"/>
    </xf>
    <xf numFmtId="0" fontId="23" fillId="0" borderId="0" xfId="0" applyFont="1" applyFill="1" applyAlignment="1" applyProtection="1">
      <alignment horizontal="center"/>
      <protection hidden="1" locked="0"/>
    </xf>
    <xf numFmtId="0" fontId="12" fillId="0" borderId="0" xfId="0" applyFont="1" applyBorder="1" applyAlignment="1" applyProtection="1">
      <alignment horizontal="center" vertical="center"/>
      <protection hidden="1" locked="0"/>
    </xf>
    <xf numFmtId="0" fontId="23" fillId="0" borderId="0" xfId="0" applyFont="1" applyFill="1" applyBorder="1" applyAlignment="1" applyProtection="1">
      <alignment horizontal="center"/>
      <protection hidden="1" locked="0"/>
    </xf>
    <xf numFmtId="0" fontId="20" fillId="0" borderId="0" xfId="0" applyFont="1" applyFill="1" applyBorder="1" applyAlignment="1" applyProtection="1">
      <alignment horizontal="center"/>
      <protection hidden="1" locked="0"/>
    </xf>
    <xf numFmtId="0" fontId="12" fillId="0" borderId="0" xfId="0" applyFont="1" applyFill="1" applyAlignment="1" applyProtection="1">
      <alignment/>
      <protection hidden="1" locked="0"/>
    </xf>
    <xf numFmtId="0" fontId="12" fillId="0" borderId="0" xfId="0" applyFont="1" applyFill="1" applyBorder="1" applyAlignment="1" applyProtection="1">
      <alignment horizontal="right" vertical="center"/>
      <protection hidden="1" locked="0"/>
    </xf>
    <xf numFmtId="0" fontId="23" fillId="0" borderId="0" xfId="0" applyFont="1" applyFill="1" applyBorder="1" applyAlignment="1" applyProtection="1">
      <alignment horizontal="center" vertical="center"/>
      <protection hidden="1" locked="0"/>
    </xf>
    <xf numFmtId="0" fontId="12" fillId="0" borderId="0" xfId="0" applyFont="1" applyFill="1" applyAlignment="1" applyProtection="1">
      <alignment horizontal="right"/>
      <protection hidden="1" locked="0"/>
    </xf>
    <xf numFmtId="0" fontId="12" fillId="0" borderId="0" xfId="0" applyFont="1" applyFill="1" applyBorder="1" applyAlignment="1" applyProtection="1">
      <alignment/>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14" fontId="20" fillId="0" borderId="0" xfId="52" applyNumberFormat="1" applyFont="1" applyFill="1" applyAlignment="1" applyProtection="1">
      <alignment horizontal="right"/>
      <protection hidden="1" locked="0"/>
    </xf>
    <xf numFmtId="0" fontId="19"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23" fillId="0" borderId="0" xfId="0" applyFont="1" applyBorder="1" applyAlignment="1" applyProtection="1">
      <alignment horizontal="center"/>
      <protection hidden="1" locked="0"/>
    </xf>
    <xf numFmtId="0" fontId="23" fillId="0" borderId="0" xfId="0" applyFont="1" applyBorder="1" applyAlignment="1" applyProtection="1">
      <alignment/>
      <protection hidden="1" locked="0"/>
    </xf>
    <xf numFmtId="0" fontId="25" fillId="0" borderId="0" xfId="0" applyFont="1" applyFill="1" applyBorder="1" applyAlignment="1" applyProtection="1">
      <alignment horizontal="center"/>
      <protection hidden="1" locked="0"/>
    </xf>
    <xf numFmtId="0" fontId="33"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right"/>
      <protection hidden="1" locked="0"/>
    </xf>
    <xf numFmtId="0" fontId="34" fillId="0" borderId="0" xfId="0" applyFont="1" applyFill="1" applyBorder="1" applyAlignment="1" applyProtection="1">
      <alignment horizontal="center"/>
      <protection hidden="1" locked="0"/>
    </xf>
    <xf numFmtId="0" fontId="12" fillId="0" borderId="19" xfId="0" applyFont="1" applyBorder="1" applyAlignment="1" applyProtection="1">
      <alignment/>
      <protection hidden="1" locked="0"/>
    </xf>
    <xf numFmtId="0" fontId="25" fillId="0" borderId="0" xfId="0" applyFont="1" applyFill="1" applyBorder="1" applyAlignment="1" applyProtection="1">
      <alignment/>
      <protection hidden="1" locked="0"/>
    </xf>
    <xf numFmtId="0" fontId="13" fillId="0" borderId="0"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9" fillId="0" borderId="0" xfId="0" applyFont="1" applyAlignment="1" applyProtection="1">
      <alignment/>
      <protection hidden="1" locked="0"/>
    </xf>
    <xf numFmtId="0" fontId="16" fillId="0" borderId="0" xfId="0" applyFont="1" applyAlignment="1" applyProtection="1">
      <alignment horizontal="center"/>
      <protection hidden="1" locked="0"/>
    </xf>
    <xf numFmtId="0" fontId="12" fillId="0" borderId="0" xfId="0" applyFont="1" applyAlignment="1" applyProtection="1">
      <alignment horizontal="center"/>
      <protection hidden="1" locked="0"/>
    </xf>
    <xf numFmtId="0" fontId="17" fillId="0" borderId="0" xfId="52" applyFont="1" applyAlignment="1" applyProtection="1">
      <alignment horizontal="center"/>
      <protection hidden="1" locked="0"/>
    </xf>
    <xf numFmtId="0" fontId="19" fillId="0" borderId="0" xfId="0" applyFont="1" applyFill="1" applyAlignment="1" applyProtection="1">
      <alignment/>
      <protection hidden="1" locked="0"/>
    </xf>
    <xf numFmtId="0" fontId="20"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right"/>
      <protection hidden="1" locked="0"/>
    </xf>
    <xf numFmtId="0" fontId="23" fillId="0" borderId="0" xfId="0" applyFont="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0" fontId="13" fillId="0" borderId="0" xfId="0" applyFont="1" applyAlignment="1" applyProtection="1">
      <alignment horizontal="center"/>
      <protection hidden="1" locked="0"/>
    </xf>
    <xf numFmtId="0" fontId="13" fillId="0" borderId="0" xfId="0" applyFont="1" applyBorder="1" applyAlignment="1" applyProtection="1">
      <alignment horizontal="center"/>
      <protection hidden="1" locked="0"/>
    </xf>
    <xf numFmtId="0" fontId="22" fillId="0" borderId="0" xfId="0" applyFont="1" applyAlignment="1" applyProtection="1">
      <alignment horizontal="center"/>
      <protection hidden="1" locked="0"/>
    </xf>
    <xf numFmtId="0" fontId="2" fillId="35"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2" fillId="33" borderId="10" xfId="0" applyFont="1" applyFill="1" applyBorder="1" applyAlignment="1" applyProtection="1">
      <alignment horizontal="center" vertical="center"/>
      <protection hidden="1" locked="0"/>
    </xf>
    <xf numFmtId="0" fontId="13" fillId="0" borderId="29" xfId="51" applyNumberFormat="1" applyFont="1" applyFill="1" applyBorder="1" applyAlignment="1" applyProtection="1">
      <alignment horizontal="center" vertical="center"/>
      <protection hidden="1" locked="0"/>
    </xf>
    <xf numFmtId="0" fontId="13" fillId="0" borderId="26" xfId="51" applyNumberFormat="1" applyFont="1" applyFill="1" applyBorder="1" applyAlignment="1" applyProtection="1">
      <alignment horizontal="center" vertical="center"/>
      <protection hidden="1" locked="0"/>
    </xf>
    <xf numFmtId="0" fontId="13" fillId="0" borderId="30" xfId="51" applyNumberFormat="1" applyFont="1" applyFill="1" applyBorder="1" applyAlignment="1" applyProtection="1">
      <alignment horizontal="center" vertical="center"/>
      <protection hidden="1" locked="0"/>
    </xf>
    <xf numFmtId="0" fontId="13" fillId="0" borderId="10" xfId="51" applyNumberFormat="1" applyFont="1" applyFill="1" applyBorder="1" applyAlignment="1" applyProtection="1">
      <alignment horizontal="center" vertical="center"/>
      <protection hidden="1" locked="0"/>
    </xf>
    <xf numFmtId="0" fontId="29" fillId="0" borderId="31" xfId="51" applyNumberFormat="1" applyFont="1" applyFill="1" applyBorder="1" applyAlignment="1" applyProtection="1">
      <alignment horizontal="center" vertical="center"/>
      <protection hidden="1" locked="0"/>
    </xf>
    <xf numFmtId="0" fontId="29" fillId="0" borderId="32" xfId="51" applyNumberFormat="1" applyFont="1" applyFill="1" applyBorder="1" applyAlignment="1" applyProtection="1">
      <alignment horizontal="center" vertical="center"/>
      <protection hidden="1" locked="0"/>
    </xf>
    <xf numFmtId="0" fontId="30" fillId="0" borderId="33" xfId="51" applyNumberFormat="1" applyFont="1" applyFill="1" applyBorder="1" applyAlignment="1" applyProtection="1">
      <alignment horizontal="center" vertical="center"/>
      <protection hidden="1" locked="0"/>
    </xf>
    <xf numFmtId="0" fontId="30" fillId="0" borderId="34" xfId="51" applyNumberFormat="1" applyFont="1" applyFill="1" applyBorder="1" applyAlignment="1" applyProtection="1">
      <alignment horizontal="center" vertical="center"/>
      <protection hidden="1" locked="0"/>
    </xf>
    <xf numFmtId="0" fontId="28" fillId="34" borderId="23" xfId="51" applyFont="1" applyFill="1" applyBorder="1" applyAlignment="1" applyProtection="1">
      <alignment horizontal="center" vertical="center"/>
      <protection hidden="1" locked="0"/>
    </xf>
    <xf numFmtId="0" fontId="28" fillId="34" borderId="10" xfId="51" applyFont="1" applyFill="1" applyBorder="1" applyAlignment="1" applyProtection="1">
      <alignment horizontal="center" vertical="center"/>
      <protection hidden="1" locked="0"/>
    </xf>
    <xf numFmtId="0" fontId="13" fillId="0" borderId="35" xfId="51" applyNumberFormat="1" applyFont="1" applyFill="1" applyBorder="1" applyAlignment="1" applyProtection="1">
      <alignment horizontal="center" vertical="center"/>
      <protection hidden="1" locked="0"/>
    </xf>
    <xf numFmtId="0" fontId="13" fillId="0" borderId="19" xfId="51" applyNumberFormat="1" applyFont="1" applyFill="1" applyBorder="1" applyAlignment="1" applyProtection="1">
      <alignment horizontal="center" vertical="center"/>
      <protection hidden="1" locked="0"/>
    </xf>
    <xf numFmtId="0" fontId="29" fillId="0" borderId="36" xfId="51" applyNumberFormat="1" applyFont="1" applyFill="1" applyBorder="1" applyAlignment="1" applyProtection="1">
      <alignment horizontal="center" vertical="center"/>
      <protection hidden="1" locked="0"/>
    </xf>
    <xf numFmtId="0" fontId="30" fillId="0" borderId="21" xfId="51" applyNumberFormat="1" applyFont="1" applyFill="1" applyBorder="1" applyAlignment="1" applyProtection="1">
      <alignment horizontal="center" vertical="center"/>
      <protection hidden="1" locked="0"/>
    </xf>
    <xf numFmtId="0" fontId="28" fillId="34" borderId="18" xfId="51" applyFont="1" applyFill="1" applyBorder="1" applyAlignment="1" applyProtection="1">
      <alignment horizontal="center" vertical="center"/>
      <protection hidden="1" locked="0"/>
    </xf>
    <xf numFmtId="0" fontId="28" fillId="34" borderId="19" xfId="51" applyFont="1" applyFill="1" applyBorder="1" applyAlignment="1" applyProtection="1">
      <alignment horizontal="center" vertical="center"/>
      <protection hidden="1" locked="0"/>
    </xf>
    <xf numFmtId="1" fontId="25" fillId="34" borderId="37" xfId="51" applyNumberFormat="1" applyFont="1" applyFill="1" applyBorder="1" applyAlignment="1" applyProtection="1">
      <alignment horizontal="center" vertical="center"/>
      <protection hidden="1" locked="0"/>
    </xf>
    <xf numFmtId="1" fontId="25" fillId="34" borderId="38" xfId="51" applyNumberFormat="1" applyFont="1" applyFill="1" applyBorder="1" applyAlignment="1" applyProtection="1">
      <alignment horizontal="center" vertical="center"/>
      <protection hidden="1" locked="0"/>
    </xf>
    <xf numFmtId="0" fontId="25" fillId="0" borderId="39" xfId="51" applyNumberFormat="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5" fillId="0" borderId="25" xfId="51" applyNumberFormat="1" applyFont="1" applyFill="1" applyBorder="1" applyAlignment="1" applyProtection="1">
      <alignment horizontal="center" vertical="center"/>
      <protection hidden="1" locked="0"/>
    </xf>
    <xf numFmtId="0" fontId="25" fillId="0" borderId="27" xfId="51" applyNumberFormat="1" applyFont="1" applyFill="1" applyBorder="1" applyAlignment="1" applyProtection="1">
      <alignment horizontal="center" vertical="center"/>
      <protection hidden="1" locked="0"/>
    </xf>
    <xf numFmtId="0" fontId="25" fillId="0" borderId="27" xfId="51" applyNumberFormat="1" applyFont="1" applyBorder="1" applyAlignment="1" applyProtection="1">
      <alignment horizontal="center" vertical="center"/>
      <protection hidden="1" locked="0"/>
    </xf>
    <xf numFmtId="0" fontId="25" fillId="0" borderId="26" xfId="51" applyNumberFormat="1" applyFont="1" applyBorder="1" applyAlignment="1" applyProtection="1">
      <alignment horizontal="center" vertical="center"/>
      <protection hidden="1" locked="0"/>
    </xf>
    <xf numFmtId="0" fontId="25" fillId="0" borderId="25" xfId="51" applyNumberFormat="1" applyFont="1" applyBorder="1" applyAlignment="1" applyProtection="1">
      <alignment horizontal="center" vertical="center"/>
      <protection hidden="1" locked="0"/>
    </xf>
    <xf numFmtId="0" fontId="28" fillId="34" borderId="17" xfId="51" applyFont="1" applyFill="1" applyBorder="1" applyAlignment="1" applyProtection="1">
      <alignment horizontal="center" vertical="center"/>
      <protection hidden="1" locked="0"/>
    </xf>
    <xf numFmtId="0" fontId="28" fillId="34" borderId="0" xfId="51" applyFont="1" applyFill="1" applyBorder="1" applyAlignment="1" applyProtection="1">
      <alignment horizontal="center" vertical="center"/>
      <protection hidden="1" locked="0"/>
    </xf>
    <xf numFmtId="1" fontId="25" fillId="34" borderId="40" xfId="51" applyNumberFormat="1" applyFont="1" applyFill="1" applyBorder="1" applyAlignment="1" applyProtection="1">
      <alignment horizontal="center" vertical="center"/>
      <protection hidden="1" locked="0"/>
    </xf>
    <xf numFmtId="0" fontId="25" fillId="0" borderId="26" xfId="51" applyNumberFormat="1" applyFont="1" applyFill="1" applyBorder="1" applyAlignment="1" applyProtection="1">
      <alignment horizontal="center" vertical="center"/>
      <protection hidden="1" locked="0"/>
    </xf>
    <xf numFmtId="0" fontId="25" fillId="0" borderId="41" xfId="51" applyNumberFormat="1" applyFont="1" applyFill="1" applyBorder="1" applyAlignment="1" applyProtection="1">
      <alignment horizontal="center" vertical="center"/>
      <protection hidden="1" locked="0"/>
    </xf>
    <xf numFmtId="0" fontId="30" fillId="0" borderId="20" xfId="51" applyNumberFormat="1" applyFont="1" applyFill="1" applyBorder="1" applyAlignment="1" applyProtection="1">
      <alignment horizontal="center" vertical="center"/>
      <protection hidden="1" locked="0"/>
    </xf>
    <xf numFmtId="0" fontId="28" fillId="34" borderId="22" xfId="51" applyFont="1" applyFill="1" applyBorder="1" applyAlignment="1" applyProtection="1">
      <alignment horizontal="center" vertical="center"/>
      <protection hidden="1" locked="0"/>
    </xf>
    <xf numFmtId="0" fontId="28" fillId="34" borderId="42" xfId="51" applyFont="1" applyFill="1" applyBorder="1" applyAlignment="1" applyProtection="1">
      <alignment horizontal="center" vertical="center"/>
      <protection hidden="1" locked="0"/>
    </xf>
    <xf numFmtId="0" fontId="28" fillId="34" borderId="43" xfId="51" applyFont="1" applyFill="1" applyBorder="1" applyAlignment="1" applyProtection="1">
      <alignment horizontal="center" vertical="center"/>
      <protection locked="0"/>
    </xf>
    <xf numFmtId="0" fontId="28" fillId="34" borderId="44" xfId="51" applyFont="1" applyFill="1" applyBorder="1" applyAlignment="1" applyProtection="1">
      <alignment horizontal="center" vertical="center"/>
      <protection locked="0"/>
    </xf>
    <xf numFmtId="0" fontId="28" fillId="34" borderId="45" xfId="51" applyFont="1" applyFill="1" applyBorder="1" applyAlignment="1" applyProtection="1">
      <alignment horizontal="center" vertical="center"/>
      <protection locked="0"/>
    </xf>
    <xf numFmtId="0" fontId="25" fillId="0" borderId="46" xfId="51" applyNumberFormat="1" applyFont="1" applyFill="1" applyBorder="1" applyAlignment="1" applyProtection="1">
      <alignment horizontal="center" vertical="center"/>
      <protection hidden="1" locked="0"/>
    </xf>
    <xf numFmtId="0" fontId="25" fillId="0" borderId="44" xfId="51" applyNumberFormat="1" applyFont="1" applyFill="1" applyBorder="1" applyAlignment="1" applyProtection="1">
      <alignment horizontal="center" vertical="center"/>
      <protection hidden="1" locked="0"/>
    </xf>
    <xf numFmtId="0" fontId="25" fillId="0" borderId="45" xfId="51" applyNumberFormat="1" applyFont="1" applyFill="1" applyBorder="1" applyAlignment="1" applyProtection="1">
      <alignment horizontal="center" vertical="center"/>
      <protection hidden="1" locked="0"/>
    </xf>
    <xf numFmtId="0" fontId="25" fillId="0" borderId="47" xfId="51" applyNumberFormat="1" applyFont="1" applyFill="1" applyBorder="1" applyAlignment="1" applyProtection="1">
      <alignment horizontal="center" vertical="center"/>
      <protection hidden="1" locked="0"/>
    </xf>
    <xf numFmtId="0" fontId="13" fillId="0" borderId="48" xfId="51" applyNumberFormat="1" applyFont="1" applyFill="1" applyBorder="1" applyAlignment="1" applyProtection="1">
      <alignment horizontal="center" vertical="center"/>
      <protection hidden="1" locked="0"/>
    </xf>
    <xf numFmtId="0" fontId="13" fillId="0" borderId="44" xfId="51" applyNumberFormat="1" applyFont="1" applyFill="1" applyBorder="1" applyAlignment="1" applyProtection="1">
      <alignment horizontal="center" vertical="center"/>
      <protection hidden="1" locked="0"/>
    </xf>
    <xf numFmtId="0" fontId="29" fillId="0" borderId="49" xfId="51" applyNumberFormat="1" applyFont="1" applyFill="1" applyBorder="1" applyAlignment="1" applyProtection="1">
      <alignment horizontal="center" vertical="center"/>
      <protection hidden="1" locked="0"/>
    </xf>
    <xf numFmtId="0" fontId="30" fillId="0" borderId="50" xfId="51" applyNumberFormat="1" applyFont="1" applyFill="1" applyBorder="1" applyAlignment="1" applyProtection="1">
      <alignment horizontal="center" vertical="center"/>
      <protection hidden="1" locked="0"/>
    </xf>
    <xf numFmtId="0" fontId="25" fillId="0" borderId="51" xfId="51" applyNumberFormat="1" applyFont="1" applyBorder="1" applyAlignment="1" applyProtection="1">
      <alignment horizontal="center" vertical="center"/>
      <protection hidden="1" locked="0"/>
    </xf>
    <xf numFmtId="0" fontId="25" fillId="0" borderId="52" xfId="51" applyNumberFormat="1" applyFont="1" applyBorder="1" applyAlignment="1" applyProtection="1">
      <alignment horizontal="center" vertical="center"/>
      <protection hidden="1" locked="0"/>
    </xf>
    <xf numFmtId="0" fontId="25" fillId="0" borderId="14" xfId="51" applyNumberFormat="1" applyFont="1" applyBorder="1" applyAlignment="1" applyProtection="1">
      <alignment horizontal="center" vertical="center"/>
      <protection hidden="1" locked="0"/>
    </xf>
    <xf numFmtId="0" fontId="25" fillId="0" borderId="53" xfId="51" applyNumberFormat="1" applyFont="1" applyBorder="1" applyAlignment="1" applyProtection="1">
      <alignment horizontal="center" vertical="center"/>
      <protection hidden="1" locked="0"/>
    </xf>
    <xf numFmtId="0" fontId="25" fillId="0" borderId="54" xfId="51" applyFont="1" applyBorder="1" applyAlignment="1" applyProtection="1">
      <alignment horizontal="center" vertical="center"/>
      <protection hidden="1" locked="0"/>
    </xf>
    <xf numFmtId="0" fontId="25" fillId="0" borderId="55" xfId="51" applyFont="1" applyBorder="1" applyAlignment="1" applyProtection="1">
      <alignment horizontal="center" vertical="center"/>
      <protection hidden="1" locked="0"/>
    </xf>
    <xf numFmtId="0" fontId="28" fillId="34" borderId="22" xfId="51" applyFont="1" applyFill="1" applyBorder="1" applyAlignment="1" applyProtection="1">
      <alignment horizontal="center" vertical="center"/>
      <protection locked="0"/>
    </xf>
    <xf numFmtId="0" fontId="28" fillId="34" borderId="19" xfId="51" applyFont="1" applyFill="1" applyBorder="1" applyAlignment="1" applyProtection="1">
      <alignment horizontal="center" vertical="center"/>
      <protection locked="0"/>
    </xf>
    <xf numFmtId="0" fontId="28" fillId="34" borderId="42" xfId="51" applyFont="1" applyFill="1" applyBorder="1" applyAlignment="1" applyProtection="1">
      <alignment horizontal="center" vertical="center"/>
      <protection locked="0"/>
    </xf>
    <xf numFmtId="0" fontId="73" fillId="35" borderId="0" xfId="0" applyFont="1" applyFill="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center" vertical="center"/>
      <protection hidden="1" locked="0"/>
    </xf>
    <xf numFmtId="0" fontId="23"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25" fillId="0" borderId="0" xfId="0" applyFont="1" applyFill="1" applyBorder="1" applyAlignment="1" applyProtection="1">
      <alignment horizontal="center" vertical="center"/>
      <protection hidden="1" locked="0"/>
    </xf>
    <xf numFmtId="0" fontId="33"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0" fontId="25" fillId="0" borderId="0" xfId="0" applyFont="1" applyBorder="1" applyAlignment="1" applyProtection="1">
      <alignment horizontal="center" vertical="center"/>
      <protection hidden="1" locked="0"/>
    </xf>
    <xf numFmtId="0" fontId="23" fillId="36" borderId="0" xfId="0" applyFont="1" applyFill="1" applyBorder="1" applyAlignment="1" applyProtection="1">
      <alignment horizontal="center"/>
      <protection hidden="1" locked="0"/>
    </xf>
    <xf numFmtId="0" fontId="23" fillId="0" borderId="0" xfId="0" applyFont="1" applyBorder="1" applyAlignment="1" applyProtection="1">
      <alignment horizontal="center"/>
      <protection hidden="1" locked="0"/>
    </xf>
    <xf numFmtId="0" fontId="31" fillId="0" borderId="0" xfId="0" applyFont="1" applyAlignment="1" applyProtection="1">
      <alignment horizontal="center"/>
      <protection hidden="1" locked="0"/>
    </xf>
    <xf numFmtId="0" fontId="16" fillId="0" borderId="0" xfId="52" applyFont="1" applyAlignment="1" applyProtection="1">
      <alignment horizontal="center"/>
      <protection hidden="1" locked="0"/>
    </xf>
    <xf numFmtId="0" fontId="23" fillId="0" borderId="0" xfId="0" applyFont="1" applyFill="1" applyBorder="1" applyAlignment="1" applyProtection="1">
      <alignment horizontal="right" vertical="center"/>
      <protection hidden="1" locked="0"/>
    </xf>
    <xf numFmtId="0" fontId="12" fillId="0" borderId="25" xfId="0" applyFont="1" applyBorder="1" applyAlignment="1" applyProtection="1">
      <alignment horizontal="center" vertical="center"/>
      <protection hidden="1" locked="0"/>
    </xf>
    <xf numFmtId="0" fontId="12" fillId="0" borderId="42" xfId="0" applyFont="1" applyBorder="1" applyAlignment="1" applyProtection="1">
      <alignment horizontal="center" vertical="center"/>
      <protection hidden="1" locked="0"/>
    </xf>
    <xf numFmtId="0" fontId="12" fillId="0" borderId="56" xfId="0" applyFont="1" applyBorder="1" applyAlignment="1" applyProtection="1">
      <alignment horizontal="right" vertical="center"/>
      <protection hidden="1" locked="0"/>
    </xf>
    <xf numFmtId="0" fontId="31" fillId="35" borderId="0" xfId="0" applyFont="1" applyFill="1" applyAlignment="1" applyProtection="1">
      <alignment horizontal="center"/>
      <protection hidden="1" locked="0"/>
    </xf>
    <xf numFmtId="0" fontId="13" fillId="0" borderId="0" xfId="0" applyFont="1" applyFill="1" applyBorder="1" applyAlignment="1" applyProtection="1">
      <alignment horizontal="center"/>
      <protection hidden="1" locked="0"/>
    </xf>
    <xf numFmtId="49" fontId="20" fillId="0" borderId="0" xfId="52" applyNumberFormat="1" applyFont="1" applyAlignment="1" applyProtection="1">
      <alignment horizontal="right"/>
      <protection hidden="1" locked="0"/>
    </xf>
    <xf numFmtId="14" fontId="20" fillId="0" borderId="0" xfId="52" applyNumberFormat="1" applyFont="1" applyAlignment="1" applyProtection="1">
      <alignment horizontal="right"/>
      <protection hidden="1" locked="0"/>
    </xf>
    <xf numFmtId="0" fontId="25" fillId="0" borderId="0" xfId="0" applyFont="1" applyAlignment="1" applyProtection="1">
      <alignment horizontal="center"/>
      <protection hidden="1" locked="0"/>
    </xf>
    <xf numFmtId="0" fontId="23" fillId="0" borderId="0" xfId="0" applyFont="1" applyAlignment="1" applyProtection="1">
      <alignment horizontal="center" vertical="center"/>
      <protection hidden="1" locked="0"/>
    </xf>
    <xf numFmtId="0" fontId="23" fillId="0" borderId="0" xfId="0" applyFont="1" applyAlignment="1" applyProtection="1">
      <alignment horizontal="right" vertical="center"/>
      <protection hidden="1" locked="0"/>
    </xf>
    <xf numFmtId="0" fontId="12" fillId="0" borderId="0" xfId="0" applyFont="1" applyBorder="1" applyAlignment="1" applyProtection="1">
      <alignment horizontal="right" vertical="center"/>
      <protection hidden="1" locked="0"/>
    </xf>
    <xf numFmtId="0" fontId="16" fillId="0" borderId="0" xfId="0" applyFont="1" applyAlignment="1" applyProtection="1">
      <alignment horizontal="center"/>
      <protection hidden="1" locked="0"/>
    </xf>
    <xf numFmtId="0" fontId="31" fillId="0" borderId="0" xfId="0" applyFont="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31" fillId="35" borderId="0" xfId="0" applyFont="1" applyFill="1" applyAlignment="1" applyProtection="1">
      <alignment horizontal="center"/>
      <protection hidden="1" locked="0"/>
    </xf>
    <xf numFmtId="0" fontId="9" fillId="0" borderId="11" xfId="0" applyFont="1" applyFill="1" applyBorder="1" applyAlignment="1" applyProtection="1">
      <alignment horizontal="center" vertical="center"/>
      <protection hidden="1" locked="0"/>
    </xf>
    <xf numFmtId="0" fontId="9" fillId="0" borderId="11" xfId="0" applyFont="1" applyFill="1" applyBorder="1" applyAlignment="1" applyProtection="1">
      <alignment horizontal="left" vertical="center"/>
      <protection hidden="1" locked="0"/>
    </xf>
    <xf numFmtId="0" fontId="9" fillId="0" borderId="11" xfId="0" applyFont="1" applyFill="1" applyBorder="1" applyAlignment="1" applyProtection="1">
      <alignment horizontal="right" vertical="center"/>
      <protection hidden="1" locked="0"/>
    </xf>
    <xf numFmtId="0" fontId="3" fillId="0" borderId="10" xfId="0" applyFont="1" applyBorder="1" applyAlignment="1" applyProtection="1">
      <alignment/>
      <protection hidden="1" locked="0"/>
    </xf>
    <xf numFmtId="0" fontId="7" fillId="0" borderId="57" xfId="0" applyFont="1" applyFill="1" applyBorder="1" applyAlignment="1" applyProtection="1">
      <alignment horizontal="center"/>
      <protection hidden="1" locked="0"/>
    </xf>
    <xf numFmtId="0" fontId="7" fillId="0" borderId="57" xfId="0" applyFont="1" applyFill="1" applyBorder="1" applyAlignment="1" applyProtection="1">
      <alignment horizontal="center" vertical="center"/>
      <protection hidden="1" locked="0"/>
    </xf>
    <xf numFmtId="0" fontId="7" fillId="0" borderId="58" xfId="0" applyFont="1" applyFill="1" applyBorder="1" applyAlignment="1" applyProtection="1">
      <alignment horizontal="center"/>
      <protection hidden="1" locked="0"/>
    </xf>
    <xf numFmtId="0" fontId="6" fillId="35" borderId="10" xfId="0" applyFont="1" applyFill="1" applyBorder="1" applyAlignment="1" applyProtection="1">
      <alignment horizontal="center" vertical="center"/>
      <protection hidden="1" locked="0"/>
    </xf>
    <xf numFmtId="0" fontId="54" fillId="35" borderId="0" xfId="0" applyFont="1" applyFill="1" applyBorder="1" applyAlignment="1" applyProtection="1">
      <alignment horizontal="center"/>
      <protection hidden="1" locked="0"/>
    </xf>
    <xf numFmtId="0" fontId="5" fillId="35" borderId="0" xfId="0" applyFont="1" applyFill="1" applyBorder="1" applyAlignment="1" applyProtection="1">
      <alignment horizontal="center"/>
      <protection hidden="1" locked="0"/>
    </xf>
    <xf numFmtId="0" fontId="54" fillId="35" borderId="0" xfId="0" applyFont="1" applyFill="1" applyBorder="1" applyAlignment="1" applyProtection="1">
      <alignment horizontal="center"/>
      <protection hidden="1" locked="0"/>
    </xf>
    <xf numFmtId="0" fontId="30" fillId="0" borderId="34" xfId="51" applyFont="1" applyFill="1" applyBorder="1" applyAlignment="1" applyProtection="1">
      <alignment horizontal="center" vertical="center"/>
      <protection hidden="1" locked="0"/>
    </xf>
    <xf numFmtId="1" fontId="29" fillId="0" borderId="32" xfId="51" applyNumberFormat="1" applyFont="1" applyFill="1" applyBorder="1" applyAlignment="1" applyProtection="1">
      <alignment horizontal="center" vertical="center"/>
      <protection hidden="1" locked="0"/>
    </xf>
    <xf numFmtId="165" fontId="13" fillId="0" borderId="59" xfId="51" applyNumberFormat="1" applyFont="1" applyFill="1" applyBorder="1" applyAlignment="1" applyProtection="1">
      <alignment horizontal="center" vertical="center"/>
      <protection hidden="1" locked="0"/>
    </xf>
    <xf numFmtId="165" fontId="13" fillId="0" borderId="30" xfId="51" applyNumberFormat="1" applyFont="1" applyFill="1" applyBorder="1" applyAlignment="1" applyProtection="1">
      <alignment horizontal="center" vertical="center"/>
      <protection hidden="1" locked="0"/>
    </xf>
    <xf numFmtId="0" fontId="27" fillId="0" borderId="24" xfId="51" applyNumberFormat="1" applyFont="1" applyFill="1" applyBorder="1" applyAlignment="1" applyProtection="1">
      <alignment horizontal="center" vertical="center"/>
      <protection hidden="1" locked="0"/>
    </xf>
    <xf numFmtId="0" fontId="30" fillId="0" borderId="20" xfId="51" applyFont="1" applyFill="1" applyBorder="1" applyAlignment="1" applyProtection="1">
      <alignment horizontal="center" vertical="center"/>
      <protection hidden="1" locked="0"/>
    </xf>
    <xf numFmtId="1" fontId="29" fillId="0" borderId="31" xfId="51" applyNumberFormat="1" applyFont="1" applyFill="1" applyBorder="1" applyAlignment="1" applyProtection="1">
      <alignment horizontal="center" vertical="center"/>
      <protection hidden="1" locked="0"/>
    </xf>
    <xf numFmtId="165" fontId="13" fillId="0" borderId="25" xfId="51" applyNumberFormat="1" applyFont="1" applyFill="1" applyBorder="1" applyAlignment="1" applyProtection="1">
      <alignment horizontal="center" vertical="center"/>
      <protection hidden="1" locked="0"/>
    </xf>
    <xf numFmtId="165" fontId="13" fillId="0" borderId="29" xfId="51" applyNumberFormat="1" applyFont="1" applyFill="1" applyBorder="1" applyAlignment="1" applyProtection="1">
      <alignment horizontal="center" vertical="center"/>
      <protection hidden="1" locked="0"/>
    </xf>
    <xf numFmtId="0" fontId="13" fillId="0" borderId="0" xfId="51" applyNumberFormat="1" applyFont="1" applyFill="1" applyBorder="1" applyAlignment="1" applyProtection="1">
      <alignment horizontal="center" vertical="center"/>
      <protection hidden="1" locked="0"/>
    </xf>
    <xf numFmtId="0" fontId="13" fillId="0" borderId="17" xfId="51" applyNumberFormat="1" applyFont="1" applyFill="1" applyBorder="1" applyAlignment="1" applyProtection="1">
      <alignment horizontal="center" vertical="center"/>
      <protection hidden="1" locked="0"/>
    </xf>
    <xf numFmtId="0" fontId="13" fillId="0" borderId="60" xfId="51" applyNumberFormat="1" applyFont="1" applyFill="1" applyBorder="1" applyAlignment="1" applyProtection="1">
      <alignment horizontal="center" vertical="center"/>
      <protection hidden="1" locked="0"/>
    </xf>
    <xf numFmtId="0" fontId="30" fillId="0" borderId="21" xfId="51" applyFont="1" applyFill="1" applyBorder="1" applyAlignment="1" applyProtection="1">
      <alignment horizontal="center" vertical="center"/>
      <protection hidden="1" locked="0"/>
    </xf>
    <xf numFmtId="1" fontId="29" fillId="0" borderId="28" xfId="51" applyNumberFormat="1" applyFont="1" applyFill="1" applyBorder="1" applyAlignment="1" applyProtection="1">
      <alignment horizontal="center" vertical="center"/>
      <protection hidden="1" locked="0"/>
    </xf>
    <xf numFmtId="165" fontId="13" fillId="0" borderId="42" xfId="51" applyNumberFormat="1" applyFont="1" applyFill="1" applyBorder="1" applyAlignment="1" applyProtection="1">
      <alignment horizontal="center" vertical="center"/>
      <protection hidden="1" locked="0"/>
    </xf>
    <xf numFmtId="165" fontId="13" fillId="0" borderId="35" xfId="51" applyNumberFormat="1" applyFont="1" applyFill="1" applyBorder="1" applyAlignment="1" applyProtection="1">
      <alignment horizontal="center" vertical="center"/>
      <protection hidden="1" locked="0"/>
    </xf>
    <xf numFmtId="0" fontId="27" fillId="0" borderId="22" xfId="51" applyNumberFormat="1" applyFont="1" applyFill="1" applyBorder="1" applyAlignment="1" applyProtection="1">
      <alignment horizontal="center" vertical="center"/>
      <protection hidden="1" locked="0"/>
    </xf>
    <xf numFmtId="0" fontId="24" fillId="0" borderId="18" xfId="52" applyFont="1" applyFill="1" applyBorder="1" applyAlignment="1" applyProtection="1">
      <alignment horizontal="left" vertical="center"/>
      <protection hidden="1" locked="0"/>
    </xf>
    <xf numFmtId="1" fontId="29" fillId="0" borderId="61" xfId="51" applyNumberFormat="1" applyFont="1" applyFill="1" applyBorder="1" applyAlignment="1" applyProtection="1">
      <alignment horizontal="center" vertical="center"/>
      <protection hidden="1" locked="0"/>
    </xf>
    <xf numFmtId="0" fontId="13" fillId="0" borderId="27" xfId="51" applyNumberFormat="1" applyFont="1" applyFill="1" applyBorder="1" applyAlignment="1" applyProtection="1">
      <alignment horizontal="center" vertical="center"/>
      <protection hidden="1" locked="0"/>
    </xf>
    <xf numFmtId="0" fontId="30" fillId="0" borderId="33" xfId="5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7" fillId="0" borderId="17" xfId="51" applyNumberFormat="1" applyFont="1" applyFill="1" applyBorder="1" applyAlignment="1" applyProtection="1">
      <alignment horizontal="center" vertical="center"/>
      <protection hidden="1" locked="0"/>
    </xf>
    <xf numFmtId="0" fontId="30" fillId="0" borderId="50" xfId="51" applyFont="1" applyFill="1" applyBorder="1" applyAlignment="1" applyProtection="1">
      <alignment horizontal="center" vertical="center"/>
      <protection hidden="1" locked="0"/>
    </xf>
    <xf numFmtId="1" fontId="29" fillId="0" borderId="49" xfId="51" applyNumberFormat="1" applyFont="1" applyFill="1" applyBorder="1" applyAlignment="1" applyProtection="1">
      <alignment horizontal="center" vertical="center"/>
      <protection hidden="1" locked="0"/>
    </xf>
    <xf numFmtId="165" fontId="13" fillId="0" borderId="45" xfId="51" applyNumberFormat="1" applyFont="1" applyFill="1" applyBorder="1" applyAlignment="1" applyProtection="1">
      <alignment horizontal="center" vertical="center"/>
      <protection hidden="1" locked="0"/>
    </xf>
    <xf numFmtId="165" fontId="13" fillId="0" borderId="48" xfId="51" applyNumberFormat="1" applyFont="1" applyFill="1" applyBorder="1" applyAlignment="1" applyProtection="1">
      <alignment horizontal="center" vertical="center"/>
      <protection hidden="1" locked="0"/>
    </xf>
    <xf numFmtId="0" fontId="13" fillId="0" borderId="46" xfId="51" applyNumberFormat="1" applyFont="1" applyFill="1" applyBorder="1" applyAlignment="1" applyProtection="1">
      <alignment horizontal="center" vertical="center"/>
      <protection hidden="1" locked="0"/>
    </xf>
    <xf numFmtId="0" fontId="28" fillId="34" borderId="45" xfId="51" applyFont="1" applyFill="1" applyBorder="1" applyAlignment="1" applyProtection="1">
      <alignment horizontal="center" vertical="center"/>
      <protection hidden="1" locked="0"/>
    </xf>
    <xf numFmtId="0" fontId="28" fillId="34" borderId="44" xfId="51" applyFont="1" applyFill="1" applyBorder="1" applyAlignment="1" applyProtection="1">
      <alignment horizontal="center" vertical="center"/>
      <protection hidden="1" locked="0"/>
    </xf>
    <xf numFmtId="0" fontId="28" fillId="34" borderId="43" xfId="51" applyFont="1" applyFill="1" applyBorder="1" applyAlignment="1" applyProtection="1">
      <alignment horizontal="center" vertical="center"/>
      <protection hidden="1" locked="0"/>
    </xf>
    <xf numFmtId="0" fontId="27" fillId="0" borderId="46" xfId="52" applyNumberFormat="1" applyFont="1" applyFill="1" applyBorder="1" applyAlignment="1" applyProtection="1">
      <alignment horizontal="right" vertical="center"/>
      <protection hidden="1" locked="0"/>
    </xf>
    <xf numFmtId="0" fontId="25" fillId="35" borderId="16" xfId="51" applyFont="1" applyFill="1" applyBorder="1" applyAlignment="1" applyProtection="1">
      <alignment horizontal="center" vertical="center"/>
      <protection hidden="1" locked="0"/>
    </xf>
    <xf numFmtId="0" fontId="25" fillId="35" borderId="15" xfId="51" applyFont="1" applyFill="1" applyBorder="1" applyAlignment="1" applyProtection="1">
      <alignment horizontal="center" vertical="center"/>
      <protection hidden="1" locked="0"/>
    </xf>
    <xf numFmtId="0" fontId="25" fillId="35" borderId="55" xfId="51" applyFont="1" applyFill="1" applyBorder="1" applyAlignment="1" applyProtection="1">
      <alignment horizontal="center" vertical="center"/>
      <protection hidden="1" locked="0"/>
    </xf>
    <xf numFmtId="0" fontId="25" fillId="35" borderId="54" xfId="51" applyFont="1" applyFill="1" applyBorder="1" applyAlignment="1" applyProtection="1">
      <alignment horizontal="center" vertical="center"/>
      <protection hidden="1" locked="0"/>
    </xf>
    <xf numFmtId="0" fontId="25" fillId="35" borderId="52" xfId="51" applyNumberFormat="1" applyFont="1" applyFill="1" applyBorder="1" applyAlignment="1" applyProtection="1">
      <alignment horizontal="center" vertical="center"/>
      <protection hidden="1" locked="0"/>
    </xf>
    <xf numFmtId="0" fontId="25" fillId="35" borderId="14" xfId="51" applyNumberFormat="1" applyFont="1" applyFill="1" applyBorder="1" applyAlignment="1" applyProtection="1">
      <alignment horizontal="center" vertical="center"/>
      <protection hidden="1" locked="0"/>
    </xf>
    <xf numFmtId="0" fontId="25" fillId="35" borderId="51" xfId="51" applyNumberFormat="1" applyFont="1" applyFill="1" applyBorder="1" applyAlignment="1" applyProtection="1">
      <alignment horizontal="center" vertical="center"/>
      <protection hidden="1" locked="0"/>
    </xf>
    <xf numFmtId="0" fontId="25" fillId="35" borderId="14" xfId="52" applyFont="1" applyFill="1" applyBorder="1" applyAlignment="1" applyProtection="1">
      <alignment horizontal="center" vertical="center"/>
      <protection hidden="1" locked="0"/>
    </xf>
    <xf numFmtId="0" fontId="24" fillId="35" borderId="13" xfId="52" applyFont="1" applyFill="1" applyBorder="1" applyAlignment="1" applyProtection="1">
      <alignment horizontal="center" vertical="center"/>
      <protection hidden="1" locked="0"/>
    </xf>
    <xf numFmtId="14" fontId="20" fillId="0" borderId="0" xfId="52" applyNumberFormat="1" applyFont="1" applyAlignment="1" applyProtection="1">
      <alignment horizontal="right"/>
      <protection hidden="1" locked="0"/>
    </xf>
    <xf numFmtId="1" fontId="25" fillId="34" borderId="62" xfId="51" applyNumberFormat="1" applyFont="1" applyFill="1" applyBorder="1" applyAlignment="1" applyProtection="1">
      <alignment horizontal="center" vertical="center"/>
      <protection hidden="1" locked="0"/>
    </xf>
    <xf numFmtId="1" fontId="25" fillId="34" borderId="63" xfId="51" applyNumberFormat="1" applyFont="1" applyFill="1" applyBorder="1" applyAlignment="1" applyProtection="1">
      <alignment horizontal="center" vertical="center"/>
      <protection hidden="1" locked="0"/>
    </xf>
    <xf numFmtId="0" fontId="25" fillId="35" borderId="53" xfId="51" applyNumberFormat="1" applyFont="1" applyFill="1" applyBorder="1" applyAlignment="1" applyProtection="1">
      <alignment horizontal="center" vertical="center"/>
      <protection hidden="1" locked="0"/>
    </xf>
    <xf numFmtId="0" fontId="25" fillId="35" borderId="55" xfId="51" applyNumberFormat="1" applyFont="1" applyFill="1" applyBorder="1" applyAlignment="1" applyProtection="1">
      <alignment horizontal="center" vertical="center"/>
      <protection hidden="1" locked="0"/>
    </xf>
    <xf numFmtId="0" fontId="17" fillId="0" borderId="0" xfId="52" applyFont="1" applyAlignment="1" applyProtection="1">
      <alignment horizontal="right"/>
      <protection hidden="1" locked="0"/>
    </xf>
    <xf numFmtId="49" fontId="17" fillId="0" borderId="0" xfId="52" applyNumberFormat="1" applyFont="1" applyAlignment="1" applyProtection="1">
      <alignment horizontal="right"/>
      <protection hidden="1" locked="0"/>
    </xf>
    <xf numFmtId="0" fontId="11" fillId="0" borderId="0" xfId="0" applyFont="1" applyAlignment="1" applyProtection="1">
      <alignment horizontal="center"/>
      <protection hidden="1" locked="0"/>
    </xf>
    <xf numFmtId="0" fontId="4" fillId="0" borderId="12" xfId="0" applyFont="1" applyBorder="1" applyAlignment="1" applyProtection="1">
      <alignment/>
      <protection hidden="1" locked="0"/>
    </xf>
    <xf numFmtId="0" fontId="7" fillId="37" borderId="12" xfId="0" applyFont="1" applyFill="1" applyBorder="1" applyAlignment="1" applyProtection="1">
      <alignment horizontal="center"/>
      <protection hidden="1" locked="0"/>
    </xf>
    <xf numFmtId="0" fontId="23" fillId="38" borderId="0" xfId="0" applyFont="1" applyFill="1" applyAlignment="1" applyProtection="1">
      <alignment horizontal="center"/>
      <protection hidden="1" locked="0"/>
    </xf>
    <xf numFmtId="0" fontId="12" fillId="0" borderId="17" xfId="0" applyFont="1" applyBorder="1" applyAlignment="1" applyProtection="1">
      <alignment horizontal="right" vertical="center"/>
      <protection hidden="1" locked="0"/>
    </xf>
    <xf numFmtId="0" fontId="12" fillId="0" borderId="19" xfId="0" applyFont="1" applyBorder="1" applyAlignment="1" applyProtection="1">
      <alignment horizontal="center"/>
      <protection hidden="1" locked="0"/>
    </xf>
    <xf numFmtId="0" fontId="12" fillId="0" borderId="17" xfId="0" applyFont="1" applyBorder="1" applyAlignment="1" applyProtection="1">
      <alignment/>
      <protection hidden="1" locked="0"/>
    </xf>
    <xf numFmtId="0" fontId="73" fillId="35" borderId="0" xfId="0" applyFont="1" applyFill="1" applyAlignment="1">
      <alignment horizontal="center"/>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641">
    <dxf>
      <font>
        <b/>
        <i val="0"/>
        <name val="Cambria"/>
        <color rgb="FF0000FF"/>
      </font>
    </dxf>
    <dxf>
      <font>
        <b/>
        <i val="0"/>
        <color indexed="10"/>
      </font>
    </dxf>
    <dxf>
      <font>
        <b/>
        <i val="0"/>
        <color indexed="12"/>
      </font>
    </dxf>
    <dxf>
      <font>
        <b/>
        <i val="0"/>
        <color indexed="10"/>
      </font>
    </dxf>
    <dxf>
      <font>
        <b/>
        <i val="0"/>
        <name val="Cambria"/>
        <color rgb="FF0000FF"/>
      </font>
    </dxf>
    <dxf>
      <font>
        <b/>
        <i val="0"/>
        <color indexed="10"/>
      </font>
    </dxf>
    <dxf>
      <font>
        <b/>
        <i val="0"/>
      </font>
      <border>
        <bottom style="thin"/>
      </border>
    </dxf>
    <dxf>
      <font>
        <b/>
        <i val="0"/>
      </font>
      <fill>
        <patternFill>
          <bgColor rgb="FF66FFFF"/>
        </patternFill>
      </fill>
      <border>
        <left style="thin"/>
        <bottom style="thin"/>
      </border>
    </dxf>
    <dxf>
      <font>
        <b/>
        <i val="0"/>
      </font>
      <fill>
        <patternFill>
          <bgColor rgb="FF66FFFF"/>
        </patternFill>
      </fill>
      <border>
        <lef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66"/>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dxf>
    <dxf>
      <font>
        <b/>
        <i val="0"/>
      </font>
      <fill>
        <patternFill>
          <bgColor rgb="FF66FFFF"/>
        </patternFill>
      </fill>
    </dxf>
    <dxf>
      <font>
        <b/>
        <i val="0"/>
      </font>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auto="1"/>
      </font>
      <fill>
        <patternFill>
          <bgColor rgb="FF00FF00"/>
        </patternFill>
      </fill>
    </dxf>
    <dxf>
      <font>
        <b/>
        <i val="0"/>
      </font>
      <fill>
        <patternFill>
          <bgColor rgb="FF66FFFF"/>
        </patternFill>
      </fill>
    </dxf>
    <dxf>
      <font>
        <b/>
        <i val="0"/>
        <name val="Cambria"/>
        <color rgb="FF0000FF"/>
      </font>
    </dxf>
    <dxf>
      <font>
        <b/>
        <i val="0"/>
        <color indexed="10"/>
      </font>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border>
        <bottom/>
      </border>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left style="thin"/>
      </border>
    </dxf>
    <dxf>
      <border>
        <bottom style="thin"/>
      </border>
    </dxf>
    <dxf>
      <border>
        <left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rgb="FF66FFFF"/>
        </patternFill>
      </fill>
    </dxf>
    <dxf>
      <font>
        <b/>
        <i val="0"/>
      </font>
      <fill>
        <patternFill>
          <bgColor rgb="FF66FFFF"/>
        </patternFill>
      </fill>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rgb="FF66FFFF"/>
        </patternFill>
      </fill>
      <border>
        <left style="thin"/>
        <bottom style="thin"/>
      </border>
    </dxf>
    <dxf>
      <font>
        <b/>
        <i val="0"/>
      </font>
      <fill>
        <patternFill>
          <bgColor rgb="FF66FFFF"/>
        </patternFill>
      </fill>
      <border>
        <left style="thin"/>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66"/>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dxf>
    <dxf>
      <font>
        <b/>
        <i val="0"/>
      </font>
      <fill>
        <patternFill>
          <bgColor rgb="FF66FFFF"/>
        </patternFill>
      </fill>
    </dxf>
    <dxf>
      <border>
        <bottom style="thin"/>
      </border>
    </dxf>
    <dxf>
      <border>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right style="thin"/>
      </border>
    </dxf>
    <dxf>
      <border>
        <right style="thin"/>
      </border>
    </dxf>
    <dxf>
      <font>
        <b/>
        <i val="0"/>
      </font>
      <fill>
        <patternFill>
          <bgColor indexed="15"/>
        </patternFill>
      </fill>
      <border>
        <bottom style="thin"/>
      </border>
    </dxf>
    <dxf>
      <border>
        <right style="thin"/>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auto="1"/>
      </font>
      <fill>
        <patternFill>
          <bgColor rgb="FF00FF00"/>
        </patternFill>
      </fill>
    </dxf>
    <dxf>
      <font>
        <b/>
        <i val="0"/>
      </font>
      <fill>
        <patternFill>
          <bgColor rgb="FF66FFFF"/>
        </patternFill>
      </fill>
    </dxf>
    <dxf>
      <font>
        <b/>
        <i val="0"/>
        <color indexed="12"/>
      </font>
    </dxf>
    <dxf>
      <font>
        <b/>
        <i val="0"/>
        <color indexed="10"/>
      </font>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left style="thin"/>
      </border>
    </dxf>
    <dxf>
      <border>
        <bottom style="thin"/>
      </border>
    </dxf>
    <dxf>
      <border>
        <left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right style="thin"/>
        <bottom style="thin"/>
      </border>
    </dxf>
    <dxf>
      <fill>
        <patternFill>
          <bgColor rgb="FF66FFFF"/>
        </patternFill>
      </fill>
    </dxf>
    <dxf>
      <font>
        <b/>
        <i val="0"/>
      </font>
      <fill>
        <patternFill>
          <bgColor rgb="FF66FFFF"/>
        </patternFill>
      </fill>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rgb="FF66FFFF"/>
        </patternFill>
      </fill>
      <border>
        <left style="thin"/>
        <bottom style="thin"/>
      </border>
    </dxf>
    <dxf>
      <font>
        <b/>
        <i val="0"/>
      </font>
      <fill>
        <patternFill>
          <bgColor rgb="FF66FFFF"/>
        </patternFill>
      </fill>
      <border>
        <left style="thin"/>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rgb="FF66FF66"/>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rgb="FF66FFFF"/>
        </patternFill>
      </fill>
    </dxf>
    <dxf>
      <font>
        <b/>
        <i val="0"/>
      </font>
      <fill>
        <patternFill>
          <bgColor rgb="FF66FFFF"/>
        </patternFill>
      </fill>
    </dxf>
    <dxf>
      <border>
        <bottom style="thin"/>
      </border>
    </dxf>
    <dxf>
      <border>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right style="thin"/>
      </border>
    </dxf>
    <dxf>
      <border>
        <right style="thin"/>
      </border>
    </dxf>
    <dxf>
      <font>
        <b/>
        <i val="0"/>
      </font>
      <fill>
        <patternFill>
          <bgColor indexed="15"/>
        </patternFill>
      </fill>
      <border>
        <bottom style="thin"/>
      </border>
    </dxf>
    <dxf>
      <border>
        <right style="thin"/>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color auto="1"/>
      </font>
      <fill>
        <patternFill>
          <bgColor rgb="FF00FF00"/>
        </patternFill>
      </fill>
    </dxf>
    <dxf>
      <font>
        <b/>
        <i val="0"/>
      </font>
      <fill>
        <patternFill>
          <bgColor rgb="FF66FFFF"/>
        </patternFill>
      </fill>
    </dxf>
    <dxf>
      <font>
        <b/>
        <i val="0"/>
        <name val="Cambria"/>
        <color rgb="FF0000FF"/>
      </font>
    </dxf>
    <dxf>
      <font>
        <b/>
        <i val="0"/>
        <color indexed="10"/>
      </font>
    </dxf>
    <dxf>
      <font>
        <b/>
        <i val="0"/>
        <color rgb="FFFF0000"/>
      </font>
      <border/>
    </dxf>
    <dxf>
      <font>
        <b/>
        <i val="0"/>
        <color rgb="FF0000FF"/>
      </font>
      <border/>
    </dxf>
    <dxf>
      <font>
        <b/>
        <i val="0"/>
      </font>
      <fill>
        <patternFill>
          <bgColor rgb="FF66FFFF"/>
        </patternFill>
      </fill>
      <border/>
    </dxf>
    <dxf>
      <font>
        <b/>
        <i val="0"/>
        <color auto="1"/>
      </font>
      <fill>
        <patternFill>
          <bgColor rgb="FF00FF00"/>
        </patternFill>
      </fill>
      <border/>
    </dxf>
    <dxf>
      <font>
        <b/>
        <i val="0"/>
      </font>
      <fill>
        <patternFill>
          <bgColor rgb="FF00FFFF"/>
        </patternFill>
      </fill>
      <border>
        <bottom style="thin">
          <color rgb="FF000000"/>
        </bottom>
      </border>
    </dxf>
    <dxf>
      <font>
        <b/>
        <i val="0"/>
      </font>
      <fill>
        <patternFill>
          <bgColor rgb="FF66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fill>
        <patternFill>
          <bgColor rgb="FF66FF66"/>
        </patternFill>
      </fill>
      <border>
        <bottom style="thin">
          <color rgb="FF000000"/>
        </bottom>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66FFFF"/>
        </patternFill>
      </fill>
      <border>
        <left style="thin">
          <color rgb="FF000000"/>
        </lef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FFFF99"/>
        </patternFill>
      </fill>
      <border>
        <bottom style="thin">
          <color rgb="FF000000"/>
        </bottom>
      </border>
    </dxf>
    <dxf>
      <border>
        <right style="thin">
          <color rgb="FF000000"/>
        </right>
        <bottom>
          <color rgb="FF000000"/>
        </bottom>
      </border>
    </dxf>
    <dxf>
      <font>
        <b/>
        <i val="0"/>
      </font>
      <fill>
        <patternFill>
          <bgColor rgb="FFFFFF99"/>
        </patternFill>
      </fill>
      <border/>
    </dxf>
    <dxf>
      <font>
        <b/>
        <i val="0"/>
      </font>
      <fill>
        <patternFill>
          <bgColor rgb="FF00FFFF"/>
        </patternFill>
      </fill>
      <border>
        <left style="thin">
          <color rgb="FF000000"/>
        </left>
        <bottom style="thin">
          <color rgb="FF000000"/>
        </bottom>
      </border>
    </dxf>
    <dxf>
      <fill>
        <patternFill>
          <bgColor rgb="FFCCFFFF"/>
        </patternFill>
      </fill>
      <border>
        <bottom style="thin">
          <color rgb="FF000000"/>
        </bottom>
      </border>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M_nej_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JIRKA-9B647A674\Dokumenty\Stolni%20tenis\Turnaje\Satelit%20Hav&#237;&#345;ov%202009\Singles%20boys\OCB%20and%20OC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0\Single%20OCB\OCB%20and%20OC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Low\Content.IE5\ZQT1OV1Y\BTM_nej_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Jirka\Documents\Stolni%20tenis\Tabulky\BTM-origin&#225;l\Origin&#225;l\BT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OR2P7XGJ\BTM_nej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naj"/>
      <sheetName val="Rank"/>
      <sheetName val="copy_group_after_draw"/>
      <sheetName val="Seznam"/>
      <sheetName val="copy_before_draw_group"/>
      <sheetName val="I.st_4"/>
      <sheetName val="I.st_5"/>
      <sheetName val="Pr-II"/>
      <sheetName val="copy_KO_after_draw"/>
      <sheetName val="copy_before_draw_KO"/>
      <sheetName val="II.st"/>
      <sheetName val="II.st-výs"/>
      <sheetName val="copy_cons_after_draw"/>
      <sheetName val="Pr-U"/>
      <sheetName val="copy_before_draw_cons"/>
      <sheetName val="U"/>
      <sheetName val="U-výs"/>
      <sheetName val="Z-dv"/>
      <sheetName val="TZ-dv"/>
      <sheetName val="copy_double_afterdraw"/>
      <sheetName val="copy_double_beforedraw"/>
      <sheetName val="Pr-čt"/>
      <sheetName val="čt"/>
      <sheetName val="čt-výs"/>
      <sheetName val="Z-čt"/>
      <sheetName val="TZ-čt"/>
      <sheetName val="míčky"/>
      <sheetName val="gro4_res"/>
      <sheetName val="KOres"/>
      <sheetName val="Ures"/>
      <sheetName val="gro5_res"/>
    </sheetNames>
    <sheetDataSet>
      <sheetData sheetId="0">
        <row r="13">
          <cell r="G13">
            <v>4</v>
          </cell>
          <cell r="L13">
            <v>5</v>
          </cell>
        </row>
      </sheetData>
      <sheetData sheetId="11">
        <row r="69">
          <cell r="Q69" t="str">
            <v/>
          </cell>
          <cell r="S69" t="str">
            <v/>
          </cell>
        </row>
      </sheetData>
      <sheetData sheetId="13">
        <row r="2">
          <cell r="G2">
            <v>11</v>
          </cell>
        </row>
      </sheetData>
      <sheetData sheetId="16">
        <row r="66">
          <cell r="Q66" t="str">
            <v/>
          </cell>
        </row>
        <row r="67">
          <cell r="Q67" t="str">
            <v/>
          </cell>
        </row>
        <row r="69">
          <cell r="Q69" t="str">
            <v/>
          </cell>
          <cell r="S69"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urnaj"/>
      <sheetName val="Rank"/>
      <sheetName val="copy_group_after_draw"/>
      <sheetName val="Seznam"/>
      <sheetName val="copy_before_draw_group"/>
      <sheetName val="I.st_4"/>
      <sheetName val="I.st_5"/>
      <sheetName val="Pr-II"/>
      <sheetName val="copy_KO_after_draw"/>
      <sheetName val="copy_before_draw_KO"/>
      <sheetName val="II.st"/>
      <sheetName val="II.st-výs"/>
      <sheetName val="copy_cons_after_draw"/>
      <sheetName val="Pr-U"/>
      <sheetName val="copy_before_draw_cons"/>
      <sheetName val="U"/>
      <sheetName val="U-výs"/>
      <sheetName val="Z-dv"/>
      <sheetName val="TZ-dv"/>
      <sheetName val="copy_double_afterdraw"/>
      <sheetName val="copy_double_beforedraw"/>
      <sheetName val="Pr-čt"/>
      <sheetName val="čt"/>
      <sheetName val="čt-výs"/>
      <sheetName val="Z-čt"/>
      <sheetName val="TZ-čt"/>
      <sheetName val="míčky"/>
      <sheetName val="gro4_res"/>
      <sheetName val="KOres"/>
      <sheetName val="Ures"/>
      <sheetName val="gro5_res"/>
    </sheetNames>
    <sheetDataSet>
      <sheetData sheetId="0">
        <row r="13">
          <cell r="G13">
            <v>16</v>
          </cell>
          <cell r="L13">
            <v>4</v>
          </cell>
        </row>
      </sheetData>
      <sheetData sheetId="1">
        <row r="3">
          <cell r="A3" t="str">
            <v>č.hr.</v>
          </cell>
          <cell r="B3" t="str">
            <v>Jméno</v>
          </cell>
          <cell r="C3" t="str">
            <v>oddíl/klub</v>
          </cell>
          <cell r="D3" t="str">
            <v>dat.nar.</v>
          </cell>
          <cell r="E3" t="str">
            <v>Ž</v>
          </cell>
        </row>
        <row r="4">
          <cell r="A4">
            <v>1</v>
          </cell>
          <cell r="B4" t="str">
            <v>Martinko Tomáš</v>
          </cell>
          <cell r="C4" t="str">
            <v>TJ Ostrava KST</v>
          </cell>
          <cell r="D4">
            <v>2002</v>
          </cell>
          <cell r="E4">
            <v>1</v>
          </cell>
          <cell r="F4">
            <v>1</v>
          </cell>
        </row>
        <row r="5">
          <cell r="A5">
            <v>2</v>
          </cell>
          <cell r="B5" t="str">
            <v>Skopal Dalibor</v>
          </cell>
          <cell r="C5" t="str">
            <v>DDM Olomouc</v>
          </cell>
          <cell r="D5">
            <v>2002</v>
          </cell>
          <cell r="E5">
            <v>2.5</v>
          </cell>
          <cell r="F5">
            <v>1</v>
          </cell>
        </row>
        <row r="6">
          <cell r="A6">
            <v>3</v>
          </cell>
          <cell r="B6" t="str">
            <v>Onderka František</v>
          </cell>
          <cell r="C6" t="str">
            <v>KST Slezan Opava</v>
          </cell>
          <cell r="D6">
            <v>2002</v>
          </cell>
          <cell r="E6">
            <v>2.5</v>
          </cell>
          <cell r="F6">
            <v>1</v>
          </cell>
        </row>
        <row r="7">
          <cell r="A7">
            <v>4</v>
          </cell>
          <cell r="B7" t="str">
            <v>Konečný Radim</v>
          </cell>
          <cell r="C7" t="str">
            <v>Chropyně</v>
          </cell>
          <cell r="D7">
            <v>2002</v>
          </cell>
          <cell r="E7">
            <v>4</v>
          </cell>
          <cell r="F7">
            <v>1</v>
          </cell>
        </row>
        <row r="8">
          <cell r="A8">
            <v>5</v>
          </cell>
          <cell r="B8" t="str">
            <v>Jakubský Filip</v>
          </cell>
          <cell r="C8" t="str">
            <v>Sokol Hradec Králové 2</v>
          </cell>
          <cell r="D8">
            <v>2002</v>
          </cell>
          <cell r="E8">
            <v>5</v>
          </cell>
          <cell r="F8">
            <v>1</v>
          </cell>
        </row>
        <row r="9">
          <cell r="A9">
            <v>6</v>
          </cell>
          <cell r="B9" t="str">
            <v>Branný Tomáš</v>
          </cell>
          <cell r="C9" t="str">
            <v>TTC SIKO Orlová</v>
          </cell>
          <cell r="D9">
            <v>2002</v>
          </cell>
          <cell r="E9">
            <v>6</v>
          </cell>
          <cell r="F9">
            <v>1</v>
          </cell>
        </row>
        <row r="10">
          <cell r="A10">
            <v>7</v>
          </cell>
          <cell r="B10" t="str">
            <v>Vybíral Filip</v>
          </cell>
          <cell r="C10" t="str">
            <v>TJ Lanškroun</v>
          </cell>
          <cell r="D10">
            <v>2002</v>
          </cell>
          <cell r="E10">
            <v>7</v>
          </cell>
          <cell r="F10">
            <v>1</v>
          </cell>
        </row>
        <row r="11">
          <cell r="A11">
            <v>8</v>
          </cell>
          <cell r="B11" t="str">
            <v>Bělík Šimon</v>
          </cell>
          <cell r="C11" t="str">
            <v>TJ Ostrava KST</v>
          </cell>
          <cell r="D11">
            <v>2004</v>
          </cell>
          <cell r="E11">
            <v>8</v>
          </cell>
          <cell r="F11">
            <v>1</v>
          </cell>
        </row>
        <row r="12">
          <cell r="A12">
            <v>9</v>
          </cell>
          <cell r="B12" t="str">
            <v>Krameš Jan</v>
          </cell>
          <cell r="C12" t="str">
            <v>TJ Lokomotiva Vršovice</v>
          </cell>
          <cell r="D12">
            <v>2002</v>
          </cell>
          <cell r="E12">
            <v>9</v>
          </cell>
          <cell r="F12">
            <v>1</v>
          </cell>
        </row>
        <row r="13">
          <cell r="A13">
            <v>10</v>
          </cell>
          <cell r="B13" t="str">
            <v>Mokrejš Jan</v>
          </cell>
          <cell r="C13" t="str">
            <v>Sokol Hradec Králové 2</v>
          </cell>
          <cell r="D13">
            <v>2002</v>
          </cell>
          <cell r="E13">
            <v>10</v>
          </cell>
          <cell r="F13">
            <v>1</v>
          </cell>
        </row>
        <row r="14">
          <cell r="A14">
            <v>11</v>
          </cell>
          <cell r="B14" t="str">
            <v>Pešek Ondřej</v>
          </cell>
          <cell r="C14" t="str">
            <v>TJ Jiskra Třeboň</v>
          </cell>
          <cell r="D14">
            <v>2003</v>
          </cell>
          <cell r="E14">
            <v>11</v>
          </cell>
          <cell r="F14">
            <v>1</v>
          </cell>
        </row>
        <row r="15">
          <cell r="A15">
            <v>12</v>
          </cell>
          <cell r="B15" t="str">
            <v>Skála Radek</v>
          </cell>
          <cell r="C15" t="str">
            <v>TTC MS Brno</v>
          </cell>
          <cell r="D15">
            <v>2002</v>
          </cell>
          <cell r="E15">
            <v>12</v>
          </cell>
          <cell r="F15">
            <v>1</v>
          </cell>
        </row>
        <row r="16">
          <cell r="A16">
            <v>13</v>
          </cell>
          <cell r="B16" t="str">
            <v>Tesolín Riccardo</v>
          </cell>
          <cell r="C16" t="str">
            <v>Sokol Hradec Králové 2</v>
          </cell>
          <cell r="D16">
            <v>2003</v>
          </cell>
          <cell r="E16">
            <v>13</v>
          </cell>
          <cell r="F16">
            <v>1</v>
          </cell>
        </row>
        <row r="17">
          <cell r="A17">
            <v>14</v>
          </cell>
          <cell r="B17" t="str">
            <v>Janečka Václav</v>
          </cell>
          <cell r="C17" t="str">
            <v>KST Zlín</v>
          </cell>
          <cell r="D17">
            <v>2002</v>
          </cell>
          <cell r="E17">
            <v>14</v>
          </cell>
          <cell r="F17">
            <v>1</v>
          </cell>
        </row>
        <row r="18">
          <cell r="A18">
            <v>15</v>
          </cell>
          <cell r="B18" t="str">
            <v>Svojanovský Radim</v>
          </cell>
          <cell r="C18" t="str">
            <v>TTC Ústí nad Orlicí</v>
          </cell>
          <cell r="D18">
            <v>2002</v>
          </cell>
          <cell r="E18">
            <v>16</v>
          </cell>
          <cell r="F18">
            <v>1</v>
          </cell>
        </row>
        <row r="19">
          <cell r="A19">
            <v>16</v>
          </cell>
          <cell r="B19" t="str">
            <v>Dufek Jan</v>
          </cell>
          <cell r="C19" t="str">
            <v>KST Zlín</v>
          </cell>
          <cell r="D19">
            <v>2003</v>
          </cell>
          <cell r="E19">
            <v>16</v>
          </cell>
          <cell r="F19">
            <v>1</v>
          </cell>
        </row>
        <row r="20">
          <cell r="A20">
            <v>17</v>
          </cell>
          <cell r="B20" t="str">
            <v>Koudelík Lukáš</v>
          </cell>
          <cell r="C20" t="str">
            <v>KST Zlín</v>
          </cell>
          <cell r="D20">
            <v>2002</v>
          </cell>
          <cell r="E20">
            <v>16</v>
          </cell>
          <cell r="F20">
            <v>1</v>
          </cell>
        </row>
        <row r="21">
          <cell r="A21">
            <v>18</v>
          </cell>
          <cell r="B21" t="str">
            <v>Adamczyk Jiří</v>
          </cell>
          <cell r="C21" t="str">
            <v>Sokol Dětmarovice</v>
          </cell>
          <cell r="D21">
            <v>2002</v>
          </cell>
          <cell r="E21">
            <v>18</v>
          </cell>
          <cell r="F21">
            <v>1</v>
          </cell>
        </row>
        <row r="22">
          <cell r="A22">
            <v>19</v>
          </cell>
          <cell r="B22" t="str">
            <v>Slezák Rudolf</v>
          </cell>
          <cell r="C22" t="str">
            <v>KST Zlín </v>
          </cell>
          <cell r="D22">
            <v>2003</v>
          </cell>
          <cell r="E22">
            <v>19</v>
          </cell>
          <cell r="F22">
            <v>1</v>
          </cell>
        </row>
        <row r="23">
          <cell r="A23">
            <v>20</v>
          </cell>
          <cell r="B23" t="str">
            <v>Šikl Richard</v>
          </cell>
          <cell r="C23" t="str">
            <v>TTC MS Brno</v>
          </cell>
          <cell r="D23">
            <v>2002</v>
          </cell>
          <cell r="E23">
            <v>20</v>
          </cell>
          <cell r="F23">
            <v>1</v>
          </cell>
        </row>
        <row r="24">
          <cell r="A24">
            <v>21</v>
          </cell>
          <cell r="B24" t="str">
            <v>Teska Tomáš</v>
          </cell>
          <cell r="C24" t="str">
            <v>SKST Vlašim</v>
          </cell>
          <cell r="D24">
            <v>2002</v>
          </cell>
          <cell r="E24">
            <v>21</v>
          </cell>
        </row>
        <row r="25">
          <cell r="A25">
            <v>22</v>
          </cell>
          <cell r="B25" t="str">
            <v>Strejček Karel</v>
          </cell>
          <cell r="C25" t="str">
            <v>KST Zlín</v>
          </cell>
          <cell r="D25">
            <v>2002</v>
          </cell>
          <cell r="E25">
            <v>22</v>
          </cell>
          <cell r="F25">
            <v>1</v>
          </cell>
        </row>
        <row r="26">
          <cell r="A26">
            <v>23</v>
          </cell>
          <cell r="B26" t="str">
            <v>Kostka Jindřich</v>
          </cell>
          <cell r="C26" t="str">
            <v>Sokol Vsetín</v>
          </cell>
          <cell r="D26">
            <v>2002</v>
          </cell>
          <cell r="E26">
            <v>23</v>
          </cell>
        </row>
        <row r="27">
          <cell r="A27">
            <v>24</v>
          </cell>
          <cell r="B27" t="str">
            <v>Záboj Matěj</v>
          </cell>
          <cell r="C27" t="str">
            <v>FK Kolín</v>
          </cell>
          <cell r="D27">
            <v>2002</v>
          </cell>
          <cell r="E27">
            <v>24</v>
          </cell>
          <cell r="F27">
            <v>1</v>
          </cell>
        </row>
        <row r="28">
          <cell r="A28">
            <v>25</v>
          </cell>
          <cell r="B28" t="str">
            <v>Marat Filip</v>
          </cell>
          <cell r="C28" t="str">
            <v>Sportovní Jižní Město o.p.s.</v>
          </cell>
          <cell r="D28">
            <v>2002</v>
          </cell>
          <cell r="E28">
            <v>25</v>
          </cell>
          <cell r="F28">
            <v>1</v>
          </cell>
        </row>
        <row r="29">
          <cell r="A29">
            <v>26</v>
          </cell>
          <cell r="B29" t="str">
            <v>Bruckner Tomáš</v>
          </cell>
          <cell r="C29" t="str">
            <v>MSK Břeclav</v>
          </cell>
          <cell r="D29">
            <v>2002</v>
          </cell>
          <cell r="E29">
            <v>26</v>
          </cell>
        </row>
        <row r="30">
          <cell r="A30">
            <v>27</v>
          </cell>
          <cell r="B30" t="str">
            <v>Zeman Martin</v>
          </cell>
          <cell r="C30" t="str">
            <v>Sportovní Jižní Město o.p.s.</v>
          </cell>
          <cell r="D30">
            <v>2002</v>
          </cell>
          <cell r="E30">
            <v>27</v>
          </cell>
        </row>
        <row r="31">
          <cell r="A31">
            <v>28</v>
          </cell>
          <cell r="B31" t="str">
            <v>Doležel Tomáš</v>
          </cell>
          <cell r="C31" t="str">
            <v>KST Zlín</v>
          </cell>
          <cell r="D31">
            <v>2002</v>
          </cell>
          <cell r="E31">
            <v>28</v>
          </cell>
          <cell r="F31">
            <v>1</v>
          </cell>
        </row>
        <row r="32">
          <cell r="A32">
            <v>29</v>
          </cell>
          <cell r="B32" t="str">
            <v>Zeman Vítek</v>
          </cell>
          <cell r="C32" t="str">
            <v>Sportovní Jižní Město o.p.s.</v>
          </cell>
          <cell r="D32">
            <v>2002</v>
          </cell>
          <cell r="E32">
            <v>29</v>
          </cell>
        </row>
        <row r="33">
          <cell r="A33">
            <v>30</v>
          </cell>
          <cell r="B33" t="str">
            <v>Klimenta Matěj</v>
          </cell>
          <cell r="C33" t="str">
            <v>TJ Tatran Hostinné</v>
          </cell>
          <cell r="D33">
            <v>2002</v>
          </cell>
          <cell r="E33">
            <v>30</v>
          </cell>
        </row>
        <row r="34">
          <cell r="A34">
            <v>31</v>
          </cell>
          <cell r="B34" t="str">
            <v>Marek Jan</v>
          </cell>
          <cell r="C34" t="str">
            <v>TJ Jiskra Strážnice</v>
          </cell>
          <cell r="D34">
            <v>2002</v>
          </cell>
          <cell r="E34">
            <v>31</v>
          </cell>
          <cell r="F34">
            <v>1</v>
          </cell>
        </row>
        <row r="35">
          <cell r="A35">
            <v>32</v>
          </cell>
          <cell r="B35" t="str">
            <v>Seidlman Daniel</v>
          </cell>
          <cell r="C35" t="str">
            <v>TTC Ústí nad Orlicí</v>
          </cell>
          <cell r="D35">
            <v>2002</v>
          </cell>
          <cell r="E35">
            <v>35</v>
          </cell>
          <cell r="F35">
            <v>1</v>
          </cell>
        </row>
        <row r="36">
          <cell r="A36">
            <v>33</v>
          </cell>
          <cell r="B36" t="str">
            <v>Květon Tomáš</v>
          </cell>
          <cell r="C36" t="str">
            <v>TJ Sokol Pocinovice</v>
          </cell>
          <cell r="D36">
            <v>2003</v>
          </cell>
          <cell r="E36">
            <v>35</v>
          </cell>
        </row>
        <row r="37">
          <cell r="A37">
            <v>34</v>
          </cell>
          <cell r="B37" t="str">
            <v>Danko Daniel</v>
          </cell>
          <cell r="C37" t="str">
            <v>TJ Krupka</v>
          </cell>
          <cell r="D37">
            <v>2003</v>
          </cell>
          <cell r="E37">
            <v>35</v>
          </cell>
        </row>
        <row r="38">
          <cell r="A38">
            <v>35</v>
          </cell>
          <cell r="B38" t="str">
            <v>Štarman Robert</v>
          </cell>
          <cell r="C38" t="str">
            <v>KST ZŠ Vyšší Brod</v>
          </cell>
          <cell r="D38">
            <v>2002</v>
          </cell>
          <cell r="E38">
            <v>35</v>
          </cell>
        </row>
        <row r="39">
          <cell r="A39">
            <v>36</v>
          </cell>
          <cell r="B39" t="str">
            <v>Vencálek Libor</v>
          </cell>
          <cell r="C39" t="str">
            <v>TJ Sokol Nové Veselí</v>
          </cell>
          <cell r="D39">
            <v>2003</v>
          </cell>
          <cell r="E39">
            <v>35</v>
          </cell>
          <cell r="F39">
            <v>1</v>
          </cell>
        </row>
        <row r="40">
          <cell r="A40">
            <v>37</v>
          </cell>
          <cell r="B40" t="str">
            <v>Havlíček Martin</v>
          </cell>
          <cell r="C40" t="str">
            <v>TJ Sokol Nezvěstice</v>
          </cell>
          <cell r="D40">
            <v>2002</v>
          </cell>
          <cell r="E40">
            <v>35</v>
          </cell>
        </row>
        <row r="41">
          <cell r="A41">
            <v>38</v>
          </cell>
          <cell r="B41" t="str">
            <v>Šmíd Miroslav</v>
          </cell>
          <cell r="C41" t="str">
            <v>TJ Říčany</v>
          </cell>
          <cell r="D41">
            <v>2003</v>
          </cell>
          <cell r="E41">
            <v>35</v>
          </cell>
        </row>
        <row r="42">
          <cell r="A42">
            <v>39</v>
          </cell>
          <cell r="B42" t="str">
            <v>Střecha Jan</v>
          </cell>
          <cell r="C42" t="str">
            <v>SKST Hodonín</v>
          </cell>
          <cell r="D42">
            <v>2002</v>
          </cell>
          <cell r="E42">
            <v>39</v>
          </cell>
        </row>
        <row r="43">
          <cell r="A43">
            <v>40</v>
          </cell>
          <cell r="B43" t="str">
            <v>Vrzala Vojtěch</v>
          </cell>
          <cell r="C43" t="str">
            <v>KST Zlín</v>
          </cell>
          <cell r="D43">
            <v>2002</v>
          </cell>
          <cell r="E43">
            <v>40</v>
          </cell>
        </row>
        <row r="44">
          <cell r="A44">
            <v>41</v>
          </cell>
          <cell r="B44" t="str">
            <v>Lorenc David</v>
          </cell>
          <cell r="C44" t="str">
            <v>SKST Hodonín</v>
          </cell>
          <cell r="D44">
            <v>2002</v>
          </cell>
          <cell r="E44">
            <v>41</v>
          </cell>
        </row>
        <row r="45">
          <cell r="A45">
            <v>42</v>
          </cell>
          <cell r="B45" t="str">
            <v>Staněk Martin</v>
          </cell>
          <cell r="C45" t="str">
            <v>TJ Slavoj Praha</v>
          </cell>
          <cell r="D45">
            <v>2002</v>
          </cell>
          <cell r="E45">
            <v>42.5</v>
          </cell>
        </row>
        <row r="46">
          <cell r="A46">
            <v>43</v>
          </cell>
          <cell r="B46" t="str">
            <v>Grus Matěj</v>
          </cell>
          <cell r="C46" t="str">
            <v>TJ Union Plzeň</v>
          </cell>
          <cell r="D46">
            <v>2002</v>
          </cell>
          <cell r="E46">
            <v>42.5</v>
          </cell>
        </row>
        <row r="47">
          <cell r="A47">
            <v>44</v>
          </cell>
          <cell r="B47" t="str">
            <v>Hauschwitz Matěj</v>
          </cell>
          <cell r="C47" t="str">
            <v>Vrchlabí</v>
          </cell>
          <cell r="D47">
            <v>2003</v>
          </cell>
          <cell r="E47">
            <v>44</v>
          </cell>
        </row>
        <row r="48">
          <cell r="A48">
            <v>45</v>
          </cell>
          <cell r="B48" t="str">
            <v>Zich Michal</v>
          </cell>
          <cell r="C48" t="str">
            <v>ASK Tatra Kopřivnice</v>
          </cell>
          <cell r="D48">
            <v>2002</v>
          </cell>
          <cell r="E48">
            <v>45.5</v>
          </cell>
          <cell r="F48">
            <v>1</v>
          </cell>
        </row>
        <row r="49">
          <cell r="A49">
            <v>46</v>
          </cell>
          <cell r="B49" t="str">
            <v>Korp Petr</v>
          </cell>
          <cell r="C49" t="str">
            <v>TJ Jiskra Kamenický Šenov</v>
          </cell>
          <cell r="D49">
            <v>2003</v>
          </cell>
          <cell r="E49">
            <v>45.5</v>
          </cell>
          <cell r="F49">
            <v>1</v>
          </cell>
        </row>
        <row r="50">
          <cell r="A50">
            <v>47</v>
          </cell>
          <cell r="B50" t="str">
            <v>Morávek Radim</v>
          </cell>
          <cell r="C50" t="str">
            <v>TJ Jiskra Strážnice</v>
          </cell>
          <cell r="D50">
            <v>2003</v>
          </cell>
          <cell r="E50">
            <v>48.5</v>
          </cell>
          <cell r="F50">
            <v>1</v>
          </cell>
        </row>
        <row r="51">
          <cell r="A51">
            <v>48</v>
          </cell>
          <cell r="B51" t="str">
            <v>Pašek Adam</v>
          </cell>
          <cell r="C51" t="str">
            <v>TJ Slavoj Praha</v>
          </cell>
          <cell r="D51">
            <v>2002</v>
          </cell>
          <cell r="E51">
            <v>48.5</v>
          </cell>
          <cell r="F51">
            <v>1</v>
          </cell>
        </row>
        <row r="52">
          <cell r="A52">
            <v>49</v>
          </cell>
          <cell r="B52" t="str">
            <v>Janovský Daniel</v>
          </cell>
          <cell r="C52" t="str">
            <v>Sokol Hradec Králové 2</v>
          </cell>
          <cell r="D52">
            <v>2003</v>
          </cell>
          <cell r="E52">
            <v>48.5</v>
          </cell>
          <cell r="F52">
            <v>1</v>
          </cell>
        </row>
        <row r="53">
          <cell r="A53">
            <v>50</v>
          </cell>
          <cell r="B53" t="str">
            <v>Čenovský David</v>
          </cell>
          <cell r="C53" t="str">
            <v>Sokol Josefov</v>
          </cell>
          <cell r="D53">
            <v>2002</v>
          </cell>
          <cell r="E53">
            <v>48.5</v>
          </cell>
          <cell r="F53">
            <v>1</v>
          </cell>
        </row>
        <row r="54">
          <cell r="A54">
            <v>51</v>
          </cell>
          <cell r="B54" t="str">
            <v>Stach Matěj</v>
          </cell>
          <cell r="C54" t="str">
            <v>TTC Bělá pod Bezdězem</v>
          </cell>
          <cell r="D54">
            <v>2003</v>
          </cell>
          <cell r="E54">
            <v>54</v>
          </cell>
          <cell r="F54">
            <v>1</v>
          </cell>
        </row>
        <row r="55">
          <cell r="A55">
            <v>52</v>
          </cell>
          <cell r="B55" t="str">
            <v>Havránek Jakub</v>
          </cell>
          <cell r="C55" t="str">
            <v>TJ Lokomotiva Vršovice</v>
          </cell>
          <cell r="D55">
            <v>2002</v>
          </cell>
          <cell r="E55">
            <v>54</v>
          </cell>
          <cell r="F55">
            <v>1</v>
          </cell>
        </row>
        <row r="56">
          <cell r="A56">
            <v>53</v>
          </cell>
          <cell r="B56" t="str">
            <v>Valeš Jakub</v>
          </cell>
          <cell r="C56" t="str">
            <v>Vrchlabí</v>
          </cell>
          <cell r="D56">
            <v>2003</v>
          </cell>
          <cell r="E56">
            <v>54</v>
          </cell>
        </row>
        <row r="57">
          <cell r="A57">
            <v>54</v>
          </cell>
          <cell r="B57" t="str">
            <v>Karel Filip</v>
          </cell>
          <cell r="C57" t="str">
            <v>TJ Sklo Bohemia Světlá nad Sázavou</v>
          </cell>
          <cell r="D57">
            <v>2001</v>
          </cell>
          <cell r="E57">
            <v>54</v>
          </cell>
        </row>
        <row r="58">
          <cell r="A58">
            <v>55</v>
          </cell>
          <cell r="B58" t="str">
            <v>Karel Martin</v>
          </cell>
          <cell r="C58" t="str">
            <v>TJ Sklo Bohemia Světlá nad Sázavou</v>
          </cell>
          <cell r="D58">
            <v>2002</v>
          </cell>
          <cell r="E58">
            <v>54</v>
          </cell>
        </row>
        <row r="59">
          <cell r="A59">
            <v>56</v>
          </cell>
          <cell r="B59" t="str">
            <v>Manďák Jakub</v>
          </cell>
          <cell r="C59" t="str">
            <v>KST Zlín</v>
          </cell>
          <cell r="D59">
            <v>2002</v>
          </cell>
          <cell r="E59">
            <v>54</v>
          </cell>
        </row>
        <row r="60">
          <cell r="A60">
            <v>57</v>
          </cell>
          <cell r="B60" t="str">
            <v>Cabalka Jan</v>
          </cell>
          <cell r="C60" t="str">
            <v>TTC Ústí nad Orlicí</v>
          </cell>
          <cell r="D60">
            <v>2002</v>
          </cell>
          <cell r="E60">
            <v>54</v>
          </cell>
        </row>
        <row r="61">
          <cell r="A61">
            <v>58</v>
          </cell>
          <cell r="B61" t="str">
            <v>Mysliveček Maximilián</v>
          </cell>
          <cell r="C61" t="str">
            <v>MSK Břeclav</v>
          </cell>
          <cell r="D61">
            <v>2003</v>
          </cell>
          <cell r="E61">
            <v>999</v>
          </cell>
          <cell r="F61">
            <v>1</v>
          </cell>
        </row>
        <row r="62">
          <cell r="A62">
            <v>59</v>
          </cell>
          <cell r="B62" t="str">
            <v>Bohdanecký Jakub</v>
          </cell>
          <cell r="C62" t="str">
            <v>Sokol Hradec Králové 2</v>
          </cell>
          <cell r="D62">
            <v>2002</v>
          </cell>
          <cell r="E62">
            <v>999</v>
          </cell>
          <cell r="F62">
            <v>1</v>
          </cell>
        </row>
        <row r="63">
          <cell r="A63">
            <v>60</v>
          </cell>
          <cell r="B63" t="str">
            <v>Bartoš Petr</v>
          </cell>
          <cell r="C63" t="str">
            <v>TJ Tatran Hostinné</v>
          </cell>
          <cell r="D63">
            <v>2002</v>
          </cell>
          <cell r="E63">
            <v>999</v>
          </cell>
        </row>
        <row r="64">
          <cell r="A64">
            <v>61</v>
          </cell>
          <cell r="B64" t="str">
            <v>Ostárek Martin</v>
          </cell>
          <cell r="C64" t="str">
            <v>TJ Sokol Děhylov</v>
          </cell>
          <cell r="D64">
            <v>2003</v>
          </cell>
          <cell r="E64">
            <v>999</v>
          </cell>
          <cell r="F64">
            <v>1</v>
          </cell>
        </row>
        <row r="65">
          <cell r="A65">
            <v>62</v>
          </cell>
          <cell r="B65" t="str">
            <v>Dostál Jan</v>
          </cell>
          <cell r="C65" t="str">
            <v>TTC Lhoty u Potštejna</v>
          </cell>
          <cell r="D65">
            <v>2002</v>
          </cell>
          <cell r="E65">
            <v>999</v>
          </cell>
        </row>
        <row r="66">
          <cell r="A66">
            <v>63</v>
          </cell>
          <cell r="B66" t="str">
            <v>Hagino Takuya</v>
          </cell>
          <cell r="C66" t="str">
            <v>SK DDM Kotlářka Praha</v>
          </cell>
          <cell r="D66">
            <v>2003</v>
          </cell>
          <cell r="E66">
            <v>999</v>
          </cell>
        </row>
        <row r="67">
          <cell r="A67">
            <v>64</v>
          </cell>
          <cell r="B67" t="str">
            <v>Sláčal Pavel</v>
          </cell>
          <cell r="C67" t="str">
            <v>TJ Lokomotiva Nymburk</v>
          </cell>
          <cell r="D67">
            <v>2004</v>
          </cell>
          <cell r="E67">
            <v>999</v>
          </cell>
        </row>
        <row r="68">
          <cell r="A68">
            <v>65</v>
          </cell>
          <cell r="B68" t="str">
            <v>Květon Ondřej</v>
          </cell>
          <cell r="C68" t="str">
            <v>TJ Sokol Pocinovice</v>
          </cell>
          <cell r="D68">
            <v>2003</v>
          </cell>
          <cell r="E68">
            <v>999</v>
          </cell>
        </row>
        <row r="69">
          <cell r="A69">
            <v>66</v>
          </cell>
          <cell r="B69" t="str">
            <v>Sloup Richard</v>
          </cell>
          <cell r="C69" t="str">
            <v>TJ Lokomotiva Vršovice</v>
          </cell>
          <cell r="D69">
            <v>2003</v>
          </cell>
          <cell r="E69">
            <v>999</v>
          </cell>
          <cell r="F69">
            <v>1</v>
          </cell>
        </row>
        <row r="70">
          <cell r="A70">
            <v>67</v>
          </cell>
          <cell r="B70" t="str">
            <v>Zítek Martin</v>
          </cell>
          <cell r="C70" t="str">
            <v>Brandýs nad Labem</v>
          </cell>
          <cell r="D70">
            <v>2002</v>
          </cell>
          <cell r="E70">
            <v>999</v>
          </cell>
          <cell r="F70">
            <v>1</v>
          </cell>
        </row>
        <row r="71">
          <cell r="A71">
            <v>68</v>
          </cell>
          <cell r="B71" t="str">
            <v>Kaucký Jakub</v>
          </cell>
          <cell r="C71" t="str">
            <v>SK DDM Kotlářka Praha</v>
          </cell>
          <cell r="D71">
            <v>2003</v>
          </cell>
          <cell r="E71">
            <v>999</v>
          </cell>
        </row>
        <row r="72">
          <cell r="A72">
            <v>69</v>
          </cell>
          <cell r="B72" t="str">
            <v>Sixta Vít</v>
          </cell>
          <cell r="C72" t="str">
            <v>TJ Tatran Hostinné</v>
          </cell>
          <cell r="D72">
            <v>2005</v>
          </cell>
          <cell r="E72">
            <v>999</v>
          </cell>
        </row>
        <row r="73">
          <cell r="A73">
            <v>70</v>
          </cell>
          <cell r="B73" t="str">
            <v>Krušberský Matěj</v>
          </cell>
          <cell r="C73" t="str">
            <v>KST Slezan Opava</v>
          </cell>
          <cell r="D73">
            <v>2003</v>
          </cell>
          <cell r="E73">
            <v>999</v>
          </cell>
          <cell r="F73">
            <v>1</v>
          </cell>
        </row>
        <row r="74">
          <cell r="A74">
            <v>71</v>
          </cell>
          <cell r="B74" t="str">
            <v>Prázdný Pavel</v>
          </cell>
          <cell r="C74" t="str">
            <v>TJ Sokol Náklo</v>
          </cell>
          <cell r="D74">
            <v>2004</v>
          </cell>
          <cell r="E74">
            <v>999</v>
          </cell>
          <cell r="F74">
            <v>1</v>
          </cell>
        </row>
        <row r="75">
          <cell r="A75">
            <v>72</v>
          </cell>
          <cell r="B75" t="str">
            <v>Končal Adam</v>
          </cell>
          <cell r="C75" t="str">
            <v>TJ Klatovy</v>
          </cell>
          <cell r="D75">
            <v>2002</v>
          </cell>
          <cell r="E75">
            <v>999</v>
          </cell>
          <cell r="F75">
            <v>1</v>
          </cell>
        </row>
        <row r="76">
          <cell r="A76">
            <v>73</v>
          </cell>
          <cell r="B76" t="str">
            <v>Štalzer  Adam</v>
          </cell>
          <cell r="C76" t="str">
            <v>SK Frýdlant n.O.</v>
          </cell>
          <cell r="E76">
            <v>999</v>
          </cell>
          <cell r="F76">
            <v>1</v>
          </cell>
        </row>
        <row r="77">
          <cell r="A77">
            <v>74</v>
          </cell>
          <cell r="B77" t="str">
            <v>Skotnica Martin</v>
          </cell>
          <cell r="C77" t="str">
            <v>SK Frýdlant n.O.</v>
          </cell>
          <cell r="E77">
            <v>999</v>
          </cell>
          <cell r="F77">
            <v>1</v>
          </cell>
        </row>
        <row r="78">
          <cell r="A78">
            <v>75</v>
          </cell>
          <cell r="B78" t="str">
            <v>Macurák Michal</v>
          </cell>
          <cell r="C78" t="str">
            <v>SKST Baník Havířov</v>
          </cell>
          <cell r="E78">
            <v>999</v>
          </cell>
          <cell r="F78">
            <v>1</v>
          </cell>
        </row>
        <row r="79">
          <cell r="A79">
            <v>76</v>
          </cell>
          <cell r="B79" t="str">
            <v>Kupec Jan</v>
          </cell>
          <cell r="C79" t="str">
            <v>KST Zlín</v>
          </cell>
          <cell r="E79">
            <v>999</v>
          </cell>
          <cell r="F79">
            <v>1</v>
          </cell>
        </row>
        <row r="80">
          <cell r="A80">
            <v>77</v>
          </cell>
          <cell r="B80" t="str">
            <v>Kadlčík Jiří</v>
          </cell>
          <cell r="C80" t="str">
            <v>DDM Olomouc</v>
          </cell>
          <cell r="D80">
            <v>2003</v>
          </cell>
          <cell r="E80">
            <v>999</v>
          </cell>
          <cell r="F80">
            <v>1</v>
          </cell>
        </row>
        <row r="81">
          <cell r="A81">
            <v>78</v>
          </cell>
          <cell r="B81" t="str">
            <v>Mitka Kryštof</v>
          </cell>
          <cell r="C81" t="str">
            <v>TJ Spartak Čelákovice</v>
          </cell>
          <cell r="E81">
            <v>999</v>
          </cell>
          <cell r="F81">
            <v>1</v>
          </cell>
        </row>
        <row r="82">
          <cell r="A82">
            <v>79</v>
          </cell>
          <cell r="B82" t="str">
            <v>Rusnák  Aleš</v>
          </cell>
          <cell r="C82" t="str">
            <v>Sokol Ropice</v>
          </cell>
          <cell r="E82">
            <v>999</v>
          </cell>
          <cell r="F82">
            <v>1</v>
          </cell>
        </row>
        <row r="83">
          <cell r="A83">
            <v>80</v>
          </cell>
          <cell r="B83" t="str">
            <v>Sedláček Michal</v>
          </cell>
          <cell r="C83" t="str">
            <v>SK Frýdlant n.O.</v>
          </cell>
          <cell r="E83">
            <v>999</v>
          </cell>
          <cell r="F83">
            <v>1</v>
          </cell>
        </row>
        <row r="84">
          <cell r="A84">
            <v>81</v>
          </cell>
          <cell r="B84" t="str">
            <v>Osmančík  Jakub</v>
          </cell>
          <cell r="C84" t="str">
            <v>TJ Sokol Děhylov</v>
          </cell>
          <cell r="D84">
            <v>2002</v>
          </cell>
          <cell r="E84">
            <v>999</v>
          </cell>
          <cell r="F84">
            <v>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row r="111">
          <cell r="A111">
            <v>108</v>
          </cell>
        </row>
        <row r="112">
          <cell r="A112">
            <v>109</v>
          </cell>
        </row>
        <row r="113">
          <cell r="A113">
            <v>110</v>
          </cell>
        </row>
        <row r="114">
          <cell r="A114">
            <v>111</v>
          </cell>
        </row>
        <row r="115">
          <cell r="A115">
            <v>112</v>
          </cell>
        </row>
        <row r="116">
          <cell r="A116">
            <v>113</v>
          </cell>
        </row>
        <row r="117">
          <cell r="A117">
            <v>114</v>
          </cell>
        </row>
        <row r="118">
          <cell r="A118">
            <v>115</v>
          </cell>
        </row>
        <row r="119">
          <cell r="A119">
            <v>116</v>
          </cell>
        </row>
        <row r="120">
          <cell r="A120">
            <v>117</v>
          </cell>
        </row>
        <row r="121">
          <cell r="A121">
            <v>118</v>
          </cell>
        </row>
        <row r="122">
          <cell r="A122">
            <v>119</v>
          </cell>
        </row>
        <row r="123">
          <cell r="A123">
            <v>120</v>
          </cell>
        </row>
        <row r="124">
          <cell r="A124">
            <v>121</v>
          </cell>
        </row>
        <row r="125">
          <cell r="A125">
            <v>122</v>
          </cell>
        </row>
        <row r="126">
          <cell r="A126">
            <v>123</v>
          </cell>
        </row>
        <row r="127">
          <cell r="A127">
            <v>124</v>
          </cell>
        </row>
        <row r="128">
          <cell r="A128">
            <v>125</v>
          </cell>
        </row>
        <row r="129">
          <cell r="A129">
            <v>126</v>
          </cell>
        </row>
        <row r="130">
          <cell r="A130">
            <v>127</v>
          </cell>
        </row>
        <row r="131">
          <cell r="A131">
            <v>128</v>
          </cell>
        </row>
        <row r="132">
          <cell r="A132">
            <v>129</v>
          </cell>
        </row>
        <row r="133">
          <cell r="A133">
            <v>130</v>
          </cell>
        </row>
      </sheetData>
      <sheetData sheetId="11">
        <row r="69">
          <cell r="Q69" t="str">
            <v/>
          </cell>
          <cell r="S69" t="str">
            <v/>
          </cell>
        </row>
      </sheetData>
      <sheetData sheetId="13">
        <row r="2">
          <cell r="G2">
            <v>20</v>
          </cell>
        </row>
      </sheetData>
      <sheetData sheetId="16">
        <row r="66">
          <cell r="Q66" t="str">
            <v/>
          </cell>
        </row>
        <row r="67">
          <cell r="Q67" t="str">
            <v/>
          </cell>
        </row>
        <row r="69">
          <cell r="Q69" t="str">
            <v/>
          </cell>
          <cell r="S69" t="str">
            <v/>
          </cell>
        </row>
      </sheetData>
      <sheetData sheetId="19">
        <row r="134">
          <cell r="C134" t="e">
            <v>#VALUE!</v>
          </cell>
        </row>
      </sheetData>
      <sheetData sheetId="20">
        <row r="2">
          <cell r="B2">
            <v>25</v>
          </cell>
        </row>
      </sheetData>
      <sheetData sheetId="21">
        <row r="3">
          <cell r="B3" t="str">
            <v>sč1</v>
          </cell>
          <cell r="C3" t="str">
            <v>sč2</v>
          </cell>
        </row>
        <row r="5">
          <cell r="B5">
            <v>25</v>
          </cell>
          <cell r="C5">
            <v>50</v>
          </cell>
        </row>
        <row r="6">
          <cell r="B6">
            <v>19</v>
          </cell>
          <cell r="C6">
            <v>28</v>
          </cell>
        </row>
        <row r="7">
          <cell r="B7">
            <v>16</v>
          </cell>
          <cell r="C7">
            <v>17</v>
          </cell>
        </row>
        <row r="8">
          <cell r="B8">
            <v>7</v>
          </cell>
          <cell r="C8">
            <v>48</v>
          </cell>
        </row>
        <row r="9">
          <cell r="B9">
            <v>11</v>
          </cell>
          <cell r="C9">
            <v>12</v>
          </cell>
        </row>
        <row r="10">
          <cell r="B10">
            <v>13</v>
          </cell>
          <cell r="C10">
            <v>49</v>
          </cell>
        </row>
        <row r="11">
          <cell r="B11">
            <v>71</v>
          </cell>
          <cell r="C11">
            <v>77</v>
          </cell>
        </row>
        <row r="12">
          <cell r="B12">
            <v>5</v>
          </cell>
          <cell r="C12">
            <v>10</v>
          </cell>
        </row>
        <row r="13">
          <cell r="B13">
            <v>67</v>
          </cell>
          <cell r="C13">
            <v>78</v>
          </cell>
        </row>
        <row r="14">
          <cell r="B14">
            <v>6</v>
          </cell>
          <cell r="C14">
            <v>18</v>
          </cell>
        </row>
        <row r="15">
          <cell r="B15">
            <v>3</v>
          </cell>
          <cell r="C15">
            <v>70</v>
          </cell>
        </row>
        <row r="16">
          <cell r="B16">
            <v>15</v>
          </cell>
          <cell r="C16">
            <v>32</v>
          </cell>
        </row>
        <row r="17">
          <cell r="B17">
            <v>9</v>
          </cell>
          <cell r="C17">
            <v>52</v>
          </cell>
        </row>
        <row r="18">
          <cell r="B18">
            <v>58</v>
          </cell>
          <cell r="C18">
            <v>66</v>
          </cell>
        </row>
        <row r="19">
          <cell r="B19">
            <v>1</v>
          </cell>
          <cell r="C19">
            <v>8</v>
          </cell>
        </row>
        <row r="20">
          <cell r="B20">
            <v>45</v>
          </cell>
          <cell r="C20">
            <v>76</v>
          </cell>
        </row>
        <row r="21">
          <cell r="B21">
            <v>2</v>
          </cell>
          <cell r="C21">
            <v>4</v>
          </cell>
        </row>
        <row r="22">
          <cell r="B22">
            <v>31</v>
          </cell>
          <cell r="C22">
            <v>47</v>
          </cell>
        </row>
        <row r="23">
          <cell r="B23">
            <v>14</v>
          </cell>
          <cell r="C23">
            <v>22</v>
          </cell>
        </row>
        <row r="24">
          <cell r="B24">
            <v>73</v>
          </cell>
          <cell r="C24">
            <v>79</v>
          </cell>
        </row>
        <row r="25">
          <cell r="B25">
            <v>74</v>
          </cell>
          <cell r="C25">
            <v>80</v>
          </cell>
        </row>
        <row r="26">
          <cell r="B26">
            <v>59</v>
          </cell>
          <cell r="C26">
            <v>75</v>
          </cell>
        </row>
        <row r="27">
          <cell r="B27">
            <v>24</v>
          </cell>
          <cell r="C27">
            <v>51</v>
          </cell>
        </row>
        <row r="28">
          <cell r="B28">
            <v>20</v>
          </cell>
          <cell r="C28">
            <v>72</v>
          </cell>
        </row>
        <row r="29">
          <cell r="B29">
            <v>61</v>
          </cell>
          <cell r="C29">
            <v>81</v>
          </cell>
        </row>
      </sheetData>
      <sheetData sheetId="23">
        <row r="65">
          <cell r="C65" t="str">
            <v/>
          </cell>
          <cell r="I65" t="str">
            <v/>
          </cell>
          <cell r="L65" t="str">
            <v/>
          </cell>
          <cell r="V65" t="str">
            <v/>
          </cell>
          <cell r="W65" t="str">
            <v/>
          </cell>
          <cell r="Y65" t="str">
            <v/>
          </cell>
          <cell r="AA65" t="str">
            <v/>
          </cell>
        </row>
        <row r="98">
          <cell r="V98" t="str">
            <v/>
          </cell>
          <cell r="AA98" t="str">
            <v/>
          </cell>
        </row>
        <row r="126">
          <cell r="W126" t="str">
            <v/>
          </cell>
          <cell r="Y126" t="str">
            <v/>
          </cell>
        </row>
        <row r="127">
          <cell r="W127" t="str">
            <v/>
          </cell>
          <cell r="Y127" t="str">
            <v/>
          </cell>
        </row>
        <row r="128">
          <cell r="W128" t="str">
            <v/>
          </cell>
          <cell r="Y128" t="str">
            <v/>
          </cell>
        </row>
        <row r="129">
          <cell r="W129" t="str">
            <v/>
          </cell>
          <cell r="Y129" t="str">
            <v/>
          </cell>
        </row>
        <row r="131">
          <cell r="V131" t="str">
            <v/>
          </cell>
          <cell r="W131" t="str">
            <v/>
          </cell>
          <cell r="Y131" t="str">
            <v/>
          </cell>
          <cell r="AA131" t="str">
            <v/>
          </cell>
        </row>
        <row r="132">
          <cell r="V132" t="str">
            <v/>
          </cell>
          <cell r="W132" t="str">
            <v/>
          </cell>
          <cell r="Y132" t="str">
            <v/>
          </cell>
          <cell r="AA132" t="str">
            <v/>
          </cell>
        </row>
        <row r="134">
          <cell r="V134" t="str">
            <v/>
          </cell>
          <cell r="W134" t="str">
            <v/>
          </cell>
          <cell r="Y134" t="str">
            <v/>
          </cell>
          <cell r="AA134"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5">
        <row r="6">
          <cell r="F6" t="str">
            <v>mladší hoši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urnaj"/>
      <sheetName val="Rank"/>
      <sheetName val="copy_group_after_draw"/>
      <sheetName val="Seznam"/>
      <sheetName val="copy_before_draw_group"/>
      <sheetName val="I.st_4"/>
      <sheetName val="I.st_5"/>
      <sheetName val="Pr-II"/>
      <sheetName val="copy_KO_after_draw"/>
      <sheetName val="copy_before_draw_KO"/>
      <sheetName val="II.st"/>
      <sheetName val="II.st-výs"/>
      <sheetName val="copy_cons_after_draw"/>
      <sheetName val="Pr-U"/>
      <sheetName val="copy_before_draw_cons"/>
      <sheetName val="U"/>
      <sheetName val="U-výs"/>
      <sheetName val="Z-dv"/>
      <sheetName val="TZ-dv"/>
      <sheetName val="copy_double_afterdraw"/>
      <sheetName val="copy_double_beforedraw"/>
      <sheetName val="Pr-čt"/>
      <sheetName val="čt"/>
      <sheetName val="čt-výs"/>
      <sheetName val="Z-čt"/>
      <sheetName val="TZ-čt"/>
      <sheetName val="míčky"/>
      <sheetName val="gro4_res"/>
      <sheetName val="KOres"/>
      <sheetName val="Ures"/>
      <sheetName val="gro5_res"/>
    </sheetNames>
    <sheetDataSet>
      <sheetData sheetId="0">
        <row r="13">
          <cell r="G13">
            <v>4</v>
          </cell>
          <cell r="L13">
            <v>5</v>
          </cell>
        </row>
      </sheetData>
      <sheetData sheetId="1">
        <row r="4">
          <cell r="A4">
            <v>1</v>
          </cell>
          <cell r="B4" t="str">
            <v>Šilhán  Petr</v>
          </cell>
          <cell r="C4" t="str">
            <v>SKST Liberec</v>
          </cell>
          <cell r="D4">
            <v>999</v>
          </cell>
          <cell r="E4">
            <v>1</v>
          </cell>
        </row>
        <row r="5">
          <cell r="A5">
            <v>2</v>
          </cell>
          <cell r="B5" t="str">
            <v>Pěnkava  Luboš</v>
          </cell>
          <cell r="C5" t="str">
            <v>SKST Vlašim</v>
          </cell>
          <cell r="D5">
            <v>999</v>
          </cell>
          <cell r="E5">
            <v>1</v>
          </cell>
        </row>
        <row r="6">
          <cell r="A6">
            <v>3</v>
          </cell>
          <cell r="B6" t="str">
            <v>Maršálek Patrik</v>
          </cell>
          <cell r="C6" t="str">
            <v>SK Frýdlant n.O.</v>
          </cell>
          <cell r="D6">
            <v>999</v>
          </cell>
        </row>
        <row r="7">
          <cell r="A7">
            <v>4</v>
          </cell>
          <cell r="B7" t="str">
            <v>Blahut Daniel</v>
          </cell>
          <cell r="C7" t="str">
            <v>SK Frýdlant n.O.</v>
          </cell>
          <cell r="D7">
            <v>999</v>
          </cell>
        </row>
        <row r="8">
          <cell r="A8">
            <v>5</v>
          </cell>
          <cell r="B8" t="str">
            <v>Matějka  Kamil</v>
          </cell>
          <cell r="C8" t="str">
            <v>SKST Baník Havířov</v>
          </cell>
          <cell r="D8">
            <v>78</v>
          </cell>
          <cell r="E8">
            <v>1</v>
          </cell>
        </row>
        <row r="9">
          <cell r="A9">
            <v>6</v>
          </cell>
          <cell r="B9" t="str">
            <v>Kratochvíl  Michal</v>
          </cell>
          <cell r="C9" t="str">
            <v>SKST Baník Havířov</v>
          </cell>
          <cell r="D9">
            <v>999</v>
          </cell>
          <cell r="E9">
            <v>1</v>
          </cell>
        </row>
        <row r="10">
          <cell r="A10">
            <v>7</v>
          </cell>
          <cell r="B10" t="str">
            <v>Kowal René</v>
          </cell>
          <cell r="C10" t="str">
            <v>SKST Baník Havířov</v>
          </cell>
          <cell r="D10">
            <v>999</v>
          </cell>
          <cell r="E10">
            <v>1</v>
          </cell>
        </row>
        <row r="11">
          <cell r="A11">
            <v>8</v>
          </cell>
          <cell r="B11" t="str">
            <v>Valošek Jan</v>
          </cell>
          <cell r="C11" t="str">
            <v>TJ Ostrava KST</v>
          </cell>
          <cell r="D11">
            <v>999</v>
          </cell>
        </row>
        <row r="12">
          <cell r="A12">
            <v>9</v>
          </cell>
          <cell r="B12" t="str">
            <v>Kratochvíl Tomáš</v>
          </cell>
          <cell r="C12" t="str">
            <v>TJ Ostrava KST</v>
          </cell>
          <cell r="D12">
            <v>999</v>
          </cell>
        </row>
        <row r="13">
          <cell r="A13">
            <v>10</v>
          </cell>
          <cell r="B13" t="str">
            <v>Zahrádka David</v>
          </cell>
          <cell r="C13" t="str">
            <v>Slavoj Praha</v>
          </cell>
          <cell r="E13">
            <v>1</v>
          </cell>
        </row>
        <row r="14">
          <cell r="A14">
            <v>11</v>
          </cell>
          <cell r="B14" t="str">
            <v>Zeidler  Michal</v>
          </cell>
          <cell r="C14" t="str">
            <v>Slavoj Praha</v>
          </cell>
          <cell r="D14">
            <v>999</v>
          </cell>
          <cell r="E14">
            <v>1</v>
          </cell>
        </row>
        <row r="15">
          <cell r="A15">
            <v>12</v>
          </cell>
          <cell r="B15" t="str">
            <v>Slobodzian  Adam</v>
          </cell>
          <cell r="C15" t="str">
            <v>Sp. Jížní Město</v>
          </cell>
          <cell r="D15">
            <v>999</v>
          </cell>
          <cell r="E15">
            <v>1</v>
          </cell>
        </row>
        <row r="16">
          <cell r="A16">
            <v>13</v>
          </cell>
          <cell r="B16" t="str">
            <v>Šimůnek  Daniel</v>
          </cell>
          <cell r="C16" t="str">
            <v>Sp. Jížní Město</v>
          </cell>
          <cell r="D16">
            <v>999</v>
          </cell>
          <cell r="E16">
            <v>1</v>
          </cell>
        </row>
        <row r="17">
          <cell r="A17">
            <v>14</v>
          </cell>
          <cell r="B17" t="str">
            <v>Palásek Michal</v>
          </cell>
          <cell r="C17" t="str">
            <v>TJ Sokol Němčice n.H.</v>
          </cell>
          <cell r="D17">
            <v>999</v>
          </cell>
          <cell r="E17">
            <v>1</v>
          </cell>
        </row>
        <row r="18">
          <cell r="A18">
            <v>15</v>
          </cell>
          <cell r="B18" t="str">
            <v>Boháč  Jan</v>
          </cell>
          <cell r="C18" t="str">
            <v>SK Přerov</v>
          </cell>
          <cell r="E18">
            <v>1</v>
          </cell>
        </row>
        <row r="19">
          <cell r="A19">
            <v>16</v>
          </cell>
          <cell r="B19" t="str">
            <v>Hrabica Marián</v>
          </cell>
          <cell r="C19" t="str">
            <v>SK Přerov</v>
          </cell>
          <cell r="D19">
            <v>999</v>
          </cell>
          <cell r="E19">
            <v>1</v>
          </cell>
        </row>
        <row r="20">
          <cell r="A20">
            <v>17</v>
          </cell>
          <cell r="B20" t="str">
            <v>Širuček  Pavel</v>
          </cell>
          <cell r="C20" t="str">
            <v>Sokol Králův Dvůr</v>
          </cell>
          <cell r="D20">
            <v>5</v>
          </cell>
          <cell r="E20">
            <v>1</v>
          </cell>
        </row>
        <row r="21">
          <cell r="A21">
            <v>18</v>
          </cell>
          <cell r="B21" t="str">
            <v>Trávníček  Jakub</v>
          </cell>
          <cell r="C21" t="str">
            <v>KlubSten Karviná</v>
          </cell>
          <cell r="D21">
            <v>999</v>
          </cell>
          <cell r="E21">
            <v>1</v>
          </cell>
        </row>
        <row r="22">
          <cell r="A22">
            <v>19</v>
          </cell>
          <cell r="B22" t="str">
            <v>Jež  Dominik</v>
          </cell>
          <cell r="C22" t="str">
            <v>Kotlářka Praha</v>
          </cell>
          <cell r="D22">
            <v>999</v>
          </cell>
          <cell r="E22">
            <v>1</v>
          </cell>
        </row>
        <row r="23">
          <cell r="A23">
            <v>20</v>
          </cell>
          <cell r="B23" t="str">
            <v>Siwiec  Vojtěch</v>
          </cell>
          <cell r="C23" t="str">
            <v>SKST Baník Havířov</v>
          </cell>
          <cell r="D23">
            <v>999</v>
          </cell>
          <cell r="E23">
            <v>1</v>
          </cell>
        </row>
        <row r="24">
          <cell r="A24">
            <v>21</v>
          </cell>
          <cell r="B24" t="str">
            <v>Kupec Rostislav</v>
          </cell>
          <cell r="C24" t="str">
            <v>SKST Baník Havířov</v>
          </cell>
          <cell r="D24">
            <v>999</v>
          </cell>
          <cell r="E24">
            <v>1</v>
          </cell>
        </row>
        <row r="25">
          <cell r="A25">
            <v>22</v>
          </cell>
          <cell r="B25" t="str">
            <v>Rejent  Štěpán</v>
          </cell>
          <cell r="C25" t="str">
            <v>Kotlářka Praha</v>
          </cell>
          <cell r="D25">
            <v>999</v>
          </cell>
          <cell r="E25">
            <v>1</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row r="111">
          <cell r="A111">
            <v>108</v>
          </cell>
        </row>
        <row r="112">
          <cell r="A112">
            <v>109</v>
          </cell>
        </row>
        <row r="113">
          <cell r="A113">
            <v>110</v>
          </cell>
        </row>
        <row r="114">
          <cell r="A114">
            <v>111</v>
          </cell>
        </row>
        <row r="115">
          <cell r="A115">
            <v>112</v>
          </cell>
        </row>
        <row r="116">
          <cell r="A116">
            <v>113</v>
          </cell>
        </row>
        <row r="117">
          <cell r="A117">
            <v>114</v>
          </cell>
        </row>
        <row r="118">
          <cell r="A118">
            <v>115</v>
          </cell>
        </row>
        <row r="119">
          <cell r="A119">
            <v>116</v>
          </cell>
        </row>
        <row r="120">
          <cell r="A120">
            <v>117</v>
          </cell>
        </row>
        <row r="121">
          <cell r="A121">
            <v>118</v>
          </cell>
        </row>
        <row r="122">
          <cell r="A122">
            <v>119</v>
          </cell>
        </row>
        <row r="123">
          <cell r="A123">
            <v>120</v>
          </cell>
        </row>
        <row r="124">
          <cell r="A124">
            <v>121</v>
          </cell>
        </row>
        <row r="125">
          <cell r="A125">
            <v>122</v>
          </cell>
        </row>
        <row r="126">
          <cell r="A126">
            <v>123</v>
          </cell>
        </row>
        <row r="127">
          <cell r="A127">
            <v>124</v>
          </cell>
        </row>
        <row r="128">
          <cell r="A128">
            <v>125</v>
          </cell>
        </row>
        <row r="129">
          <cell r="A129">
            <v>126</v>
          </cell>
        </row>
        <row r="130">
          <cell r="A130">
            <v>127</v>
          </cell>
        </row>
        <row r="131">
          <cell r="A131">
            <v>128</v>
          </cell>
        </row>
        <row r="132">
          <cell r="A132">
            <v>129</v>
          </cell>
        </row>
        <row r="133">
          <cell r="A133">
            <v>130</v>
          </cell>
        </row>
      </sheetData>
      <sheetData sheetId="11">
        <row r="69">
          <cell r="Q69" t="str">
            <v/>
          </cell>
          <cell r="S69" t="str">
            <v/>
          </cell>
        </row>
      </sheetData>
      <sheetData sheetId="13">
        <row r="2">
          <cell r="G2">
            <v>9</v>
          </cell>
        </row>
      </sheetData>
      <sheetData sheetId="16">
        <row r="66">
          <cell r="Q66" t="str">
            <v/>
          </cell>
        </row>
        <row r="67">
          <cell r="Q67" t="str">
            <v/>
          </cell>
        </row>
        <row r="69">
          <cell r="Q69" t="str">
            <v/>
          </cell>
          <cell r="S6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I57"/>
  <sheetViews>
    <sheetView view="pageBreakPreview" zoomScaleSheetLayoutView="100" zoomScalePageLayoutView="0" workbookViewId="0" topLeftCell="A1">
      <pane ySplit="4" topLeftCell="A5" activePane="bottomLeft" state="frozen"/>
      <selection pane="topLeft" activeCell="A1" sqref="A1:I1"/>
      <selection pane="bottomLeft" activeCell="A1" sqref="A1:I1"/>
    </sheetView>
  </sheetViews>
  <sheetFormatPr defaultColWidth="9.00390625" defaultRowHeight="12.75"/>
  <cols>
    <col min="1" max="1" width="6.25390625" style="14" customWidth="1"/>
    <col min="2" max="2" width="27.625" style="14" customWidth="1"/>
    <col min="3" max="3" width="25.375" style="14" customWidth="1"/>
    <col min="4" max="4" width="11.875" style="15" customWidth="1"/>
    <col min="5" max="5" width="7.875" style="14" bestFit="1" customWidth="1"/>
    <col min="6" max="6" width="0.74609375" style="1" customWidth="1"/>
    <col min="7" max="7" width="6.25390625" style="1" customWidth="1"/>
    <col min="8" max="8" width="14.625" style="1" customWidth="1"/>
    <col min="9" max="16384" width="9.125" style="1" customWidth="1"/>
  </cols>
  <sheetData>
    <row r="1" spans="1:6" ht="33" customHeight="1">
      <c r="A1" s="247" t="s">
        <v>0</v>
      </c>
      <c r="B1" s="247"/>
      <c r="C1" s="247"/>
      <c r="D1" s="247"/>
      <c r="E1" s="247"/>
      <c r="F1" s="247"/>
    </row>
    <row r="2" spans="1:6" ht="31.5" customHeight="1">
      <c r="A2" s="245"/>
      <c r="B2" s="246" t="s">
        <v>1</v>
      </c>
      <c r="C2" s="246"/>
      <c r="D2" s="246"/>
      <c r="E2" s="245"/>
      <c r="F2" s="245"/>
    </row>
    <row r="3" spans="1:6" ht="30.75" customHeight="1" thickBot="1">
      <c r="A3" s="4"/>
      <c r="B3" s="244" t="s">
        <v>251</v>
      </c>
      <c r="C3" s="244"/>
      <c r="D3" s="244"/>
      <c r="E3" s="4"/>
      <c r="F3" s="3"/>
    </row>
    <row r="4" spans="1:9" ht="16.5" customHeight="1" thickBot="1">
      <c r="A4" s="243" t="s">
        <v>2</v>
      </c>
      <c r="B4" s="241" t="s">
        <v>3</v>
      </c>
      <c r="C4" s="241" t="s">
        <v>9</v>
      </c>
      <c r="D4" s="242" t="s">
        <v>250</v>
      </c>
      <c r="E4" s="241" t="s">
        <v>6</v>
      </c>
      <c r="F4" s="240"/>
      <c r="G4" s="8"/>
      <c r="H4" s="8"/>
      <c r="I4" s="8"/>
    </row>
    <row r="5" spans="1:6" ht="15" customHeight="1">
      <c r="A5" s="239">
        <v>1</v>
      </c>
      <c r="B5" s="238" t="s">
        <v>249</v>
      </c>
      <c r="C5" s="238" t="s">
        <v>238</v>
      </c>
      <c r="D5" s="237">
        <v>2002</v>
      </c>
      <c r="E5" s="237">
        <v>1</v>
      </c>
      <c r="F5" s="12"/>
    </row>
    <row r="6" spans="1:6" ht="15" customHeight="1">
      <c r="A6" s="9">
        <v>2</v>
      </c>
      <c r="B6" s="10" t="s">
        <v>248</v>
      </c>
      <c r="C6" s="10" t="s">
        <v>178</v>
      </c>
      <c r="D6" s="11">
        <v>2002</v>
      </c>
      <c r="E6" s="11">
        <v>2.5</v>
      </c>
      <c r="F6" s="12"/>
    </row>
    <row r="7" spans="1:6" ht="15" customHeight="1">
      <c r="A7" s="9">
        <v>3</v>
      </c>
      <c r="B7" s="10" t="s">
        <v>247</v>
      </c>
      <c r="C7" s="10" t="s">
        <v>188</v>
      </c>
      <c r="D7" s="11">
        <v>2002</v>
      </c>
      <c r="E7" s="11">
        <v>2.5</v>
      </c>
      <c r="F7" s="12"/>
    </row>
    <row r="8" spans="1:6" ht="15" customHeight="1">
      <c r="A8" s="9">
        <v>4</v>
      </c>
      <c r="B8" s="10" t="s">
        <v>246</v>
      </c>
      <c r="C8" s="10" t="s">
        <v>245</v>
      </c>
      <c r="D8" s="11">
        <v>2002</v>
      </c>
      <c r="E8" s="11">
        <v>4</v>
      </c>
      <c r="F8" s="12"/>
    </row>
    <row r="9" spans="1:6" ht="15" customHeight="1">
      <c r="A9" s="9">
        <v>5</v>
      </c>
      <c r="B9" s="10" t="s">
        <v>244</v>
      </c>
      <c r="C9" s="10" t="s">
        <v>195</v>
      </c>
      <c r="D9" s="11">
        <v>2002</v>
      </c>
      <c r="E9" s="11">
        <v>5</v>
      </c>
      <c r="F9" s="12"/>
    </row>
    <row r="10" spans="1:6" ht="15" customHeight="1">
      <c r="A10" s="9">
        <v>6</v>
      </c>
      <c r="B10" s="10" t="s">
        <v>243</v>
      </c>
      <c r="C10" s="10" t="s">
        <v>242</v>
      </c>
      <c r="D10" s="11">
        <v>2002</v>
      </c>
      <c r="E10" s="11">
        <v>6</v>
      </c>
      <c r="F10" s="12"/>
    </row>
    <row r="11" spans="1:6" ht="15" customHeight="1">
      <c r="A11" s="9">
        <v>7</v>
      </c>
      <c r="B11" s="10" t="s">
        <v>241</v>
      </c>
      <c r="C11" s="10" t="s">
        <v>240</v>
      </c>
      <c r="D11" s="11">
        <v>2002</v>
      </c>
      <c r="E11" s="11">
        <v>7</v>
      </c>
      <c r="F11" s="12"/>
    </row>
    <row r="12" spans="1:6" ht="15" customHeight="1">
      <c r="A12" s="9">
        <v>8</v>
      </c>
      <c r="B12" s="10" t="s">
        <v>239</v>
      </c>
      <c r="C12" s="10" t="s">
        <v>238</v>
      </c>
      <c r="D12" s="11">
        <v>2004</v>
      </c>
      <c r="E12" s="11">
        <v>8</v>
      </c>
      <c r="F12" s="12"/>
    </row>
    <row r="13" spans="1:6" ht="15" customHeight="1">
      <c r="A13" s="9">
        <v>9</v>
      </c>
      <c r="B13" s="10" t="s">
        <v>237</v>
      </c>
      <c r="C13" s="10" t="s">
        <v>192</v>
      </c>
      <c r="D13" s="11">
        <v>2002</v>
      </c>
      <c r="E13" s="11">
        <v>9</v>
      </c>
      <c r="F13" s="12"/>
    </row>
    <row r="14" spans="1:6" ht="15" customHeight="1">
      <c r="A14" s="9">
        <v>10</v>
      </c>
      <c r="B14" s="10" t="s">
        <v>236</v>
      </c>
      <c r="C14" s="10" t="s">
        <v>195</v>
      </c>
      <c r="D14" s="11">
        <v>2002</v>
      </c>
      <c r="E14" s="11">
        <v>10</v>
      </c>
      <c r="F14" s="12"/>
    </row>
    <row r="15" spans="1:6" ht="15" customHeight="1">
      <c r="A15" s="9">
        <v>11</v>
      </c>
      <c r="B15" s="10" t="s">
        <v>235</v>
      </c>
      <c r="C15" s="10" t="s">
        <v>234</v>
      </c>
      <c r="D15" s="11">
        <v>2003</v>
      </c>
      <c r="E15" s="11">
        <v>11</v>
      </c>
      <c r="F15" s="12"/>
    </row>
    <row r="16" spans="1:6" ht="15" customHeight="1">
      <c r="A16" s="9">
        <v>12</v>
      </c>
      <c r="B16" s="10" t="s">
        <v>233</v>
      </c>
      <c r="C16" s="10" t="s">
        <v>222</v>
      </c>
      <c r="D16" s="11">
        <v>2002</v>
      </c>
      <c r="E16" s="11">
        <v>12</v>
      </c>
      <c r="F16" s="12"/>
    </row>
    <row r="17" spans="1:6" ht="15" customHeight="1">
      <c r="A17" s="9">
        <v>13</v>
      </c>
      <c r="B17" s="10" t="s">
        <v>232</v>
      </c>
      <c r="C17" s="10" t="s">
        <v>195</v>
      </c>
      <c r="D17" s="11">
        <v>2003</v>
      </c>
      <c r="E17" s="11">
        <v>13</v>
      </c>
      <c r="F17" s="12"/>
    </row>
    <row r="18" spans="1:6" ht="15" customHeight="1">
      <c r="A18" s="9">
        <v>14</v>
      </c>
      <c r="B18" s="10" t="s">
        <v>231</v>
      </c>
      <c r="C18" s="10" t="s">
        <v>180</v>
      </c>
      <c r="D18" s="11">
        <v>2002</v>
      </c>
      <c r="E18" s="11">
        <v>14</v>
      </c>
      <c r="F18" s="12"/>
    </row>
    <row r="19" spans="1:6" ht="15" customHeight="1">
      <c r="A19" s="9">
        <v>15</v>
      </c>
      <c r="B19" s="10" t="s">
        <v>230</v>
      </c>
      <c r="C19" s="10" t="s">
        <v>213</v>
      </c>
      <c r="D19" s="11">
        <v>2002</v>
      </c>
      <c r="E19" s="11">
        <v>16</v>
      </c>
      <c r="F19" s="12"/>
    </row>
    <row r="20" spans="1:6" ht="15" customHeight="1">
      <c r="A20" s="9">
        <v>16</v>
      </c>
      <c r="B20" s="10" t="s">
        <v>229</v>
      </c>
      <c r="C20" s="10" t="s">
        <v>180</v>
      </c>
      <c r="D20" s="11">
        <v>2003</v>
      </c>
      <c r="E20" s="11">
        <v>16</v>
      </c>
      <c r="F20" s="12"/>
    </row>
    <row r="21" spans="1:6" ht="15" customHeight="1">
      <c r="A21" s="9">
        <v>17</v>
      </c>
      <c r="B21" s="10" t="s">
        <v>228</v>
      </c>
      <c r="C21" s="10" t="s">
        <v>180</v>
      </c>
      <c r="D21" s="11">
        <v>2002</v>
      </c>
      <c r="E21" s="11">
        <v>16</v>
      </c>
      <c r="F21" s="12"/>
    </row>
    <row r="22" spans="1:6" ht="15" customHeight="1">
      <c r="A22" s="9">
        <v>18</v>
      </c>
      <c r="B22" s="10" t="s">
        <v>227</v>
      </c>
      <c r="C22" s="10" t="s">
        <v>226</v>
      </c>
      <c r="D22" s="11">
        <v>2002</v>
      </c>
      <c r="E22" s="11">
        <v>18</v>
      </c>
      <c r="F22" s="12"/>
    </row>
    <row r="23" spans="1:6" ht="15" customHeight="1">
      <c r="A23" s="9">
        <v>19</v>
      </c>
      <c r="B23" s="10" t="s">
        <v>225</v>
      </c>
      <c r="C23" s="10" t="s">
        <v>224</v>
      </c>
      <c r="D23" s="11">
        <v>2003</v>
      </c>
      <c r="E23" s="11">
        <v>19</v>
      </c>
      <c r="F23" s="12"/>
    </row>
    <row r="24" spans="1:6" ht="15" customHeight="1">
      <c r="A24" s="9">
        <v>20</v>
      </c>
      <c r="B24" s="10" t="s">
        <v>223</v>
      </c>
      <c r="C24" s="10" t="s">
        <v>222</v>
      </c>
      <c r="D24" s="11">
        <v>2002</v>
      </c>
      <c r="E24" s="11">
        <v>20</v>
      </c>
      <c r="F24" s="12"/>
    </row>
    <row r="25" spans="1:6" ht="15" customHeight="1">
      <c r="A25" s="9">
        <v>22</v>
      </c>
      <c r="B25" s="10" t="s">
        <v>221</v>
      </c>
      <c r="C25" s="10" t="s">
        <v>180</v>
      </c>
      <c r="D25" s="11">
        <v>2002</v>
      </c>
      <c r="E25" s="11">
        <v>22</v>
      </c>
      <c r="F25" s="12"/>
    </row>
    <row r="26" spans="1:6" ht="15" customHeight="1">
      <c r="A26" s="9">
        <v>24</v>
      </c>
      <c r="B26" s="10" t="s">
        <v>220</v>
      </c>
      <c r="C26" s="10" t="s">
        <v>219</v>
      </c>
      <c r="D26" s="11">
        <v>2002</v>
      </c>
      <c r="E26" s="11">
        <v>24</v>
      </c>
      <c r="F26" s="13"/>
    </row>
    <row r="27" spans="1:6" ht="15" customHeight="1">
      <c r="A27" s="9">
        <v>25</v>
      </c>
      <c r="B27" s="10" t="s">
        <v>218</v>
      </c>
      <c r="C27" s="10" t="s">
        <v>217</v>
      </c>
      <c r="D27" s="11">
        <v>2002</v>
      </c>
      <c r="E27" s="11">
        <v>25</v>
      </c>
      <c r="F27" s="13"/>
    </row>
    <row r="28" spans="1:6" ht="15" customHeight="1">
      <c r="A28" s="9">
        <v>28</v>
      </c>
      <c r="B28" s="10" t="s">
        <v>216</v>
      </c>
      <c r="C28" s="10" t="s">
        <v>180</v>
      </c>
      <c r="D28" s="11">
        <v>2002</v>
      </c>
      <c r="E28" s="11">
        <v>28</v>
      </c>
      <c r="F28" s="13"/>
    </row>
    <row r="29" spans="1:6" ht="15" customHeight="1">
      <c r="A29" s="9">
        <v>31</v>
      </c>
      <c r="B29" s="10" t="s">
        <v>215</v>
      </c>
      <c r="C29" s="10" t="s">
        <v>205</v>
      </c>
      <c r="D29" s="11">
        <v>2002</v>
      </c>
      <c r="E29" s="11">
        <v>31</v>
      </c>
      <c r="F29" s="13"/>
    </row>
    <row r="30" spans="1:6" ht="15" customHeight="1">
      <c r="A30" s="9">
        <v>32</v>
      </c>
      <c r="B30" s="10" t="s">
        <v>214</v>
      </c>
      <c r="C30" s="10" t="s">
        <v>213</v>
      </c>
      <c r="D30" s="11">
        <v>2002</v>
      </c>
      <c r="E30" s="11">
        <v>35</v>
      </c>
      <c r="F30" s="13"/>
    </row>
    <row r="31" spans="1:6" ht="15" customHeight="1">
      <c r="A31" s="9">
        <v>36</v>
      </c>
      <c r="B31" s="10" t="s">
        <v>212</v>
      </c>
      <c r="C31" s="10" t="s">
        <v>211</v>
      </c>
      <c r="D31" s="11">
        <v>2003</v>
      </c>
      <c r="E31" s="11">
        <v>35</v>
      </c>
      <c r="F31" s="13"/>
    </row>
    <row r="32" spans="1:6" ht="15" customHeight="1">
      <c r="A32" s="9">
        <v>45</v>
      </c>
      <c r="B32" s="10" t="s">
        <v>210</v>
      </c>
      <c r="C32" s="10" t="s">
        <v>209</v>
      </c>
      <c r="D32" s="11">
        <v>2002</v>
      </c>
      <c r="E32" s="11">
        <v>45.5</v>
      </c>
      <c r="F32" s="13"/>
    </row>
    <row r="33" spans="1:6" ht="15" customHeight="1">
      <c r="A33" s="9">
        <v>46</v>
      </c>
      <c r="B33" s="10" t="s">
        <v>208</v>
      </c>
      <c r="C33" s="10" t="s">
        <v>207</v>
      </c>
      <c r="D33" s="11">
        <v>2003</v>
      </c>
      <c r="E33" s="11">
        <v>45.5</v>
      </c>
      <c r="F33" s="13"/>
    </row>
    <row r="34" spans="1:6" ht="15" customHeight="1">
      <c r="A34" s="9">
        <v>47</v>
      </c>
      <c r="B34" s="10" t="s">
        <v>206</v>
      </c>
      <c r="C34" s="10" t="s">
        <v>205</v>
      </c>
      <c r="D34" s="11">
        <v>2003</v>
      </c>
      <c r="E34" s="11">
        <v>48.5</v>
      </c>
      <c r="F34" s="13"/>
    </row>
    <row r="35" spans="1:6" ht="15" customHeight="1">
      <c r="A35" s="9">
        <v>48</v>
      </c>
      <c r="B35" s="10" t="s">
        <v>204</v>
      </c>
      <c r="C35" s="10" t="s">
        <v>145</v>
      </c>
      <c r="D35" s="11">
        <v>2002</v>
      </c>
      <c r="E35" s="11">
        <v>48.5</v>
      </c>
      <c r="F35" s="13"/>
    </row>
    <row r="36" spans="1:6" ht="15" customHeight="1">
      <c r="A36" s="9">
        <v>49</v>
      </c>
      <c r="B36" s="10" t="s">
        <v>203</v>
      </c>
      <c r="C36" s="10" t="s">
        <v>195</v>
      </c>
      <c r="D36" s="11">
        <v>2003</v>
      </c>
      <c r="E36" s="11">
        <v>48.5</v>
      </c>
      <c r="F36" s="13"/>
    </row>
    <row r="37" spans="1:6" ht="15" customHeight="1">
      <c r="A37" s="9">
        <v>50</v>
      </c>
      <c r="B37" s="10" t="s">
        <v>202</v>
      </c>
      <c r="C37" s="10" t="s">
        <v>201</v>
      </c>
      <c r="D37" s="11">
        <v>2002</v>
      </c>
      <c r="E37" s="11">
        <v>48.5</v>
      </c>
      <c r="F37" s="13"/>
    </row>
    <row r="38" spans="1:6" ht="15" customHeight="1">
      <c r="A38" s="9">
        <v>51</v>
      </c>
      <c r="B38" s="10" t="s">
        <v>200</v>
      </c>
      <c r="C38" s="10" t="s">
        <v>199</v>
      </c>
      <c r="D38" s="11">
        <v>2003</v>
      </c>
      <c r="E38" s="11">
        <v>54</v>
      </c>
      <c r="F38" s="13"/>
    </row>
    <row r="39" spans="1:6" ht="15" customHeight="1">
      <c r="A39" s="9">
        <v>52</v>
      </c>
      <c r="B39" s="10" t="s">
        <v>198</v>
      </c>
      <c r="C39" s="10" t="s">
        <v>192</v>
      </c>
      <c r="D39" s="11">
        <v>2002</v>
      </c>
      <c r="E39" s="11">
        <v>54</v>
      </c>
      <c r="F39" s="13"/>
    </row>
    <row r="40" spans="1:6" ht="15" customHeight="1">
      <c r="A40" s="9">
        <v>58</v>
      </c>
      <c r="B40" s="10" t="s">
        <v>197</v>
      </c>
      <c r="C40" s="10" t="s">
        <v>162</v>
      </c>
      <c r="D40" s="11">
        <v>2003</v>
      </c>
      <c r="E40" s="11">
        <v>999</v>
      </c>
      <c r="F40" s="13"/>
    </row>
    <row r="41" spans="1:6" ht="15" customHeight="1">
      <c r="A41" s="9">
        <v>59</v>
      </c>
      <c r="B41" s="10" t="s">
        <v>196</v>
      </c>
      <c r="C41" s="10" t="s">
        <v>195</v>
      </c>
      <c r="D41" s="11">
        <v>2002</v>
      </c>
      <c r="E41" s="11">
        <v>999</v>
      </c>
      <c r="F41" s="13"/>
    </row>
    <row r="42" spans="1:6" ht="15" customHeight="1">
      <c r="A42" s="9">
        <v>61</v>
      </c>
      <c r="B42" s="10" t="s">
        <v>194</v>
      </c>
      <c r="C42" s="10" t="s">
        <v>170</v>
      </c>
      <c r="D42" s="11">
        <v>2003</v>
      </c>
      <c r="E42" s="11">
        <v>999</v>
      </c>
      <c r="F42" s="13"/>
    </row>
    <row r="43" spans="1:6" ht="15" customHeight="1">
      <c r="A43" s="9">
        <v>66</v>
      </c>
      <c r="B43" s="10" t="s">
        <v>193</v>
      </c>
      <c r="C43" s="10" t="s">
        <v>192</v>
      </c>
      <c r="D43" s="11">
        <v>2003</v>
      </c>
      <c r="E43" s="11">
        <v>999</v>
      </c>
      <c r="F43" s="13"/>
    </row>
    <row r="44" spans="1:6" ht="15" customHeight="1">
      <c r="A44" s="9">
        <v>67</v>
      </c>
      <c r="B44" s="10" t="s">
        <v>191</v>
      </c>
      <c r="C44" s="10" t="s">
        <v>190</v>
      </c>
      <c r="D44" s="11">
        <v>2002</v>
      </c>
      <c r="E44" s="11">
        <v>999</v>
      </c>
      <c r="F44" s="13"/>
    </row>
    <row r="45" spans="1:6" ht="15" customHeight="1">
      <c r="A45" s="9">
        <v>70</v>
      </c>
      <c r="B45" s="10" t="s">
        <v>189</v>
      </c>
      <c r="C45" s="10" t="s">
        <v>188</v>
      </c>
      <c r="D45" s="11">
        <v>2003</v>
      </c>
      <c r="E45" s="11">
        <v>999</v>
      </c>
      <c r="F45" s="13"/>
    </row>
    <row r="46" spans="1:6" ht="15" customHeight="1">
      <c r="A46" s="9">
        <v>71</v>
      </c>
      <c r="B46" s="10" t="s">
        <v>187</v>
      </c>
      <c r="C46" s="10" t="s">
        <v>186</v>
      </c>
      <c r="D46" s="11">
        <v>2004</v>
      </c>
      <c r="E46" s="11">
        <v>999</v>
      </c>
      <c r="F46" s="13"/>
    </row>
    <row r="47" spans="1:6" ht="15" customHeight="1">
      <c r="A47" s="9">
        <v>72</v>
      </c>
      <c r="B47" s="10" t="s">
        <v>185</v>
      </c>
      <c r="C47" s="10" t="s">
        <v>164</v>
      </c>
      <c r="D47" s="11">
        <v>2002</v>
      </c>
      <c r="E47" s="11">
        <v>999</v>
      </c>
      <c r="F47" s="13"/>
    </row>
    <row r="48" spans="1:6" ht="15" customHeight="1">
      <c r="A48" s="9">
        <v>73</v>
      </c>
      <c r="B48" s="10" t="s">
        <v>184</v>
      </c>
      <c r="C48" s="10" t="s">
        <v>172</v>
      </c>
      <c r="D48" s="11">
        <v>0</v>
      </c>
      <c r="E48" s="11">
        <v>999</v>
      </c>
      <c r="F48" s="13"/>
    </row>
    <row r="49" spans="1:6" ht="15" customHeight="1">
      <c r="A49" s="9">
        <v>74</v>
      </c>
      <c r="B49" s="10" t="s">
        <v>183</v>
      </c>
      <c r="C49" s="10" t="s">
        <v>172</v>
      </c>
      <c r="D49" s="11">
        <v>0</v>
      </c>
      <c r="E49" s="11">
        <v>999</v>
      </c>
      <c r="F49" s="13"/>
    </row>
    <row r="50" spans="1:6" ht="15" customHeight="1">
      <c r="A50" s="9">
        <v>75</v>
      </c>
      <c r="B50" s="10" t="s">
        <v>182</v>
      </c>
      <c r="C50" s="10" t="s">
        <v>167</v>
      </c>
      <c r="D50" s="11">
        <v>0</v>
      </c>
      <c r="E50" s="11">
        <v>999</v>
      </c>
      <c r="F50" s="13"/>
    </row>
    <row r="51" spans="1:6" ht="15" customHeight="1">
      <c r="A51" s="9">
        <v>76</v>
      </c>
      <c r="B51" s="10" t="s">
        <v>181</v>
      </c>
      <c r="C51" s="10" t="s">
        <v>180</v>
      </c>
      <c r="D51" s="11">
        <v>0</v>
      </c>
      <c r="E51" s="11">
        <v>999</v>
      </c>
      <c r="F51" s="13"/>
    </row>
    <row r="52" spans="1:6" ht="15" customHeight="1">
      <c r="A52" s="9">
        <v>77</v>
      </c>
      <c r="B52" s="10" t="s">
        <v>179</v>
      </c>
      <c r="C52" s="10" t="s">
        <v>178</v>
      </c>
      <c r="D52" s="11">
        <v>2003</v>
      </c>
      <c r="E52" s="11">
        <v>999</v>
      </c>
      <c r="F52" s="13"/>
    </row>
    <row r="53" spans="1:6" ht="15" customHeight="1">
      <c r="A53" s="9">
        <v>78</v>
      </c>
      <c r="B53" s="10" t="s">
        <v>177</v>
      </c>
      <c r="C53" s="10" t="s">
        <v>176</v>
      </c>
      <c r="D53" s="11">
        <v>0</v>
      </c>
      <c r="E53" s="11">
        <v>999</v>
      </c>
      <c r="F53" s="13"/>
    </row>
    <row r="54" spans="1:6" ht="15" customHeight="1">
      <c r="A54" s="9">
        <v>79</v>
      </c>
      <c r="B54" s="10" t="s">
        <v>175</v>
      </c>
      <c r="C54" s="10" t="s">
        <v>174</v>
      </c>
      <c r="D54" s="11">
        <v>0</v>
      </c>
      <c r="E54" s="11">
        <v>999</v>
      </c>
      <c r="F54" s="13"/>
    </row>
    <row r="55" spans="1:5" ht="15" customHeight="1">
      <c r="A55" s="9">
        <v>80</v>
      </c>
      <c r="B55" s="10" t="s">
        <v>173</v>
      </c>
      <c r="C55" s="10" t="s">
        <v>172</v>
      </c>
      <c r="D55" s="11">
        <v>0</v>
      </c>
      <c r="E55" s="11">
        <v>999</v>
      </c>
    </row>
    <row r="56" spans="1:5" ht="15" customHeight="1">
      <c r="A56" s="9">
        <v>81</v>
      </c>
      <c r="B56" s="10" t="s">
        <v>171</v>
      </c>
      <c r="C56" s="10" t="s">
        <v>170</v>
      </c>
      <c r="D56" s="11">
        <v>2002</v>
      </c>
      <c r="E56" s="11">
        <v>999</v>
      </c>
    </row>
    <row r="57" spans="1:5" ht="15" customHeight="1">
      <c r="A57" s="9" t="s">
        <v>27</v>
      </c>
      <c r="B57" s="10" t="s">
        <v>27</v>
      </c>
      <c r="C57" s="10" t="s">
        <v>27</v>
      </c>
      <c r="D57" s="11" t="s">
        <v>27</v>
      </c>
      <c r="E57" s="11" t="s">
        <v>27</v>
      </c>
    </row>
  </sheetData>
  <sheetProtection password="CC0B"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7874015748031497" bottom="0.5905511811023623" header="0.31496062992125984" footer="0.5118110236220472"/>
  <pageSetup horizontalDpi="300" verticalDpi="300" orientation="portrait" paperSize="9" r:id="rId1"/>
  <headerFooter alignWithMargins="0">
    <oddHeader>&amp;C&amp;"Arial CE,Tučné"&amp;12Presenční listina
nejmladší hoši</oddHeader>
  </headerFooter>
</worksheet>
</file>

<file path=xl/worksheets/sheet10.xml><?xml version="1.0" encoding="utf-8"?>
<worksheet xmlns="http://schemas.openxmlformats.org/spreadsheetml/2006/main" xmlns:r="http://schemas.openxmlformats.org/officeDocument/2006/relationships">
  <sheetPr>
    <tabColor indexed="11"/>
  </sheetPr>
  <dimension ref="A1:Z296"/>
  <sheetViews>
    <sheetView showGridLines="0" view="pageBreakPreview" zoomScaleSheetLayoutView="100" zoomScalePageLayoutView="0" workbookViewId="0" topLeftCell="A1">
      <selection activeCell="C21" sqref="C21"/>
    </sheetView>
  </sheetViews>
  <sheetFormatPr defaultColWidth="9.00390625" defaultRowHeight="12.75"/>
  <cols>
    <col min="1" max="1" width="4.625" style="80" customWidth="1"/>
    <col min="2" max="2" width="5.00390625" style="76" customWidth="1"/>
    <col min="3" max="3" width="30.875" style="76" customWidth="1"/>
    <col min="4" max="4" width="4.25390625" style="76" customWidth="1"/>
    <col min="5" max="8" width="17.75390625" style="137" customWidth="1"/>
    <col min="9" max="9" width="1.37890625" style="137" customWidth="1"/>
    <col min="10" max="16384" width="9.125" style="76" customWidth="1"/>
  </cols>
  <sheetData>
    <row r="1" spans="1:26" ht="27" customHeight="1">
      <c r="A1" s="236" t="s">
        <v>23</v>
      </c>
      <c r="B1" s="236"/>
      <c r="C1" s="236"/>
      <c r="D1" s="236"/>
      <c r="E1" s="236"/>
      <c r="F1" s="236"/>
      <c r="G1" s="236"/>
      <c r="H1" s="236"/>
      <c r="I1" s="236"/>
      <c r="J1" s="134"/>
      <c r="K1" s="134"/>
      <c r="L1" s="134"/>
      <c r="M1" s="134"/>
      <c r="N1" s="134"/>
      <c r="O1" s="134"/>
      <c r="P1" s="134"/>
      <c r="Q1" s="134"/>
      <c r="R1" s="134"/>
      <c r="S1" s="134"/>
      <c r="T1" s="134"/>
      <c r="U1" s="134"/>
      <c r="V1" s="134"/>
      <c r="W1" s="134"/>
      <c r="X1" s="134"/>
      <c r="Y1" s="134"/>
      <c r="Z1" s="134"/>
    </row>
    <row r="2" spans="2:12" ht="21" customHeight="1">
      <c r="B2" s="135"/>
      <c r="D2" s="233" t="s">
        <v>24</v>
      </c>
      <c r="E2" s="233"/>
      <c r="F2" s="233"/>
      <c r="J2" s="21"/>
      <c r="K2" s="21"/>
      <c r="L2" s="21"/>
    </row>
    <row r="3" spans="2:9" ht="15" customHeight="1">
      <c r="B3" s="135"/>
      <c r="F3" s="136"/>
      <c r="H3" s="83" t="s">
        <v>25</v>
      </c>
      <c r="I3" s="138"/>
    </row>
    <row r="4" spans="2:9" ht="15.75">
      <c r="B4" s="110">
        <v>3</v>
      </c>
      <c r="C4" s="114" t="s">
        <v>26</v>
      </c>
      <c r="D4" s="139"/>
      <c r="H4" s="140" t="s">
        <v>27</v>
      </c>
      <c r="I4" s="141"/>
    </row>
    <row r="5" spans="1:6" ht="12.75">
      <c r="A5" s="80">
        <v>1</v>
      </c>
      <c r="B5" s="110">
        <v>4</v>
      </c>
      <c r="C5" s="118" t="s">
        <v>28</v>
      </c>
      <c r="D5" s="118"/>
      <c r="E5" s="142" t="s">
        <v>29</v>
      </c>
      <c r="F5" s="142"/>
    </row>
    <row r="6" spans="2:6" ht="12.75">
      <c r="B6" s="110" t="s">
        <v>27</v>
      </c>
      <c r="C6" s="108" t="s">
        <v>30</v>
      </c>
      <c r="D6" s="232">
        <v>1</v>
      </c>
      <c r="E6" s="142" t="s">
        <v>31</v>
      </c>
      <c r="F6" s="142"/>
    </row>
    <row r="7" spans="1:6" ht="12.75">
      <c r="A7" s="80">
        <v>2</v>
      </c>
      <c r="B7" s="110" t="s">
        <v>27</v>
      </c>
      <c r="C7" s="108" t="s">
        <v>30</v>
      </c>
      <c r="D7" s="232"/>
      <c r="E7" s="142" t="s">
        <v>27</v>
      </c>
      <c r="F7" s="142" t="s">
        <v>29</v>
      </c>
    </row>
    <row r="8" spans="2:6" ht="12.75">
      <c r="B8" s="110">
        <v>26</v>
      </c>
      <c r="C8" s="108" t="s">
        <v>32</v>
      </c>
      <c r="D8" s="144"/>
      <c r="E8" s="143">
        <v>9</v>
      </c>
      <c r="F8" s="142" t="s">
        <v>31</v>
      </c>
    </row>
    <row r="9" spans="1:7" ht="12.75">
      <c r="A9" s="80">
        <v>3</v>
      </c>
      <c r="B9" s="110">
        <v>29</v>
      </c>
      <c r="C9" s="108" t="s">
        <v>33</v>
      </c>
      <c r="D9" s="144"/>
      <c r="E9" s="142" t="s">
        <v>34</v>
      </c>
      <c r="F9" s="142" t="s">
        <v>35</v>
      </c>
      <c r="G9" s="142"/>
    </row>
    <row r="10" spans="2:7" ht="12.75">
      <c r="B10" s="110">
        <v>9</v>
      </c>
      <c r="C10" s="108" t="s">
        <v>36</v>
      </c>
      <c r="D10" s="232">
        <v>2</v>
      </c>
      <c r="E10" s="142" t="s">
        <v>37</v>
      </c>
      <c r="F10" s="142"/>
      <c r="G10" s="142"/>
    </row>
    <row r="11" spans="1:7" ht="12.75">
      <c r="A11" s="80">
        <v>4</v>
      </c>
      <c r="B11" s="110">
        <v>25</v>
      </c>
      <c r="C11" s="108" t="s">
        <v>38</v>
      </c>
      <c r="D11" s="232"/>
      <c r="E11" s="142" t="s">
        <v>39</v>
      </c>
      <c r="F11" s="142"/>
      <c r="G11" s="142" t="s">
        <v>29</v>
      </c>
    </row>
    <row r="12" spans="2:8" ht="12.75">
      <c r="B12" s="110">
        <v>16</v>
      </c>
      <c r="C12" s="108" t="s">
        <v>40</v>
      </c>
      <c r="D12" s="144"/>
      <c r="E12" s="142"/>
      <c r="F12" s="232">
        <v>13</v>
      </c>
      <c r="G12" s="142" t="s">
        <v>31</v>
      </c>
      <c r="H12" s="142"/>
    </row>
    <row r="13" spans="1:8" ht="12.75">
      <c r="A13" s="80">
        <v>5</v>
      </c>
      <c r="B13" s="110">
        <v>24</v>
      </c>
      <c r="C13" s="108" t="s">
        <v>41</v>
      </c>
      <c r="D13" s="144"/>
      <c r="E13" s="142" t="s">
        <v>42</v>
      </c>
      <c r="F13" s="232"/>
      <c r="G13" s="142" t="s">
        <v>43</v>
      </c>
      <c r="H13" s="142"/>
    </row>
    <row r="14" spans="2:8" ht="12.75">
      <c r="B14" s="110" t="s">
        <v>27</v>
      </c>
      <c r="C14" s="108" t="s">
        <v>30</v>
      </c>
      <c r="D14" s="232">
        <v>3</v>
      </c>
      <c r="E14" s="142" t="s">
        <v>44</v>
      </c>
      <c r="F14" s="142"/>
      <c r="G14" s="142"/>
      <c r="H14" s="142"/>
    </row>
    <row r="15" spans="1:8" ht="12.75">
      <c r="A15" s="80">
        <v>6</v>
      </c>
      <c r="B15" s="110" t="s">
        <v>27</v>
      </c>
      <c r="C15" s="108" t="s">
        <v>30</v>
      </c>
      <c r="D15" s="232"/>
      <c r="E15" s="142" t="s">
        <v>27</v>
      </c>
      <c r="F15" s="142" t="s">
        <v>45</v>
      </c>
      <c r="G15" s="142"/>
      <c r="H15" s="142"/>
    </row>
    <row r="16" spans="2:8" ht="12.75">
      <c r="B16" s="110" t="s">
        <v>27</v>
      </c>
      <c r="C16" s="108" t="s">
        <v>30</v>
      </c>
      <c r="D16" s="144"/>
      <c r="E16" s="143">
        <v>10</v>
      </c>
      <c r="F16" s="142" t="s">
        <v>46</v>
      </c>
      <c r="G16" s="142"/>
      <c r="H16" s="142"/>
    </row>
    <row r="17" spans="1:8" ht="12.75">
      <c r="A17" s="80">
        <v>7</v>
      </c>
      <c r="B17" s="110" t="s">
        <v>27</v>
      </c>
      <c r="C17" s="108" t="s">
        <v>30</v>
      </c>
      <c r="D17" s="144"/>
      <c r="E17" s="142" t="s">
        <v>45</v>
      </c>
      <c r="F17" s="142" t="s">
        <v>8</v>
      </c>
      <c r="G17" s="142"/>
      <c r="H17" s="142"/>
    </row>
    <row r="18" spans="2:8" ht="12.75">
      <c r="B18" s="110">
        <v>6</v>
      </c>
      <c r="C18" s="108" t="s">
        <v>47</v>
      </c>
      <c r="D18" s="232">
        <v>4</v>
      </c>
      <c r="E18" s="142" t="s">
        <v>46</v>
      </c>
      <c r="F18" s="142"/>
      <c r="G18" s="142"/>
      <c r="H18" s="84"/>
    </row>
    <row r="19" spans="1:8" ht="12.75">
      <c r="A19" s="80">
        <v>8</v>
      </c>
      <c r="B19" s="110">
        <v>10</v>
      </c>
      <c r="C19" s="108" t="s">
        <v>48</v>
      </c>
      <c r="D19" s="232"/>
      <c r="E19" s="142" t="s">
        <v>27</v>
      </c>
      <c r="F19" s="142"/>
      <c r="G19" s="142"/>
      <c r="H19" s="84" t="s">
        <v>29</v>
      </c>
    </row>
    <row r="20" spans="2:8" ht="12.75">
      <c r="B20" s="112">
        <v>5</v>
      </c>
      <c r="C20" s="108" t="s">
        <v>49</v>
      </c>
      <c r="D20" s="144"/>
      <c r="E20" s="142"/>
      <c r="F20" s="142"/>
      <c r="G20" s="232">
        <v>15</v>
      </c>
      <c r="H20" s="84" t="s">
        <v>31</v>
      </c>
    </row>
    <row r="21" spans="1:9" ht="12.75">
      <c r="A21" s="80">
        <v>9</v>
      </c>
      <c r="B21" s="112">
        <v>13</v>
      </c>
      <c r="C21" s="108" t="s">
        <v>50</v>
      </c>
      <c r="D21" s="144"/>
      <c r="E21" s="142" t="s">
        <v>51</v>
      </c>
      <c r="F21" s="142"/>
      <c r="G21" s="232"/>
      <c r="H21" s="84" t="s">
        <v>52</v>
      </c>
      <c r="I21" s="142"/>
    </row>
    <row r="22" spans="2:9" ht="12.75">
      <c r="B22" s="112" t="s">
        <v>27</v>
      </c>
      <c r="C22" s="108" t="s">
        <v>30</v>
      </c>
      <c r="D22" s="232">
        <v>5</v>
      </c>
      <c r="E22" s="142" t="s">
        <v>53</v>
      </c>
      <c r="F22" s="142"/>
      <c r="G22" s="142"/>
      <c r="H22" s="142"/>
      <c r="I22" s="142"/>
    </row>
    <row r="23" spans="1:9" ht="12.75">
      <c r="A23" s="80">
        <v>10</v>
      </c>
      <c r="B23" s="112" t="s">
        <v>27</v>
      </c>
      <c r="C23" s="108" t="s">
        <v>30</v>
      </c>
      <c r="D23" s="232"/>
      <c r="E23" s="142" t="s">
        <v>27</v>
      </c>
      <c r="F23" s="142" t="s">
        <v>51</v>
      </c>
      <c r="G23" s="142"/>
      <c r="H23" s="142"/>
      <c r="I23" s="142"/>
    </row>
    <row r="24" spans="2:9" ht="12.75">
      <c r="B24" s="112" t="s">
        <v>27</v>
      </c>
      <c r="C24" s="108" t="s">
        <v>30</v>
      </c>
      <c r="D24" s="144"/>
      <c r="E24" s="143">
        <v>11</v>
      </c>
      <c r="F24" s="142" t="s">
        <v>53</v>
      </c>
      <c r="G24" s="142"/>
      <c r="H24" s="142"/>
      <c r="I24" s="142"/>
    </row>
    <row r="25" spans="1:9" ht="12.75">
      <c r="A25" s="80">
        <v>11</v>
      </c>
      <c r="B25" s="112" t="s">
        <v>27</v>
      </c>
      <c r="C25" s="108" t="s">
        <v>30</v>
      </c>
      <c r="D25" s="144"/>
      <c r="E25" s="142" t="s">
        <v>54</v>
      </c>
      <c r="F25" s="142" t="s">
        <v>55</v>
      </c>
      <c r="G25" s="142"/>
      <c r="H25" s="142"/>
      <c r="I25" s="142"/>
    </row>
    <row r="26" spans="2:9" ht="12.75">
      <c r="B26" s="112">
        <v>8</v>
      </c>
      <c r="C26" s="108" t="s">
        <v>56</v>
      </c>
      <c r="D26" s="232">
        <v>6</v>
      </c>
      <c r="E26" s="142" t="s">
        <v>57</v>
      </c>
      <c r="F26" s="142"/>
      <c r="G26" s="142"/>
      <c r="H26" s="142"/>
      <c r="I26" s="142"/>
    </row>
    <row r="27" spans="1:9" ht="12.75">
      <c r="A27" s="80">
        <v>12</v>
      </c>
      <c r="B27" s="112">
        <v>11</v>
      </c>
      <c r="C27" s="108" t="s">
        <v>58</v>
      </c>
      <c r="D27" s="232"/>
      <c r="E27" s="142" t="s">
        <v>27</v>
      </c>
      <c r="F27" s="142"/>
      <c r="G27" s="142" t="s">
        <v>51</v>
      </c>
      <c r="H27" s="142"/>
      <c r="I27" s="142"/>
    </row>
    <row r="28" spans="2:9" ht="12.75">
      <c r="B28" s="112">
        <v>27</v>
      </c>
      <c r="C28" s="108" t="s">
        <v>59</v>
      </c>
      <c r="D28" s="144"/>
      <c r="E28" s="142"/>
      <c r="F28" s="232">
        <v>14</v>
      </c>
      <c r="G28" s="142" t="s">
        <v>53</v>
      </c>
      <c r="H28" s="142"/>
      <c r="I28" s="142"/>
    </row>
    <row r="29" spans="1:9" ht="12.75">
      <c r="A29" s="80">
        <v>13</v>
      </c>
      <c r="B29" s="112">
        <v>28</v>
      </c>
      <c r="C29" s="108" t="s">
        <v>60</v>
      </c>
      <c r="D29" s="144"/>
      <c r="E29" s="142" t="s">
        <v>61</v>
      </c>
      <c r="F29" s="232"/>
      <c r="G29" s="142" t="s">
        <v>62</v>
      </c>
      <c r="H29" s="142"/>
      <c r="I29" s="142"/>
    </row>
    <row r="30" spans="2:9" ht="12.75">
      <c r="B30" s="112" t="s">
        <v>27</v>
      </c>
      <c r="C30" s="108" t="s">
        <v>30</v>
      </c>
      <c r="D30" s="232">
        <v>7</v>
      </c>
      <c r="E30" s="142" t="s">
        <v>63</v>
      </c>
      <c r="F30" s="142"/>
      <c r="G30" s="142"/>
      <c r="H30" s="142"/>
      <c r="I30" s="142"/>
    </row>
    <row r="31" spans="1:9" ht="12.75">
      <c r="A31" s="80">
        <v>14</v>
      </c>
      <c r="B31" s="112" t="s">
        <v>27</v>
      </c>
      <c r="C31" s="108" t="s">
        <v>30</v>
      </c>
      <c r="D31" s="232"/>
      <c r="E31" s="142" t="s">
        <v>27</v>
      </c>
      <c r="F31" s="142" t="s">
        <v>64</v>
      </c>
      <c r="G31" s="142"/>
      <c r="H31" s="142"/>
      <c r="I31" s="142"/>
    </row>
    <row r="32" spans="2:9" ht="12.75">
      <c r="B32" s="112" t="s">
        <v>27</v>
      </c>
      <c r="C32" s="108" t="s">
        <v>30</v>
      </c>
      <c r="D32" s="144"/>
      <c r="E32" s="143">
        <v>12</v>
      </c>
      <c r="F32" s="142" t="s">
        <v>65</v>
      </c>
      <c r="G32" s="142"/>
      <c r="H32" s="142"/>
      <c r="I32" s="142"/>
    </row>
    <row r="33" spans="1:9" ht="12.75">
      <c r="A33" s="80">
        <v>15</v>
      </c>
      <c r="B33" s="112" t="s">
        <v>27</v>
      </c>
      <c r="C33" s="108" t="s">
        <v>30</v>
      </c>
      <c r="D33" s="144"/>
      <c r="E33" s="142" t="s">
        <v>64</v>
      </c>
      <c r="F33" s="142" t="s">
        <v>66</v>
      </c>
      <c r="G33" s="142"/>
      <c r="H33" s="142"/>
      <c r="I33" s="142"/>
    </row>
    <row r="34" spans="2:9" ht="12.75">
      <c r="B34" s="112">
        <v>1</v>
      </c>
      <c r="C34" s="118" t="s">
        <v>67</v>
      </c>
      <c r="D34" s="232">
        <v>8</v>
      </c>
      <c r="E34" s="142" t="s">
        <v>65</v>
      </c>
      <c r="F34" s="142"/>
      <c r="G34" s="142"/>
      <c r="H34" s="142"/>
      <c r="I34" s="142"/>
    </row>
    <row r="35" spans="1:10" ht="12.75">
      <c r="A35" s="80">
        <v>16</v>
      </c>
      <c r="B35" s="112">
        <v>14</v>
      </c>
      <c r="C35" s="118" t="s">
        <v>68</v>
      </c>
      <c r="D35" s="232"/>
      <c r="E35" s="84" t="s">
        <v>27</v>
      </c>
      <c r="F35" s="142"/>
      <c r="G35" s="142"/>
      <c r="H35" s="112" t="s">
        <v>27</v>
      </c>
      <c r="I35" s="145"/>
      <c r="J35" s="108"/>
    </row>
    <row r="36" spans="2:10" ht="12.75">
      <c r="B36" s="112" t="s">
        <v>27</v>
      </c>
      <c r="C36" s="118" t="s">
        <v>27</v>
      </c>
      <c r="D36" s="144"/>
      <c r="E36" s="84"/>
      <c r="F36" s="142"/>
      <c r="G36" s="208" t="s">
        <v>27</v>
      </c>
      <c r="H36" s="112" t="s">
        <v>27</v>
      </c>
      <c r="I36" s="142"/>
      <c r="J36" s="108"/>
    </row>
    <row r="37" spans="1:10" ht="12.75">
      <c r="A37" s="80" t="s">
        <v>27</v>
      </c>
      <c r="B37" s="112" t="s">
        <v>27</v>
      </c>
      <c r="C37" s="118" t="s">
        <v>27</v>
      </c>
      <c r="D37" s="144"/>
      <c r="E37" s="142" t="s">
        <v>27</v>
      </c>
      <c r="F37" s="142"/>
      <c r="G37" s="208"/>
      <c r="H37" s="142" t="s">
        <v>27</v>
      </c>
      <c r="I37" s="142"/>
      <c r="J37" s="108"/>
    </row>
    <row r="38" spans="2:9" ht="12.75">
      <c r="B38" s="112"/>
      <c r="C38" s="108"/>
      <c r="D38" s="232"/>
      <c r="E38" s="142"/>
      <c r="F38" s="142"/>
      <c r="G38" s="142"/>
      <c r="H38" s="142"/>
      <c r="I38" s="142"/>
    </row>
    <row r="39" spans="2:9" ht="12.75">
      <c r="B39" s="112"/>
      <c r="C39" s="108"/>
      <c r="D39" s="232"/>
      <c r="E39" s="84"/>
      <c r="F39" s="142"/>
      <c r="G39" s="142"/>
      <c r="H39" s="142"/>
      <c r="I39" s="142"/>
    </row>
    <row r="40" spans="2:9" ht="12.75">
      <c r="B40" s="112"/>
      <c r="C40" s="118"/>
      <c r="D40" s="144"/>
      <c r="E40" s="143"/>
      <c r="F40" s="142"/>
      <c r="G40" s="142"/>
      <c r="H40" s="142"/>
      <c r="I40" s="142"/>
    </row>
    <row r="41" spans="2:9" ht="12.75">
      <c r="B41" s="112"/>
      <c r="C41" s="118"/>
      <c r="D41" s="144"/>
      <c r="E41" s="142"/>
      <c r="F41" s="142"/>
      <c r="G41" s="142"/>
      <c r="H41" s="142"/>
      <c r="I41" s="142"/>
    </row>
    <row r="42" spans="2:9" ht="12.75">
      <c r="B42" s="112"/>
      <c r="C42" s="118"/>
      <c r="D42" s="232"/>
      <c r="E42" s="142"/>
      <c r="F42" s="142"/>
      <c r="G42" s="142"/>
      <c r="H42" s="142"/>
      <c r="I42" s="142"/>
    </row>
    <row r="43" spans="2:9" ht="12.75">
      <c r="B43" s="112"/>
      <c r="C43" s="118"/>
      <c r="D43" s="232"/>
      <c r="E43" s="84"/>
      <c r="F43" s="142"/>
      <c r="G43" s="142"/>
      <c r="H43" s="142"/>
      <c r="I43" s="142"/>
    </row>
    <row r="44" spans="2:9" ht="12.75">
      <c r="B44" s="112"/>
      <c r="C44" s="118"/>
      <c r="D44" s="144"/>
      <c r="E44" s="84"/>
      <c r="F44" s="232"/>
      <c r="G44" s="142"/>
      <c r="H44" s="142"/>
      <c r="I44" s="142"/>
    </row>
    <row r="45" spans="2:9" ht="12.75">
      <c r="B45" s="112"/>
      <c r="C45" s="118"/>
      <c r="D45" s="144"/>
      <c r="E45" s="142"/>
      <c r="F45" s="232"/>
      <c r="G45" s="142"/>
      <c r="H45" s="142"/>
      <c r="I45" s="142"/>
    </row>
    <row r="46" spans="2:9" ht="12.75">
      <c r="B46" s="112"/>
      <c r="C46" s="118"/>
      <c r="D46" s="232"/>
      <c r="E46" s="142"/>
      <c r="F46" s="142"/>
      <c r="G46" s="142"/>
      <c r="H46" s="142"/>
      <c r="I46" s="142"/>
    </row>
    <row r="47" spans="2:9" ht="12.75">
      <c r="B47" s="112"/>
      <c r="C47" s="118"/>
      <c r="D47" s="232"/>
      <c r="E47" s="84"/>
      <c r="F47" s="142"/>
      <c r="G47" s="142"/>
      <c r="H47" s="142"/>
      <c r="I47" s="142"/>
    </row>
    <row r="48" spans="2:9" ht="12.75">
      <c r="B48" s="112"/>
      <c r="C48" s="118"/>
      <c r="D48" s="144"/>
      <c r="E48" s="143"/>
      <c r="F48" s="142"/>
      <c r="G48" s="142"/>
      <c r="H48" s="142"/>
      <c r="I48" s="142"/>
    </row>
    <row r="49" spans="2:9" ht="12.75">
      <c r="B49" s="112"/>
      <c r="C49" s="118"/>
      <c r="D49" s="144"/>
      <c r="E49" s="142"/>
      <c r="F49" s="142"/>
      <c r="G49" s="142"/>
      <c r="H49" s="142"/>
      <c r="I49" s="142"/>
    </row>
    <row r="50" spans="2:9" ht="12.75">
      <c r="B50" s="112"/>
      <c r="C50" s="118"/>
      <c r="D50" s="232"/>
      <c r="E50" s="142"/>
      <c r="F50" s="142"/>
      <c r="G50" s="142"/>
      <c r="H50" s="142"/>
      <c r="I50" s="142"/>
    </row>
    <row r="51" spans="2:9" ht="12.75">
      <c r="B51" s="112"/>
      <c r="C51" s="118"/>
      <c r="D51" s="232"/>
      <c r="E51" s="84"/>
      <c r="F51" s="142"/>
      <c r="G51" s="142"/>
      <c r="H51" s="84"/>
      <c r="I51" s="142"/>
    </row>
    <row r="52" spans="2:9" ht="12.75">
      <c r="B52" s="112"/>
      <c r="C52" s="118"/>
      <c r="D52" s="144"/>
      <c r="E52" s="84"/>
      <c r="F52" s="142"/>
      <c r="G52" s="232"/>
      <c r="H52" s="84"/>
      <c r="I52" s="142"/>
    </row>
    <row r="53" spans="2:9" ht="12.75">
      <c r="B53" s="112"/>
      <c r="C53" s="118"/>
      <c r="D53" s="144"/>
      <c r="E53" s="142"/>
      <c r="F53" s="142"/>
      <c r="G53" s="232"/>
      <c r="H53" s="142"/>
      <c r="I53" s="142"/>
    </row>
    <row r="54" spans="2:7" ht="12.75">
      <c r="B54" s="112"/>
      <c r="C54" s="118"/>
      <c r="D54" s="232"/>
      <c r="E54" s="142"/>
      <c r="F54" s="142"/>
      <c r="G54" s="142"/>
    </row>
    <row r="55" spans="2:7" ht="12.75">
      <c r="B55" s="112"/>
      <c r="C55" s="118"/>
      <c r="D55" s="232"/>
      <c r="E55" s="84"/>
      <c r="F55" s="142"/>
      <c r="G55" s="142"/>
    </row>
    <row r="56" spans="2:7" ht="12.75">
      <c r="B56" s="112"/>
      <c r="C56" s="118"/>
      <c r="D56" s="144"/>
      <c r="E56" s="143"/>
      <c r="F56" s="142"/>
      <c r="G56" s="142"/>
    </row>
    <row r="57" spans="2:7" ht="12.75">
      <c r="B57" s="112"/>
      <c r="C57" s="118"/>
      <c r="D57" s="144"/>
      <c r="E57" s="142"/>
      <c r="F57" s="142"/>
      <c r="G57" s="142"/>
    </row>
    <row r="58" spans="2:7" ht="12.75">
      <c r="B58" s="112"/>
      <c r="C58" s="118"/>
      <c r="D58" s="232"/>
      <c r="E58" s="142"/>
      <c r="F58" s="142"/>
      <c r="G58" s="142"/>
    </row>
    <row r="59" spans="2:7" ht="12.75">
      <c r="B59" s="112"/>
      <c r="C59" s="118"/>
      <c r="D59" s="232"/>
      <c r="E59" s="84"/>
      <c r="F59" s="142"/>
      <c r="G59" s="142"/>
    </row>
    <row r="60" spans="2:7" ht="12.75">
      <c r="B60" s="112"/>
      <c r="C60" s="118"/>
      <c r="D60" s="144"/>
      <c r="E60" s="84"/>
      <c r="F60" s="232"/>
      <c r="G60" s="142"/>
    </row>
    <row r="61" spans="2:7" ht="12.75">
      <c r="B61" s="112"/>
      <c r="C61" s="118"/>
      <c r="D61" s="144"/>
      <c r="E61" s="142"/>
      <c r="F61" s="232"/>
      <c r="G61" s="142"/>
    </row>
    <row r="62" spans="2:7" ht="12.75">
      <c r="B62" s="112"/>
      <c r="C62" s="118"/>
      <c r="D62" s="232"/>
      <c r="E62" s="142"/>
      <c r="F62" s="142"/>
      <c r="G62" s="142"/>
    </row>
    <row r="63" spans="2:7" ht="12.75">
      <c r="B63" s="112"/>
      <c r="C63" s="118"/>
      <c r="D63" s="232"/>
      <c r="E63" s="84"/>
      <c r="F63" s="142"/>
      <c r="G63" s="142"/>
    </row>
    <row r="64" spans="2:7" ht="12.75">
      <c r="B64" s="112"/>
      <c r="C64" s="118"/>
      <c r="D64" s="144"/>
      <c r="E64" s="143"/>
      <c r="F64" s="142"/>
      <c r="G64" s="142"/>
    </row>
    <row r="65" spans="2:7" ht="12.75">
      <c r="B65" s="112"/>
      <c r="C65" s="118"/>
      <c r="D65" s="144"/>
      <c r="E65" s="142"/>
      <c r="F65" s="142"/>
      <c r="G65" s="142"/>
    </row>
    <row r="66" spans="2:7" ht="12.75">
      <c r="B66" s="112"/>
      <c r="C66" s="118"/>
      <c r="D66" s="232"/>
      <c r="E66" s="142"/>
      <c r="F66" s="142"/>
      <c r="G66" s="142"/>
    </row>
    <row r="67" spans="2:7" ht="12.75">
      <c r="B67" s="112"/>
      <c r="C67" s="118"/>
      <c r="D67" s="232"/>
      <c r="E67" s="142"/>
      <c r="F67" s="142"/>
      <c r="G67" s="142"/>
    </row>
    <row r="68" spans="1:9" ht="25.5">
      <c r="A68" s="234"/>
      <c r="B68" s="234"/>
      <c r="C68" s="234"/>
      <c r="D68" s="234"/>
      <c r="E68" s="234"/>
      <c r="F68" s="234"/>
      <c r="G68" s="234"/>
      <c r="H68" s="234"/>
      <c r="I68" s="234"/>
    </row>
    <row r="69" spans="2:8" ht="18.75">
      <c r="B69" s="135"/>
      <c r="D69" s="233"/>
      <c r="E69" s="233"/>
      <c r="F69" s="233"/>
      <c r="H69" s="82"/>
    </row>
    <row r="70" spans="2:8" ht="15" customHeight="1">
      <c r="B70" s="135"/>
      <c r="F70" s="136"/>
      <c r="H70" s="140"/>
    </row>
    <row r="71" spans="2:4" ht="13.5">
      <c r="B71" s="110"/>
      <c r="C71" s="114"/>
      <c r="D71" s="135"/>
    </row>
    <row r="72" spans="2:8" ht="12.75">
      <c r="B72" s="110"/>
      <c r="C72" s="118"/>
      <c r="D72" s="108"/>
      <c r="E72" s="142"/>
      <c r="F72" s="142"/>
      <c r="G72" s="142"/>
      <c r="H72" s="142"/>
    </row>
    <row r="73" spans="2:8" ht="12.75">
      <c r="B73" s="110"/>
      <c r="C73" s="118"/>
      <c r="D73" s="232"/>
      <c r="E73" s="142"/>
      <c r="F73" s="142"/>
      <c r="G73" s="142"/>
      <c r="H73" s="142"/>
    </row>
    <row r="74" spans="2:8" ht="12.75">
      <c r="B74" s="110"/>
      <c r="C74" s="118"/>
      <c r="D74" s="232"/>
      <c r="E74" s="142"/>
      <c r="F74" s="142"/>
      <c r="G74" s="142"/>
      <c r="H74" s="142"/>
    </row>
    <row r="75" spans="2:8" ht="12.75">
      <c r="B75" s="110"/>
      <c r="C75" s="118"/>
      <c r="D75" s="144"/>
      <c r="E75" s="143"/>
      <c r="F75" s="142"/>
      <c r="G75" s="142"/>
      <c r="H75" s="142"/>
    </row>
    <row r="76" spans="2:8" ht="12.75">
      <c r="B76" s="110"/>
      <c r="C76" s="118"/>
      <c r="D76" s="144"/>
      <c r="E76" s="142"/>
      <c r="F76" s="142"/>
      <c r="G76" s="142"/>
      <c r="H76" s="142"/>
    </row>
    <row r="77" spans="2:8" ht="12.75">
      <c r="B77" s="110"/>
      <c r="C77" s="118"/>
      <c r="D77" s="232"/>
      <c r="E77" s="142"/>
      <c r="F77" s="142"/>
      <c r="G77" s="142"/>
      <c r="H77" s="142"/>
    </row>
    <row r="78" spans="2:8" ht="12.75">
      <c r="B78" s="110"/>
      <c r="C78" s="118"/>
      <c r="D78" s="232"/>
      <c r="E78" s="142"/>
      <c r="F78" s="142"/>
      <c r="G78" s="142"/>
      <c r="H78" s="142"/>
    </row>
    <row r="79" spans="2:8" ht="12.75">
      <c r="B79" s="110"/>
      <c r="C79" s="118"/>
      <c r="D79" s="144"/>
      <c r="E79" s="142"/>
      <c r="F79" s="232"/>
      <c r="G79" s="142"/>
      <c r="H79" s="142"/>
    </row>
    <row r="80" spans="2:8" ht="12.75">
      <c r="B80" s="110"/>
      <c r="C80" s="118"/>
      <c r="D80" s="144"/>
      <c r="E80" s="142"/>
      <c r="F80" s="232"/>
      <c r="G80" s="142"/>
      <c r="H80" s="142"/>
    </row>
    <row r="81" spans="2:8" ht="12.75">
      <c r="B81" s="110"/>
      <c r="C81" s="118"/>
      <c r="D81" s="232"/>
      <c r="E81" s="142"/>
      <c r="F81" s="142"/>
      <c r="G81" s="142"/>
      <c r="H81" s="142"/>
    </row>
    <row r="82" spans="2:8" ht="12.75">
      <c r="B82" s="110"/>
      <c r="C82" s="118"/>
      <c r="D82" s="232"/>
      <c r="E82" s="142"/>
      <c r="F82" s="142"/>
      <c r="G82" s="142"/>
      <c r="H82" s="142"/>
    </row>
    <row r="83" spans="2:8" ht="12.75">
      <c r="B83" s="110"/>
      <c r="C83" s="118"/>
      <c r="D83" s="144"/>
      <c r="E83" s="143"/>
      <c r="F83" s="142"/>
      <c r="G83" s="142"/>
      <c r="H83" s="142"/>
    </row>
    <row r="84" spans="2:8" ht="12.75">
      <c r="B84" s="110"/>
      <c r="C84" s="118"/>
      <c r="D84" s="144"/>
      <c r="E84" s="142"/>
      <c r="F84" s="142"/>
      <c r="G84" s="142"/>
      <c r="H84" s="142"/>
    </row>
    <row r="85" spans="2:8" ht="12.75">
      <c r="B85" s="110"/>
      <c r="C85" s="118"/>
      <c r="D85" s="232"/>
      <c r="E85" s="142"/>
      <c r="F85" s="142"/>
      <c r="G85" s="142"/>
      <c r="H85" s="84"/>
    </row>
    <row r="86" spans="2:8" ht="12.75">
      <c r="B86" s="110"/>
      <c r="C86" s="118"/>
      <c r="D86" s="232"/>
      <c r="E86" s="142"/>
      <c r="F86" s="142"/>
      <c r="G86" s="142"/>
      <c r="H86" s="84"/>
    </row>
    <row r="87" spans="2:8" ht="12.75">
      <c r="B87" s="110"/>
      <c r="C87" s="118"/>
      <c r="D87" s="144"/>
      <c r="E87" s="142"/>
      <c r="F87" s="142"/>
      <c r="G87" s="232"/>
      <c r="H87" s="84"/>
    </row>
    <row r="88" spans="2:9" ht="12.75">
      <c r="B88" s="110"/>
      <c r="C88" s="118"/>
      <c r="D88" s="144"/>
      <c r="E88" s="142"/>
      <c r="F88" s="142"/>
      <c r="G88" s="232"/>
      <c r="H88" s="84"/>
      <c r="I88" s="142"/>
    </row>
    <row r="89" spans="2:9" ht="12.75">
      <c r="B89" s="110"/>
      <c r="C89" s="118"/>
      <c r="D89" s="232"/>
      <c r="E89" s="142"/>
      <c r="F89" s="142"/>
      <c r="G89" s="142"/>
      <c r="H89" s="142"/>
      <c r="I89" s="142"/>
    </row>
    <row r="90" spans="2:9" ht="12.75">
      <c r="B90" s="110"/>
      <c r="C90" s="118"/>
      <c r="D90" s="232"/>
      <c r="E90" s="142"/>
      <c r="F90" s="142"/>
      <c r="G90" s="142"/>
      <c r="H90" s="142"/>
      <c r="I90" s="142"/>
    </row>
    <row r="91" spans="2:9" ht="12.75">
      <c r="B91" s="110"/>
      <c r="C91" s="118"/>
      <c r="D91" s="144"/>
      <c r="E91" s="143"/>
      <c r="F91" s="142"/>
      <c r="G91" s="142"/>
      <c r="H91" s="142"/>
      <c r="I91" s="142"/>
    </row>
    <row r="92" spans="2:9" ht="12.75">
      <c r="B92" s="110"/>
      <c r="C92" s="118"/>
      <c r="D92" s="144"/>
      <c r="E92" s="142"/>
      <c r="F92" s="142"/>
      <c r="G92" s="142"/>
      <c r="H92" s="142"/>
      <c r="I92" s="142"/>
    </row>
    <row r="93" spans="2:9" ht="12.75">
      <c r="B93" s="110"/>
      <c r="C93" s="118"/>
      <c r="D93" s="232"/>
      <c r="E93" s="142"/>
      <c r="F93" s="142"/>
      <c r="G93" s="142"/>
      <c r="H93" s="142"/>
      <c r="I93" s="142"/>
    </row>
    <row r="94" spans="2:9" ht="12.75">
      <c r="B94" s="110"/>
      <c r="C94" s="118"/>
      <c r="D94" s="232"/>
      <c r="E94" s="142"/>
      <c r="F94" s="142"/>
      <c r="G94" s="142"/>
      <c r="H94" s="142"/>
      <c r="I94" s="142"/>
    </row>
    <row r="95" spans="2:9" ht="12.75">
      <c r="B95" s="110"/>
      <c r="C95" s="118"/>
      <c r="D95" s="144"/>
      <c r="E95" s="142"/>
      <c r="F95" s="232"/>
      <c r="G95" s="142"/>
      <c r="H95" s="142"/>
      <c r="I95" s="142"/>
    </row>
    <row r="96" spans="2:9" ht="12.75">
      <c r="B96" s="110"/>
      <c r="C96" s="118"/>
      <c r="D96" s="144"/>
      <c r="E96" s="142"/>
      <c r="F96" s="232"/>
      <c r="G96" s="142"/>
      <c r="H96" s="142"/>
      <c r="I96" s="142"/>
    </row>
    <row r="97" spans="2:9" ht="12.75">
      <c r="B97" s="110"/>
      <c r="C97" s="118"/>
      <c r="D97" s="232"/>
      <c r="E97" s="142"/>
      <c r="F97" s="142"/>
      <c r="G97" s="142"/>
      <c r="H97" s="142"/>
      <c r="I97" s="142"/>
    </row>
    <row r="98" spans="2:9" ht="12.75">
      <c r="B98" s="110"/>
      <c r="C98" s="118"/>
      <c r="D98" s="232"/>
      <c r="E98" s="142"/>
      <c r="F98" s="142"/>
      <c r="G98" s="142"/>
      <c r="H98" s="142"/>
      <c r="I98" s="142"/>
    </row>
    <row r="99" spans="2:9" ht="12.75">
      <c r="B99" s="110"/>
      <c r="C99" s="118"/>
      <c r="D99" s="144"/>
      <c r="E99" s="143"/>
      <c r="F99" s="142"/>
      <c r="G99" s="142"/>
      <c r="H99" s="142"/>
      <c r="I99" s="142"/>
    </row>
    <row r="100" spans="2:9" ht="12.75">
      <c r="B100" s="110"/>
      <c r="C100" s="118"/>
      <c r="D100" s="144"/>
      <c r="E100" s="142"/>
      <c r="F100" s="142"/>
      <c r="G100" s="142"/>
      <c r="H100" s="142"/>
      <c r="I100" s="142"/>
    </row>
    <row r="101" spans="2:9" ht="12.75">
      <c r="B101" s="110"/>
      <c r="C101" s="118"/>
      <c r="D101" s="232"/>
      <c r="E101" s="142"/>
      <c r="F101" s="142"/>
      <c r="G101" s="142"/>
      <c r="H101" s="142"/>
      <c r="I101" s="142"/>
    </row>
    <row r="102" spans="2:9" ht="12.75">
      <c r="B102" s="110"/>
      <c r="C102" s="118"/>
      <c r="D102" s="232"/>
      <c r="E102" s="84"/>
      <c r="F102" s="142"/>
      <c r="G102" s="142"/>
      <c r="H102" s="125"/>
      <c r="I102" s="142"/>
    </row>
    <row r="103" spans="2:9" ht="12.75">
      <c r="B103" s="110"/>
      <c r="C103" s="118"/>
      <c r="D103" s="144"/>
      <c r="E103" s="84"/>
      <c r="F103" s="142"/>
      <c r="G103" s="232"/>
      <c r="H103" s="145"/>
      <c r="I103" s="142"/>
    </row>
    <row r="104" spans="2:9" ht="12.75">
      <c r="B104" s="110"/>
      <c r="C104" s="118"/>
      <c r="D104" s="144"/>
      <c r="E104" s="142"/>
      <c r="F104" s="142"/>
      <c r="G104" s="232"/>
      <c r="H104" s="142"/>
      <c r="I104" s="142"/>
    </row>
    <row r="105" spans="2:9" ht="12.75">
      <c r="B105" s="110"/>
      <c r="C105" s="118"/>
      <c r="D105" s="232"/>
      <c r="E105" s="142"/>
      <c r="F105" s="142"/>
      <c r="G105" s="142"/>
      <c r="H105" s="142"/>
      <c r="I105" s="142"/>
    </row>
    <row r="106" spans="2:9" ht="12.75">
      <c r="B106" s="110"/>
      <c r="C106" s="118"/>
      <c r="D106" s="232"/>
      <c r="E106" s="84"/>
      <c r="F106" s="142"/>
      <c r="G106" s="142"/>
      <c r="H106" s="142"/>
      <c r="I106" s="142"/>
    </row>
    <row r="107" spans="2:9" ht="12.75">
      <c r="B107" s="110"/>
      <c r="C107" s="118"/>
      <c r="D107" s="144"/>
      <c r="E107" s="143"/>
      <c r="F107" s="142"/>
      <c r="G107" s="142"/>
      <c r="H107" s="142"/>
      <c r="I107" s="142"/>
    </row>
    <row r="108" spans="2:9" ht="12.75">
      <c r="B108" s="110"/>
      <c r="C108" s="118"/>
      <c r="D108" s="144"/>
      <c r="E108" s="142"/>
      <c r="F108" s="142"/>
      <c r="G108" s="142"/>
      <c r="H108" s="142"/>
      <c r="I108" s="142"/>
    </row>
    <row r="109" spans="2:9" ht="12.75">
      <c r="B109" s="110"/>
      <c r="C109" s="118"/>
      <c r="D109" s="232"/>
      <c r="E109" s="142"/>
      <c r="F109" s="142"/>
      <c r="G109" s="142"/>
      <c r="H109" s="142"/>
      <c r="I109" s="142"/>
    </row>
    <row r="110" spans="2:9" ht="12.75">
      <c r="B110" s="110"/>
      <c r="C110" s="118"/>
      <c r="D110" s="232"/>
      <c r="E110" s="84"/>
      <c r="F110" s="142"/>
      <c r="G110" s="142"/>
      <c r="H110" s="142"/>
      <c r="I110" s="142"/>
    </row>
    <row r="111" spans="2:9" ht="12.75">
      <c r="B111" s="110"/>
      <c r="C111" s="118"/>
      <c r="D111" s="144"/>
      <c r="E111" s="84"/>
      <c r="F111" s="232"/>
      <c r="G111" s="142"/>
      <c r="H111" s="142"/>
      <c r="I111" s="142"/>
    </row>
    <row r="112" spans="2:9" ht="12.75">
      <c r="B112" s="110"/>
      <c r="C112" s="118"/>
      <c r="D112" s="144"/>
      <c r="E112" s="142"/>
      <c r="F112" s="232"/>
      <c r="G112" s="142"/>
      <c r="H112" s="142"/>
      <c r="I112" s="142"/>
    </row>
    <row r="113" spans="2:9" ht="12.75">
      <c r="B113" s="110"/>
      <c r="C113" s="118"/>
      <c r="D113" s="232"/>
      <c r="E113" s="142"/>
      <c r="F113" s="142"/>
      <c r="G113" s="142"/>
      <c r="H113" s="142"/>
      <c r="I113" s="142"/>
    </row>
    <row r="114" spans="2:9" ht="12.75">
      <c r="B114" s="110"/>
      <c r="C114" s="118"/>
      <c r="D114" s="232"/>
      <c r="E114" s="84"/>
      <c r="F114" s="142"/>
      <c r="G114" s="142"/>
      <c r="H114" s="142"/>
      <c r="I114" s="142"/>
    </row>
    <row r="115" spans="2:9" ht="12.75">
      <c r="B115" s="110"/>
      <c r="C115" s="118"/>
      <c r="D115" s="144"/>
      <c r="E115" s="143"/>
      <c r="F115" s="142"/>
      <c r="G115" s="142"/>
      <c r="H115" s="142"/>
      <c r="I115" s="142"/>
    </row>
    <row r="116" spans="2:9" ht="12.75">
      <c r="B116" s="110"/>
      <c r="C116" s="118"/>
      <c r="D116" s="144"/>
      <c r="E116" s="142"/>
      <c r="F116" s="142"/>
      <c r="G116" s="142"/>
      <c r="H116" s="142"/>
      <c r="I116" s="142"/>
    </row>
    <row r="117" spans="2:9" ht="12.75">
      <c r="B117" s="110"/>
      <c r="C117" s="118"/>
      <c r="D117" s="232"/>
      <c r="E117" s="142"/>
      <c r="F117" s="142"/>
      <c r="G117" s="142"/>
      <c r="H117" s="142"/>
      <c r="I117" s="142"/>
    </row>
    <row r="118" spans="2:9" ht="12.75">
      <c r="B118" s="110"/>
      <c r="C118" s="118"/>
      <c r="D118" s="232"/>
      <c r="E118" s="84"/>
      <c r="F118" s="142"/>
      <c r="G118" s="142"/>
      <c r="H118" s="84"/>
      <c r="I118" s="142"/>
    </row>
    <row r="119" spans="2:9" ht="12.75">
      <c r="B119" s="110"/>
      <c r="C119" s="118"/>
      <c r="D119" s="144"/>
      <c r="E119" s="84"/>
      <c r="F119" s="142"/>
      <c r="G119" s="232"/>
      <c r="H119" s="84"/>
      <c r="I119" s="142"/>
    </row>
    <row r="120" spans="2:8" ht="12.75">
      <c r="B120" s="110"/>
      <c r="C120" s="118"/>
      <c r="D120" s="144"/>
      <c r="E120" s="142"/>
      <c r="F120" s="142"/>
      <c r="G120" s="232"/>
      <c r="H120" s="142"/>
    </row>
    <row r="121" spans="2:8" ht="12.75">
      <c r="B121" s="110"/>
      <c r="C121" s="118"/>
      <c r="D121" s="232"/>
      <c r="E121" s="142"/>
      <c r="F121" s="142"/>
      <c r="G121" s="142"/>
      <c r="H121" s="142"/>
    </row>
    <row r="122" spans="2:8" ht="12.75">
      <c r="B122" s="110"/>
      <c r="C122" s="118"/>
      <c r="D122" s="232"/>
      <c r="E122" s="84"/>
      <c r="F122" s="142"/>
      <c r="G122" s="142"/>
      <c r="H122" s="142"/>
    </row>
    <row r="123" spans="2:8" ht="12.75">
      <c r="B123" s="110"/>
      <c r="C123" s="118"/>
      <c r="D123" s="144"/>
      <c r="E123" s="143"/>
      <c r="F123" s="142"/>
      <c r="G123" s="142"/>
      <c r="H123" s="142"/>
    </row>
    <row r="124" spans="2:8" ht="12.75">
      <c r="B124" s="110"/>
      <c r="C124" s="118"/>
      <c r="D124" s="144"/>
      <c r="E124" s="142"/>
      <c r="F124" s="142"/>
      <c r="G124" s="142"/>
      <c r="H124" s="142"/>
    </row>
    <row r="125" spans="2:8" ht="12.75">
      <c r="B125" s="110"/>
      <c r="C125" s="118"/>
      <c r="D125" s="232"/>
      <c r="E125" s="142"/>
      <c r="F125" s="142"/>
      <c r="G125" s="142"/>
      <c r="H125" s="142"/>
    </row>
    <row r="126" spans="2:8" ht="12.75">
      <c r="B126" s="110"/>
      <c r="C126" s="118"/>
      <c r="D126" s="232"/>
      <c r="E126" s="84"/>
      <c r="F126" s="142"/>
      <c r="G126" s="142"/>
      <c r="H126" s="142"/>
    </row>
    <row r="127" spans="2:8" ht="12.75">
      <c r="B127" s="110"/>
      <c r="C127" s="118"/>
      <c r="D127" s="144"/>
      <c r="E127" s="84"/>
      <c r="F127" s="232"/>
      <c r="G127" s="142"/>
      <c r="H127" s="142"/>
    </row>
    <row r="128" spans="2:8" ht="12.75">
      <c r="B128" s="110"/>
      <c r="C128" s="118"/>
      <c r="D128" s="144"/>
      <c r="E128" s="142"/>
      <c r="F128" s="232"/>
      <c r="G128" s="142"/>
      <c r="H128" s="142"/>
    </row>
    <row r="129" spans="2:8" ht="12.75">
      <c r="B129" s="110"/>
      <c r="C129" s="118"/>
      <c r="D129" s="232"/>
      <c r="E129" s="142"/>
      <c r="F129" s="142"/>
      <c r="G129" s="142"/>
      <c r="H129" s="142"/>
    </row>
    <row r="130" spans="2:8" ht="12.75">
      <c r="B130" s="110"/>
      <c r="C130" s="118"/>
      <c r="D130" s="232"/>
      <c r="E130" s="84"/>
      <c r="F130" s="142"/>
      <c r="G130" s="142"/>
      <c r="H130" s="142"/>
    </row>
    <row r="131" spans="2:8" ht="12.75">
      <c r="B131" s="110"/>
      <c r="C131" s="118"/>
      <c r="D131" s="144"/>
      <c r="E131" s="143"/>
      <c r="F131" s="142"/>
      <c r="G131" s="142"/>
      <c r="H131" s="142"/>
    </row>
    <row r="132" spans="2:8" ht="12.75">
      <c r="B132" s="110"/>
      <c r="C132" s="118"/>
      <c r="D132" s="144"/>
      <c r="E132" s="142"/>
      <c r="F132" s="142"/>
      <c r="G132" s="142"/>
      <c r="H132" s="142"/>
    </row>
    <row r="133" spans="2:8" ht="12.75">
      <c r="B133" s="110"/>
      <c r="C133" s="118"/>
      <c r="D133" s="232"/>
      <c r="E133" s="142"/>
      <c r="F133" s="142"/>
      <c r="G133" s="142"/>
      <c r="H133" s="142"/>
    </row>
    <row r="134" spans="2:8" ht="12.75">
      <c r="B134" s="110"/>
      <c r="C134" s="118"/>
      <c r="D134" s="232"/>
      <c r="E134" s="142"/>
      <c r="F134" s="142"/>
      <c r="G134" s="142"/>
      <c r="H134" s="142"/>
    </row>
    <row r="135" spans="1:9" ht="25.5">
      <c r="A135" s="234"/>
      <c r="B135" s="234"/>
      <c r="C135" s="234"/>
      <c r="D135" s="234"/>
      <c r="E135" s="234"/>
      <c r="F135" s="234"/>
      <c r="G135" s="234"/>
      <c r="H135" s="234"/>
      <c r="I135" s="234"/>
    </row>
    <row r="136" spans="2:8" ht="18.75">
      <c r="B136" s="135"/>
      <c r="D136" s="233"/>
      <c r="E136" s="233"/>
      <c r="F136" s="233"/>
      <c r="H136" s="82"/>
    </row>
    <row r="137" spans="2:8" ht="18.75">
      <c r="B137" s="135"/>
      <c r="F137" s="136"/>
      <c r="H137" s="140"/>
    </row>
    <row r="138" spans="2:4" ht="13.5">
      <c r="B138" s="110"/>
      <c r="C138" s="114"/>
      <c r="D138" s="135"/>
    </row>
    <row r="139" spans="2:8" ht="12.75">
      <c r="B139" s="110"/>
      <c r="C139" s="118"/>
      <c r="D139" s="108"/>
      <c r="E139" s="142"/>
      <c r="F139" s="142"/>
      <c r="G139" s="142"/>
      <c r="H139" s="142"/>
    </row>
    <row r="140" spans="2:8" ht="12.75">
      <c r="B140" s="110"/>
      <c r="C140" s="118"/>
      <c r="D140" s="235"/>
      <c r="E140" s="142"/>
      <c r="F140" s="142"/>
      <c r="G140" s="142"/>
      <c r="H140" s="142"/>
    </row>
    <row r="141" spans="2:8" ht="12.75">
      <c r="B141" s="110"/>
      <c r="C141" s="118"/>
      <c r="D141" s="235"/>
      <c r="E141" s="123"/>
      <c r="F141" s="142"/>
      <c r="G141" s="142"/>
      <c r="H141" s="142"/>
    </row>
    <row r="142" spans="2:8" ht="12.75">
      <c r="B142" s="110"/>
      <c r="C142" s="118"/>
      <c r="D142" s="144"/>
      <c r="E142" s="146"/>
      <c r="F142" s="142"/>
      <c r="G142" s="142"/>
      <c r="H142" s="142"/>
    </row>
    <row r="143" spans="2:8" ht="12.75">
      <c r="B143" s="110"/>
      <c r="C143" s="118"/>
      <c r="D143" s="144"/>
      <c r="E143" s="123"/>
      <c r="F143" s="123"/>
      <c r="G143" s="142"/>
      <c r="H143" s="142"/>
    </row>
    <row r="144" spans="2:8" ht="12.75">
      <c r="B144" s="110"/>
      <c r="C144" s="118"/>
      <c r="D144" s="232"/>
      <c r="E144" s="123"/>
      <c r="F144" s="123"/>
      <c r="G144" s="142"/>
      <c r="H144" s="142"/>
    </row>
    <row r="145" spans="2:8" ht="12.75">
      <c r="B145" s="110"/>
      <c r="C145" s="118"/>
      <c r="D145" s="232"/>
      <c r="E145" s="123"/>
      <c r="F145" s="142"/>
      <c r="G145" s="142"/>
      <c r="H145" s="142"/>
    </row>
    <row r="146" spans="2:8" ht="12.75">
      <c r="B146" s="110"/>
      <c r="C146" s="118"/>
      <c r="D146" s="144"/>
      <c r="E146" s="123"/>
      <c r="F146" s="232"/>
      <c r="G146" s="142"/>
      <c r="H146" s="142"/>
    </row>
    <row r="147" spans="2:8" ht="12.75">
      <c r="B147" s="110"/>
      <c r="C147" s="118"/>
      <c r="D147" s="144"/>
      <c r="E147" s="123"/>
      <c r="F147" s="232"/>
      <c r="G147" s="142"/>
      <c r="H147" s="142"/>
    </row>
    <row r="148" spans="2:8" ht="12.75">
      <c r="B148" s="110"/>
      <c r="C148" s="118"/>
      <c r="D148" s="235"/>
      <c r="E148" s="123"/>
      <c r="F148" s="142"/>
      <c r="G148" s="142"/>
      <c r="H148" s="142"/>
    </row>
    <row r="149" spans="2:8" ht="12.75">
      <c r="B149" s="110"/>
      <c r="C149" s="118"/>
      <c r="D149" s="235"/>
      <c r="E149" s="142"/>
      <c r="F149" s="142"/>
      <c r="G149" s="142"/>
      <c r="H149" s="142"/>
    </row>
    <row r="150" spans="2:8" ht="12.75">
      <c r="B150" s="110"/>
      <c r="C150" s="118"/>
      <c r="D150" s="144"/>
      <c r="E150" s="143"/>
      <c r="F150" s="142"/>
      <c r="G150" s="142"/>
      <c r="H150" s="142"/>
    </row>
    <row r="151" spans="2:8" ht="12.75">
      <c r="B151" s="110"/>
      <c r="C151" s="118"/>
      <c r="D151" s="144"/>
      <c r="E151" s="142"/>
      <c r="F151" s="142"/>
      <c r="G151" s="142"/>
      <c r="H151" s="142"/>
    </row>
    <row r="152" spans="2:8" ht="12.75">
      <c r="B152" s="110"/>
      <c r="C152" s="118"/>
      <c r="D152" s="232"/>
      <c r="E152" s="142"/>
      <c r="F152" s="142"/>
      <c r="G152" s="142"/>
      <c r="H152" s="84"/>
    </row>
    <row r="153" spans="2:8" ht="12.75">
      <c r="B153" s="110"/>
      <c r="C153" s="118"/>
      <c r="D153" s="232"/>
      <c r="E153" s="142"/>
      <c r="F153" s="142"/>
      <c r="G153" s="142"/>
      <c r="H153" s="84"/>
    </row>
    <row r="154" spans="2:8" ht="12.75">
      <c r="B154" s="110"/>
      <c r="C154" s="118"/>
      <c r="D154" s="144"/>
      <c r="E154" s="142"/>
      <c r="F154" s="142"/>
      <c r="G154" s="232"/>
      <c r="H154" s="84"/>
    </row>
    <row r="155" spans="2:8" ht="12.75">
      <c r="B155" s="110"/>
      <c r="C155" s="118"/>
      <c r="D155" s="144"/>
      <c r="E155" s="142"/>
      <c r="F155" s="142"/>
      <c r="G155" s="232"/>
      <c r="H155" s="84"/>
    </row>
    <row r="156" spans="2:8" ht="12.75">
      <c r="B156" s="110"/>
      <c r="C156" s="118"/>
      <c r="D156" s="232"/>
      <c r="E156" s="142"/>
      <c r="F156" s="142"/>
      <c r="G156" s="142"/>
      <c r="H156" s="142"/>
    </row>
    <row r="157" spans="2:8" ht="12.75">
      <c r="B157" s="110"/>
      <c r="C157" s="118"/>
      <c r="D157" s="232"/>
      <c r="E157" s="142"/>
      <c r="F157" s="142"/>
      <c r="G157" s="142"/>
      <c r="H157" s="142"/>
    </row>
    <row r="158" spans="2:8" ht="12.75">
      <c r="B158" s="110"/>
      <c r="C158" s="118"/>
      <c r="D158" s="144"/>
      <c r="E158" s="143"/>
      <c r="F158" s="142"/>
      <c r="G158" s="142"/>
      <c r="H158" s="142"/>
    </row>
    <row r="159" spans="2:8" ht="12.75">
      <c r="B159" s="110"/>
      <c r="C159" s="118"/>
      <c r="D159" s="144"/>
      <c r="E159" s="142"/>
      <c r="F159" s="142"/>
      <c r="G159" s="142"/>
      <c r="H159" s="142"/>
    </row>
    <row r="160" spans="2:8" ht="12.75">
      <c r="B160" s="110"/>
      <c r="C160" s="118"/>
      <c r="D160" s="232"/>
      <c r="E160" s="142"/>
      <c r="F160" s="142"/>
      <c r="G160" s="142"/>
      <c r="H160" s="142"/>
    </row>
    <row r="161" spans="2:8" ht="12.75">
      <c r="B161" s="110"/>
      <c r="C161" s="118"/>
      <c r="D161" s="232"/>
      <c r="E161" s="142"/>
      <c r="F161" s="142"/>
      <c r="G161" s="142"/>
      <c r="H161" s="142"/>
    </row>
    <row r="162" spans="2:8" ht="12.75">
      <c r="B162" s="110"/>
      <c r="C162" s="118"/>
      <c r="D162" s="144"/>
      <c r="E162" s="142"/>
      <c r="F162" s="232"/>
      <c r="G162" s="142"/>
      <c r="H162" s="142"/>
    </row>
    <row r="163" spans="2:8" ht="12.75">
      <c r="B163" s="110"/>
      <c r="C163" s="118"/>
      <c r="D163" s="144"/>
      <c r="E163" s="142"/>
      <c r="F163" s="232"/>
      <c r="G163" s="142"/>
      <c r="H163" s="142"/>
    </row>
    <row r="164" spans="2:8" ht="12.75">
      <c r="B164" s="110"/>
      <c r="C164" s="118"/>
      <c r="D164" s="232"/>
      <c r="E164" s="142"/>
      <c r="F164" s="142"/>
      <c r="G164" s="142"/>
      <c r="H164" s="142"/>
    </row>
    <row r="165" spans="2:8" ht="12.75">
      <c r="B165" s="110"/>
      <c r="C165" s="118"/>
      <c r="D165" s="232"/>
      <c r="E165" s="142"/>
      <c r="F165" s="142"/>
      <c r="G165" s="142"/>
      <c r="H165" s="142"/>
    </row>
    <row r="166" spans="2:8" ht="12.75">
      <c r="B166" s="110"/>
      <c r="C166" s="118"/>
      <c r="D166" s="144"/>
      <c r="E166" s="143"/>
      <c r="F166" s="142"/>
      <c r="G166" s="142"/>
      <c r="H166" s="142"/>
    </row>
    <row r="167" spans="2:8" ht="12.75">
      <c r="B167" s="110"/>
      <c r="C167" s="118"/>
      <c r="D167" s="144"/>
      <c r="E167" s="142"/>
      <c r="F167" s="142"/>
      <c r="G167" s="142"/>
      <c r="H167" s="142"/>
    </row>
    <row r="168" spans="2:8" ht="12.75">
      <c r="B168" s="110"/>
      <c r="C168" s="118"/>
      <c r="D168" s="232"/>
      <c r="E168" s="142"/>
      <c r="F168" s="142"/>
      <c r="G168" s="142"/>
      <c r="H168" s="142"/>
    </row>
    <row r="169" spans="2:8" ht="12.75">
      <c r="B169" s="110"/>
      <c r="C169" s="118"/>
      <c r="D169" s="232"/>
      <c r="E169" s="142"/>
      <c r="F169" s="142"/>
      <c r="G169" s="142"/>
      <c r="H169" s="125"/>
    </row>
    <row r="170" spans="2:8" ht="12.75">
      <c r="B170" s="110"/>
      <c r="C170" s="118"/>
      <c r="D170" s="144"/>
      <c r="E170" s="142"/>
      <c r="F170" s="142"/>
      <c r="G170" s="210"/>
      <c r="H170" s="145"/>
    </row>
    <row r="171" spans="2:8" ht="12.75">
      <c r="B171" s="110"/>
      <c r="C171" s="118"/>
      <c r="D171" s="144"/>
      <c r="E171" s="142"/>
      <c r="F171" s="142"/>
      <c r="G171" s="210"/>
      <c r="H171" s="142"/>
    </row>
    <row r="172" spans="2:8" ht="12.75">
      <c r="B172" s="110"/>
      <c r="C172" s="118"/>
      <c r="D172" s="232"/>
      <c r="E172" s="142"/>
      <c r="F172" s="142"/>
      <c r="G172" s="142"/>
      <c r="H172" s="142"/>
    </row>
    <row r="173" spans="2:8" ht="12.75">
      <c r="B173" s="110"/>
      <c r="C173" s="118"/>
      <c r="D173" s="232"/>
      <c r="E173" s="142"/>
      <c r="F173" s="142"/>
      <c r="G173" s="142"/>
      <c r="H173" s="142"/>
    </row>
    <row r="174" spans="2:8" ht="12.75">
      <c r="B174" s="110"/>
      <c r="C174" s="118"/>
      <c r="D174" s="144"/>
      <c r="E174" s="143"/>
      <c r="F174" s="142"/>
      <c r="G174" s="142"/>
      <c r="H174" s="142"/>
    </row>
    <row r="175" spans="2:8" ht="12.75">
      <c r="B175" s="110"/>
      <c r="C175" s="118"/>
      <c r="D175" s="144"/>
      <c r="E175" s="142"/>
      <c r="F175" s="142"/>
      <c r="G175" s="142"/>
      <c r="H175" s="142"/>
    </row>
    <row r="176" spans="2:8" ht="12.75">
      <c r="B176" s="110"/>
      <c r="C176" s="118"/>
      <c r="D176" s="232"/>
      <c r="E176" s="142"/>
      <c r="F176" s="142"/>
      <c r="G176" s="142"/>
      <c r="H176" s="142"/>
    </row>
    <row r="177" spans="2:8" ht="12.75">
      <c r="B177" s="110"/>
      <c r="C177" s="118"/>
      <c r="D177" s="232"/>
      <c r="E177" s="142"/>
      <c r="F177" s="142"/>
      <c r="G177" s="142"/>
      <c r="H177" s="142"/>
    </row>
    <row r="178" spans="2:8" ht="12.75">
      <c r="B178" s="110"/>
      <c r="C178" s="118"/>
      <c r="D178" s="144"/>
      <c r="E178" s="142"/>
      <c r="F178" s="232"/>
      <c r="G178" s="142"/>
      <c r="H178" s="142"/>
    </row>
    <row r="179" spans="2:8" ht="12.75">
      <c r="B179" s="110"/>
      <c r="C179" s="118"/>
      <c r="D179" s="144"/>
      <c r="E179" s="142"/>
      <c r="F179" s="232"/>
      <c r="G179" s="142"/>
      <c r="H179" s="142"/>
    </row>
    <row r="180" spans="2:8" ht="12.75">
      <c r="B180" s="110"/>
      <c r="C180" s="118"/>
      <c r="D180" s="232"/>
      <c r="E180" s="142"/>
      <c r="F180" s="142"/>
      <c r="G180" s="142"/>
      <c r="H180" s="142"/>
    </row>
    <row r="181" spans="2:8" ht="12.75">
      <c r="B181" s="110"/>
      <c r="C181" s="118"/>
      <c r="D181" s="232"/>
      <c r="E181" s="142"/>
      <c r="F181" s="142"/>
      <c r="G181" s="142"/>
      <c r="H181" s="142"/>
    </row>
    <row r="182" spans="2:8" ht="12.75">
      <c r="B182" s="110"/>
      <c r="C182" s="118"/>
      <c r="D182" s="144"/>
      <c r="E182" s="143"/>
      <c r="F182" s="142"/>
      <c r="G182" s="142"/>
      <c r="H182" s="142"/>
    </row>
    <row r="183" spans="2:8" ht="12.75">
      <c r="B183" s="110"/>
      <c r="C183" s="118"/>
      <c r="D183" s="144"/>
      <c r="E183" s="142"/>
      <c r="F183" s="142"/>
      <c r="G183" s="142"/>
      <c r="H183" s="142"/>
    </row>
    <row r="184" spans="2:8" ht="12.75">
      <c r="B184" s="110"/>
      <c r="C184" s="118"/>
      <c r="D184" s="232"/>
      <c r="E184" s="142"/>
      <c r="F184" s="142"/>
      <c r="G184" s="142"/>
      <c r="H184" s="142"/>
    </row>
    <row r="185" spans="2:8" ht="12.75">
      <c r="B185" s="110"/>
      <c r="C185" s="118"/>
      <c r="D185" s="232"/>
      <c r="E185" s="142"/>
      <c r="F185" s="142"/>
      <c r="G185" s="142"/>
      <c r="H185" s="84"/>
    </row>
    <row r="186" spans="2:8" ht="12.75">
      <c r="B186" s="110"/>
      <c r="C186" s="118"/>
      <c r="D186" s="144"/>
      <c r="E186" s="142"/>
      <c r="F186" s="142"/>
      <c r="G186" s="232"/>
      <c r="H186" s="84"/>
    </row>
    <row r="187" spans="2:8" ht="12.75">
      <c r="B187" s="110"/>
      <c r="C187" s="118"/>
      <c r="D187" s="144"/>
      <c r="E187" s="142"/>
      <c r="F187" s="142"/>
      <c r="G187" s="232"/>
      <c r="H187" s="142"/>
    </row>
    <row r="188" spans="2:8" ht="12.75">
      <c r="B188" s="110"/>
      <c r="C188" s="118"/>
      <c r="D188" s="232"/>
      <c r="E188" s="142"/>
      <c r="F188" s="142"/>
      <c r="G188" s="142"/>
      <c r="H188" s="142"/>
    </row>
    <row r="189" spans="2:8" ht="12.75">
      <c r="B189" s="110"/>
      <c r="C189" s="118"/>
      <c r="D189" s="232"/>
      <c r="E189" s="142"/>
      <c r="F189" s="142"/>
      <c r="G189" s="142"/>
      <c r="H189" s="142"/>
    </row>
    <row r="190" spans="2:8" ht="12.75">
      <c r="B190" s="110"/>
      <c r="C190" s="118"/>
      <c r="D190" s="144"/>
      <c r="E190" s="143"/>
      <c r="F190" s="142"/>
      <c r="G190" s="142"/>
      <c r="H190" s="142"/>
    </row>
    <row r="191" spans="2:8" ht="12.75">
      <c r="B191" s="110"/>
      <c r="C191" s="118"/>
      <c r="D191" s="144"/>
      <c r="E191" s="142"/>
      <c r="F191" s="142"/>
      <c r="G191" s="142"/>
      <c r="H191" s="142"/>
    </row>
    <row r="192" spans="2:8" ht="12.75">
      <c r="B192" s="110"/>
      <c r="C192" s="118"/>
      <c r="D192" s="232"/>
      <c r="E192" s="142"/>
      <c r="F192" s="142"/>
      <c r="G192" s="142"/>
      <c r="H192" s="142"/>
    </row>
    <row r="193" spans="2:8" ht="12.75">
      <c r="B193" s="110"/>
      <c r="C193" s="118"/>
      <c r="D193" s="232"/>
      <c r="E193" s="142"/>
      <c r="F193" s="142"/>
      <c r="G193" s="142"/>
      <c r="H193" s="142"/>
    </row>
    <row r="194" spans="2:8" ht="12.75">
      <c r="B194" s="110"/>
      <c r="C194" s="118"/>
      <c r="D194" s="144"/>
      <c r="E194" s="142"/>
      <c r="F194" s="232"/>
      <c r="G194" s="142"/>
      <c r="H194" s="142"/>
    </row>
    <row r="195" spans="2:8" ht="12.75">
      <c r="B195" s="110"/>
      <c r="C195" s="118"/>
      <c r="D195" s="144"/>
      <c r="E195" s="142"/>
      <c r="F195" s="232"/>
      <c r="G195" s="142"/>
      <c r="H195" s="142"/>
    </row>
    <row r="196" spans="2:8" ht="12.75">
      <c r="B196" s="110"/>
      <c r="C196" s="118"/>
      <c r="D196" s="232"/>
      <c r="E196" s="142"/>
      <c r="F196" s="142"/>
      <c r="G196" s="142"/>
      <c r="H196" s="142"/>
    </row>
    <row r="197" spans="2:8" ht="12.75">
      <c r="B197" s="110"/>
      <c r="C197" s="118"/>
      <c r="D197" s="232"/>
      <c r="E197" s="142"/>
      <c r="F197" s="142"/>
      <c r="G197" s="142"/>
      <c r="H197" s="142"/>
    </row>
    <row r="198" spans="2:8" ht="12.75">
      <c r="B198" s="110"/>
      <c r="C198" s="118"/>
      <c r="D198" s="144"/>
      <c r="E198" s="143"/>
      <c r="F198" s="142"/>
      <c r="G198" s="142"/>
      <c r="H198" s="142"/>
    </row>
    <row r="199" spans="2:8" ht="12.75">
      <c r="B199" s="110"/>
      <c r="C199" s="118"/>
      <c r="D199" s="144"/>
      <c r="E199" s="142"/>
      <c r="F199" s="142"/>
      <c r="G199" s="142"/>
      <c r="H199" s="142"/>
    </row>
    <row r="200" spans="2:8" ht="12.75">
      <c r="B200" s="110"/>
      <c r="C200" s="118"/>
      <c r="D200" s="232"/>
      <c r="E200" s="142"/>
      <c r="F200" s="142"/>
      <c r="G200" s="142"/>
      <c r="H200" s="142"/>
    </row>
    <row r="201" spans="2:8" ht="12.75">
      <c r="B201" s="110"/>
      <c r="C201" s="118"/>
      <c r="D201" s="232"/>
      <c r="E201" s="142"/>
      <c r="F201" s="142"/>
      <c r="G201" s="142"/>
      <c r="H201" s="142"/>
    </row>
    <row r="202" spans="1:9" ht="25.5">
      <c r="A202" s="234"/>
      <c r="B202" s="234"/>
      <c r="C202" s="234"/>
      <c r="D202" s="234"/>
      <c r="E202" s="234"/>
      <c r="F202" s="234"/>
      <c r="G202" s="234"/>
      <c r="H202" s="234"/>
      <c r="I202" s="234"/>
    </row>
    <row r="203" spans="2:8" ht="18.75">
      <c r="B203" s="135"/>
      <c r="D203" s="233"/>
      <c r="E203" s="233"/>
      <c r="F203" s="233"/>
      <c r="H203" s="82"/>
    </row>
    <row r="204" spans="2:8" ht="18.75">
      <c r="B204" s="135"/>
      <c r="F204" s="136"/>
      <c r="H204" s="140"/>
    </row>
    <row r="205" spans="2:4" ht="13.5">
      <c r="B205" s="110"/>
      <c r="C205" s="114"/>
      <c r="D205" s="135"/>
    </row>
    <row r="206" spans="2:8" ht="12.75">
      <c r="B206" s="110"/>
      <c r="C206" s="118"/>
      <c r="D206" s="108"/>
      <c r="E206" s="142"/>
      <c r="F206" s="142"/>
      <c r="G206" s="142"/>
      <c r="H206" s="142"/>
    </row>
    <row r="207" spans="2:8" ht="12.75">
      <c r="B207" s="110"/>
      <c r="C207" s="118"/>
      <c r="D207" s="232"/>
      <c r="E207" s="142"/>
      <c r="F207" s="142"/>
      <c r="G207" s="142"/>
      <c r="H207" s="142"/>
    </row>
    <row r="208" spans="2:8" ht="12.75">
      <c r="B208" s="110"/>
      <c r="C208" s="118"/>
      <c r="D208" s="232"/>
      <c r="E208" s="142"/>
      <c r="F208" s="142"/>
      <c r="G208" s="142"/>
      <c r="H208" s="142"/>
    </row>
    <row r="209" spans="2:8" ht="12.75">
      <c r="B209" s="110"/>
      <c r="C209" s="118"/>
      <c r="D209" s="144"/>
      <c r="E209" s="143"/>
      <c r="F209" s="142"/>
      <c r="G209" s="142"/>
      <c r="H209" s="142"/>
    </row>
    <row r="210" spans="2:8" ht="12.75">
      <c r="B210" s="110"/>
      <c r="C210" s="118"/>
      <c r="D210" s="144"/>
      <c r="E210" s="142"/>
      <c r="F210" s="142"/>
      <c r="G210" s="142"/>
      <c r="H210" s="142"/>
    </row>
    <row r="211" spans="2:8" ht="12.75">
      <c r="B211" s="110"/>
      <c r="C211" s="118"/>
      <c r="D211" s="232"/>
      <c r="E211" s="142"/>
      <c r="F211" s="142"/>
      <c r="G211" s="142"/>
      <c r="H211" s="142"/>
    </row>
    <row r="212" spans="2:8" ht="12.75">
      <c r="B212" s="110"/>
      <c r="C212" s="118"/>
      <c r="D212" s="232"/>
      <c r="E212" s="142"/>
      <c r="F212" s="142"/>
      <c r="G212" s="142"/>
      <c r="H212" s="142"/>
    </row>
    <row r="213" spans="2:8" ht="12.75">
      <c r="B213" s="110"/>
      <c r="C213" s="118"/>
      <c r="D213" s="144"/>
      <c r="E213" s="142"/>
      <c r="F213" s="232"/>
      <c r="G213" s="142"/>
      <c r="H213" s="142"/>
    </row>
    <row r="214" spans="2:8" ht="12.75">
      <c r="B214" s="110"/>
      <c r="C214" s="118"/>
      <c r="D214" s="144"/>
      <c r="E214" s="142"/>
      <c r="F214" s="232"/>
      <c r="G214" s="142"/>
      <c r="H214" s="142"/>
    </row>
    <row r="215" spans="2:8" ht="12.75">
      <c r="B215" s="110"/>
      <c r="C215" s="118"/>
      <c r="D215" s="232"/>
      <c r="E215" s="142"/>
      <c r="F215" s="142"/>
      <c r="G215" s="142"/>
      <c r="H215" s="142"/>
    </row>
    <row r="216" spans="2:8" ht="12.75">
      <c r="B216" s="110"/>
      <c r="C216" s="118"/>
      <c r="D216" s="232"/>
      <c r="E216" s="142"/>
      <c r="F216" s="142"/>
      <c r="G216" s="142"/>
      <c r="H216" s="142"/>
    </row>
    <row r="217" spans="2:8" ht="12.75">
      <c r="B217" s="110"/>
      <c r="C217" s="118"/>
      <c r="D217" s="144"/>
      <c r="E217" s="143"/>
      <c r="F217" s="142"/>
      <c r="G217" s="142"/>
      <c r="H217" s="142"/>
    </row>
    <row r="218" spans="2:8" ht="12.75">
      <c r="B218" s="110"/>
      <c r="C218" s="118"/>
      <c r="D218" s="144"/>
      <c r="E218" s="142"/>
      <c r="F218" s="142"/>
      <c r="G218" s="142"/>
      <c r="H218" s="142"/>
    </row>
    <row r="219" spans="2:8" ht="12.75">
      <c r="B219" s="110"/>
      <c r="C219" s="118"/>
      <c r="D219" s="232"/>
      <c r="E219" s="142"/>
      <c r="F219" s="142"/>
      <c r="G219" s="142"/>
      <c r="H219" s="84"/>
    </row>
    <row r="220" spans="2:8" ht="12.75">
      <c r="B220" s="110"/>
      <c r="C220" s="118"/>
      <c r="D220" s="232"/>
      <c r="E220" s="142"/>
      <c r="F220" s="142"/>
      <c r="G220" s="142"/>
      <c r="H220" s="84"/>
    </row>
    <row r="221" spans="2:8" ht="12.75">
      <c r="B221" s="110"/>
      <c r="C221" s="118"/>
      <c r="D221" s="144"/>
      <c r="E221" s="142"/>
      <c r="F221" s="142"/>
      <c r="G221" s="232"/>
      <c r="H221" s="84"/>
    </row>
    <row r="222" spans="2:8" ht="12.75">
      <c r="B222" s="110"/>
      <c r="C222" s="118"/>
      <c r="D222" s="144"/>
      <c r="E222" s="142"/>
      <c r="F222" s="142"/>
      <c r="G222" s="232"/>
      <c r="H222" s="84"/>
    </row>
    <row r="223" spans="2:8" ht="12.75">
      <c r="B223" s="110"/>
      <c r="C223" s="118"/>
      <c r="D223" s="232"/>
      <c r="E223" s="142"/>
      <c r="F223" s="142"/>
      <c r="G223" s="142"/>
      <c r="H223" s="142"/>
    </row>
    <row r="224" spans="2:8" ht="12.75">
      <c r="B224" s="110"/>
      <c r="C224" s="118"/>
      <c r="D224" s="232"/>
      <c r="E224" s="142"/>
      <c r="F224" s="142"/>
      <c r="G224" s="142"/>
      <c r="H224" s="142"/>
    </row>
    <row r="225" spans="2:8" ht="12.75">
      <c r="B225" s="110"/>
      <c r="C225" s="118"/>
      <c r="D225" s="144"/>
      <c r="E225" s="143"/>
      <c r="F225" s="142"/>
      <c r="G225" s="142"/>
      <c r="H225" s="142"/>
    </row>
    <row r="226" spans="2:8" ht="12.75">
      <c r="B226" s="110"/>
      <c r="C226" s="118"/>
      <c r="D226" s="144"/>
      <c r="E226" s="142"/>
      <c r="F226" s="142"/>
      <c r="G226" s="142"/>
      <c r="H226" s="142"/>
    </row>
    <row r="227" spans="2:8" ht="12.75">
      <c r="B227" s="110"/>
      <c r="C227" s="118"/>
      <c r="D227" s="232"/>
      <c r="E227" s="142"/>
      <c r="F227" s="142"/>
      <c r="G227" s="142"/>
      <c r="H227" s="142"/>
    </row>
    <row r="228" spans="2:8" ht="12.75">
      <c r="B228" s="110"/>
      <c r="C228" s="118"/>
      <c r="D228" s="232"/>
      <c r="E228" s="142"/>
      <c r="F228" s="142"/>
      <c r="G228" s="142"/>
      <c r="H228" s="142"/>
    </row>
    <row r="229" spans="2:8" ht="12.75">
      <c r="B229" s="110"/>
      <c r="C229" s="118"/>
      <c r="D229" s="144"/>
      <c r="E229" s="142"/>
      <c r="F229" s="232"/>
      <c r="G229" s="142"/>
      <c r="H229" s="142"/>
    </row>
    <row r="230" spans="2:8" ht="12.75">
      <c r="B230" s="110"/>
      <c r="C230" s="118"/>
      <c r="D230" s="144"/>
      <c r="E230" s="142"/>
      <c r="F230" s="232"/>
      <c r="G230" s="142"/>
      <c r="H230" s="142"/>
    </row>
    <row r="231" spans="2:8" ht="12.75">
      <c r="B231" s="110"/>
      <c r="C231" s="118"/>
      <c r="D231" s="232"/>
      <c r="E231" s="142"/>
      <c r="F231" s="142"/>
      <c r="G231" s="142"/>
      <c r="H231" s="142"/>
    </row>
    <row r="232" spans="2:8" ht="12.75">
      <c r="B232" s="110"/>
      <c r="C232" s="118"/>
      <c r="D232" s="232"/>
      <c r="E232" s="142"/>
      <c r="F232" s="142"/>
      <c r="G232" s="142"/>
      <c r="H232" s="142"/>
    </row>
    <row r="233" spans="2:8" ht="12.75">
      <c r="B233" s="110"/>
      <c r="C233" s="118"/>
      <c r="D233" s="144"/>
      <c r="E233" s="143"/>
      <c r="F233" s="142"/>
      <c r="G233" s="142"/>
      <c r="H233" s="142"/>
    </row>
    <row r="234" spans="2:8" ht="12.75">
      <c r="B234" s="110"/>
      <c r="C234" s="118"/>
      <c r="D234" s="144"/>
      <c r="E234" s="142"/>
      <c r="F234" s="142"/>
      <c r="G234" s="142"/>
      <c r="H234" s="142"/>
    </row>
    <row r="235" spans="2:8" ht="12.75">
      <c r="B235" s="110"/>
      <c r="C235" s="118"/>
      <c r="D235" s="232"/>
      <c r="E235" s="142"/>
      <c r="F235" s="142"/>
      <c r="G235" s="142"/>
      <c r="H235" s="142"/>
    </row>
    <row r="236" spans="2:8" ht="12.75">
      <c r="B236" s="110"/>
      <c r="C236" s="118"/>
      <c r="D236" s="232"/>
      <c r="E236" s="142"/>
      <c r="F236" s="142"/>
      <c r="G236" s="142"/>
      <c r="H236" s="125"/>
    </row>
    <row r="237" spans="2:8" ht="12.75">
      <c r="B237" s="110"/>
      <c r="C237" s="118"/>
      <c r="D237" s="144"/>
      <c r="E237" s="142"/>
      <c r="F237" s="142"/>
      <c r="G237" s="210"/>
      <c r="H237" s="145"/>
    </row>
    <row r="238" spans="2:8" ht="12.75">
      <c r="B238" s="110"/>
      <c r="C238" s="118"/>
      <c r="D238" s="144"/>
      <c r="E238" s="142"/>
      <c r="F238" s="142"/>
      <c r="G238" s="210"/>
      <c r="H238" s="142"/>
    </row>
    <row r="239" spans="2:8" ht="12.75">
      <c r="B239" s="110"/>
      <c r="C239" s="118"/>
      <c r="D239" s="232"/>
      <c r="E239" s="142"/>
      <c r="F239" s="142"/>
      <c r="G239" s="142"/>
      <c r="H239" s="142"/>
    </row>
    <row r="240" spans="2:8" ht="12.75">
      <c r="B240" s="110"/>
      <c r="C240" s="118"/>
      <c r="D240" s="232"/>
      <c r="E240" s="142"/>
      <c r="F240" s="142"/>
      <c r="G240" s="142"/>
      <c r="H240" s="142"/>
    </row>
    <row r="241" spans="2:8" ht="12.75">
      <c r="B241" s="110"/>
      <c r="C241" s="118"/>
      <c r="D241" s="144"/>
      <c r="E241" s="143"/>
      <c r="F241" s="142"/>
      <c r="G241" s="142"/>
      <c r="H241" s="142"/>
    </row>
    <row r="242" spans="2:8" ht="12.75">
      <c r="B242" s="110"/>
      <c r="C242" s="118"/>
      <c r="D242" s="144"/>
      <c r="E242" s="142"/>
      <c r="F242" s="142"/>
      <c r="G242" s="142"/>
      <c r="H242" s="142"/>
    </row>
    <row r="243" spans="2:8" ht="12.75">
      <c r="B243" s="110"/>
      <c r="C243" s="118"/>
      <c r="D243" s="232"/>
      <c r="E243" s="142"/>
      <c r="F243" s="142"/>
      <c r="G243" s="142"/>
      <c r="H243" s="142"/>
    </row>
    <row r="244" spans="2:8" ht="12.75">
      <c r="B244" s="110"/>
      <c r="C244" s="118"/>
      <c r="D244" s="232"/>
      <c r="E244" s="142"/>
      <c r="F244" s="142"/>
      <c r="G244" s="142"/>
      <c r="H244" s="142"/>
    </row>
    <row r="245" spans="2:8" ht="12.75">
      <c r="B245" s="110"/>
      <c r="C245" s="118"/>
      <c r="D245" s="144"/>
      <c r="E245" s="142"/>
      <c r="F245" s="232"/>
      <c r="G245" s="142"/>
      <c r="H245" s="142"/>
    </row>
    <row r="246" spans="2:8" ht="12.75">
      <c r="B246" s="110"/>
      <c r="C246" s="118"/>
      <c r="D246" s="144"/>
      <c r="E246" s="142"/>
      <c r="F246" s="232"/>
      <c r="G246" s="142"/>
      <c r="H246" s="142"/>
    </row>
    <row r="247" spans="2:8" ht="12.75">
      <c r="B247" s="110"/>
      <c r="C247" s="118"/>
      <c r="D247" s="232"/>
      <c r="E247" s="142"/>
      <c r="F247" s="142"/>
      <c r="G247" s="142"/>
      <c r="H247" s="142"/>
    </row>
    <row r="248" spans="2:8" ht="12.75">
      <c r="B248" s="110"/>
      <c r="C248" s="118"/>
      <c r="D248" s="232"/>
      <c r="E248" s="142"/>
      <c r="F248" s="142"/>
      <c r="G248" s="142"/>
      <c r="H248" s="142"/>
    </row>
    <row r="249" spans="2:8" ht="12.75">
      <c r="B249" s="110"/>
      <c r="C249" s="118"/>
      <c r="D249" s="144"/>
      <c r="E249" s="143"/>
      <c r="F249" s="142"/>
      <c r="G249" s="142"/>
      <c r="H249" s="142"/>
    </row>
    <row r="250" spans="2:8" ht="12.75">
      <c r="B250" s="110"/>
      <c r="C250" s="118"/>
      <c r="D250" s="144"/>
      <c r="E250" s="142"/>
      <c r="F250" s="142"/>
      <c r="G250" s="142"/>
      <c r="H250" s="142"/>
    </row>
    <row r="251" spans="2:8" ht="12.75">
      <c r="B251" s="110"/>
      <c r="C251" s="118"/>
      <c r="D251" s="232"/>
      <c r="E251" s="142"/>
      <c r="F251" s="142"/>
      <c r="G251" s="142"/>
      <c r="H251" s="142"/>
    </row>
    <row r="252" spans="2:8" ht="12.75">
      <c r="B252" s="110"/>
      <c r="C252" s="118"/>
      <c r="D252" s="232"/>
      <c r="E252" s="142"/>
      <c r="F252" s="142"/>
      <c r="G252" s="142"/>
      <c r="H252" s="84"/>
    </row>
    <row r="253" spans="2:8" ht="12.75">
      <c r="B253" s="110"/>
      <c r="C253" s="118"/>
      <c r="D253" s="144"/>
      <c r="E253" s="142"/>
      <c r="F253" s="142"/>
      <c r="G253" s="232"/>
      <c r="H253" s="84"/>
    </row>
    <row r="254" spans="2:8" ht="12.75">
      <c r="B254" s="110"/>
      <c r="C254" s="118"/>
      <c r="D254" s="144"/>
      <c r="E254" s="142"/>
      <c r="F254" s="142"/>
      <c r="G254" s="232"/>
      <c r="H254" s="142"/>
    </row>
    <row r="255" spans="2:8" ht="12.75">
      <c r="B255" s="110"/>
      <c r="C255" s="118"/>
      <c r="D255" s="232"/>
      <c r="E255" s="142"/>
      <c r="F255" s="142"/>
      <c r="G255" s="142"/>
      <c r="H255" s="142"/>
    </row>
    <row r="256" spans="2:8" ht="12.75">
      <c r="B256" s="110"/>
      <c r="C256" s="118"/>
      <c r="D256" s="232"/>
      <c r="E256" s="142"/>
      <c r="F256" s="142"/>
      <c r="G256" s="142"/>
      <c r="H256" s="142"/>
    </row>
    <row r="257" spans="2:8" ht="12.75">
      <c r="B257" s="110"/>
      <c r="C257" s="118"/>
      <c r="D257" s="144"/>
      <c r="E257" s="143"/>
      <c r="F257" s="142"/>
      <c r="G257" s="142"/>
      <c r="H257" s="142"/>
    </row>
    <row r="258" spans="2:8" ht="12.75">
      <c r="B258" s="110"/>
      <c r="C258" s="118"/>
      <c r="D258" s="144"/>
      <c r="E258" s="142"/>
      <c r="F258" s="142"/>
      <c r="G258" s="142"/>
      <c r="H258" s="142"/>
    </row>
    <row r="259" spans="2:8" ht="12.75">
      <c r="B259" s="110"/>
      <c r="C259" s="118"/>
      <c r="D259" s="232"/>
      <c r="E259" s="142"/>
      <c r="F259" s="142"/>
      <c r="G259" s="142"/>
      <c r="H259" s="142"/>
    </row>
    <row r="260" spans="2:8" ht="12.75">
      <c r="B260" s="110"/>
      <c r="C260" s="118"/>
      <c r="D260" s="232"/>
      <c r="E260" s="142"/>
      <c r="F260" s="142"/>
      <c r="G260" s="142"/>
      <c r="H260" s="142"/>
    </row>
    <row r="261" spans="2:8" ht="12.75">
      <c r="B261" s="110"/>
      <c r="C261" s="118"/>
      <c r="D261" s="144"/>
      <c r="E261" s="142"/>
      <c r="F261" s="232"/>
      <c r="G261" s="142"/>
      <c r="H261" s="142"/>
    </row>
    <row r="262" spans="2:8" ht="12.75">
      <c r="B262" s="110"/>
      <c r="C262" s="118"/>
      <c r="D262" s="144"/>
      <c r="E262" s="142"/>
      <c r="F262" s="232"/>
      <c r="G262" s="142"/>
      <c r="H262" s="142"/>
    </row>
    <row r="263" spans="2:8" ht="12.75">
      <c r="B263" s="110"/>
      <c r="C263" s="118"/>
      <c r="D263" s="232"/>
      <c r="E263" s="142"/>
      <c r="F263" s="142"/>
      <c r="G263" s="142"/>
      <c r="H263" s="142"/>
    </row>
    <row r="264" spans="2:8" ht="12.75">
      <c r="B264" s="110"/>
      <c r="C264" s="118"/>
      <c r="D264" s="232"/>
      <c r="E264" s="142"/>
      <c r="F264" s="142"/>
      <c r="G264" s="142"/>
      <c r="H264" s="142"/>
    </row>
    <row r="265" spans="2:8" ht="12.75">
      <c r="B265" s="110"/>
      <c r="C265" s="118"/>
      <c r="D265" s="144"/>
      <c r="E265" s="143"/>
      <c r="F265" s="142"/>
      <c r="G265" s="142"/>
      <c r="H265" s="142"/>
    </row>
    <row r="266" spans="2:8" ht="12.75">
      <c r="B266" s="110"/>
      <c r="C266" s="118"/>
      <c r="D266" s="144"/>
      <c r="E266" s="142"/>
      <c r="F266" s="142"/>
      <c r="G266" s="142"/>
      <c r="H266" s="142"/>
    </row>
    <row r="267" spans="2:8" ht="12.75">
      <c r="B267" s="110"/>
      <c r="C267" s="118"/>
      <c r="D267" s="232"/>
      <c r="E267" s="142"/>
      <c r="F267" s="142"/>
      <c r="G267" s="142"/>
      <c r="H267" s="142"/>
    </row>
    <row r="268" spans="2:8" ht="12.75">
      <c r="B268" s="110"/>
      <c r="C268" s="118"/>
      <c r="D268" s="232"/>
      <c r="E268" s="142"/>
      <c r="F268" s="142"/>
      <c r="G268" s="142"/>
      <c r="H268" s="142"/>
    </row>
    <row r="270" spans="1:9" ht="25.5">
      <c r="A270" s="219"/>
      <c r="B270" s="219"/>
      <c r="C270" s="219"/>
      <c r="D270" s="219"/>
      <c r="E270" s="219"/>
      <c r="F270" s="219"/>
      <c r="G270" s="219"/>
      <c r="H270" s="219"/>
      <c r="I270" s="219"/>
    </row>
    <row r="271" ht="18.75" customHeight="1"/>
    <row r="272" spans="4:8" ht="18.75">
      <c r="D272" s="233"/>
      <c r="E272" s="233"/>
      <c r="F272" s="233"/>
      <c r="H272" s="82"/>
    </row>
    <row r="273" ht="18" customHeight="1">
      <c r="H273" s="140"/>
    </row>
    <row r="274" ht="18" customHeight="1"/>
    <row r="275" ht="18" customHeight="1"/>
    <row r="276" ht="18" customHeight="1"/>
    <row r="277" ht="18" customHeight="1">
      <c r="C277" s="147"/>
    </row>
    <row r="278" spans="1:3" ht="18" customHeight="1">
      <c r="A278" s="229"/>
      <c r="B278" s="229"/>
      <c r="C278" s="147"/>
    </row>
    <row r="279" ht="18" customHeight="1"/>
    <row r="280" ht="18" customHeight="1">
      <c r="E280" s="148"/>
    </row>
    <row r="281" spans="4:5" ht="18" customHeight="1">
      <c r="D281" s="230"/>
      <c r="E281" s="149"/>
    </row>
    <row r="282" spans="4:5" ht="18" customHeight="1">
      <c r="D282" s="230"/>
      <c r="E282" s="150"/>
    </row>
    <row r="283" ht="18" customHeight="1">
      <c r="C283" s="147"/>
    </row>
    <row r="284" spans="1:3" ht="18" customHeight="1">
      <c r="A284" s="229"/>
      <c r="B284" s="229"/>
      <c r="C284" s="147"/>
    </row>
    <row r="285" ht="18" customHeight="1"/>
    <row r="286" ht="18" customHeight="1">
      <c r="F286" s="147"/>
    </row>
    <row r="287" spans="5:6" ht="18" customHeight="1">
      <c r="E287" s="231"/>
      <c r="F287" s="147"/>
    </row>
    <row r="288" spans="5:6" ht="18" customHeight="1">
      <c r="E288" s="231"/>
      <c r="F288" s="150"/>
    </row>
    <row r="289" ht="18" customHeight="1">
      <c r="C289" s="147"/>
    </row>
    <row r="290" spans="1:3" ht="18" customHeight="1">
      <c r="A290" s="229"/>
      <c r="B290" s="229"/>
      <c r="C290" s="147"/>
    </row>
    <row r="291" ht="18" customHeight="1"/>
    <row r="292" ht="18" customHeight="1">
      <c r="E292" s="148"/>
    </row>
    <row r="293" spans="4:5" ht="18" customHeight="1">
      <c r="D293" s="230"/>
      <c r="E293" s="148"/>
    </row>
    <row r="294" spans="4:5" ht="18" customHeight="1">
      <c r="D294" s="230"/>
      <c r="E294" s="150"/>
    </row>
    <row r="295" ht="18" customHeight="1">
      <c r="C295" s="147"/>
    </row>
    <row r="296" spans="1:3" ht="18" customHeight="1">
      <c r="A296" s="229"/>
      <c r="B296" s="229"/>
      <c r="C296" s="147"/>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password="CC0B" sheet="1" objects="1" scenarios="1" formatCells="0" formatColumns="0" formatRows="0" insertColumns="0" insertRows="0" deleteColumns="0" deleteRows="0" sort="0" autoFilter="0" pivotTables="0"/>
  <mergeCells count="109">
    <mergeCell ref="A1:I1"/>
    <mergeCell ref="D2:F2"/>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5:I135"/>
    <mergeCell ref="D136:F136"/>
    <mergeCell ref="D140:D141"/>
    <mergeCell ref="D144:D145"/>
    <mergeCell ref="F146:F147"/>
    <mergeCell ref="D148:D149"/>
    <mergeCell ref="D152:D153"/>
    <mergeCell ref="G154:G155"/>
    <mergeCell ref="D156:D157"/>
    <mergeCell ref="D160:D161"/>
    <mergeCell ref="F162:F163"/>
    <mergeCell ref="D164:D165"/>
    <mergeCell ref="D168:D169"/>
    <mergeCell ref="G170:G171"/>
    <mergeCell ref="D172:D173"/>
    <mergeCell ref="D176:D177"/>
    <mergeCell ref="F178:F179"/>
    <mergeCell ref="D180:D181"/>
    <mergeCell ref="D184:D185"/>
    <mergeCell ref="G186:G187"/>
    <mergeCell ref="D188:D189"/>
    <mergeCell ref="D192:D193"/>
    <mergeCell ref="F194:F195"/>
    <mergeCell ref="D196:D197"/>
    <mergeCell ref="D200:D201"/>
    <mergeCell ref="A202:I202"/>
    <mergeCell ref="D203:F203"/>
    <mergeCell ref="D207:D208"/>
    <mergeCell ref="D211:D212"/>
    <mergeCell ref="F213:F214"/>
    <mergeCell ref="D215:D216"/>
    <mergeCell ref="D219:D220"/>
    <mergeCell ref="G221:G222"/>
    <mergeCell ref="D223:D224"/>
    <mergeCell ref="D227:D228"/>
    <mergeCell ref="F229:F230"/>
    <mergeCell ref="D231:D232"/>
    <mergeCell ref="D235:D236"/>
    <mergeCell ref="G237:G238"/>
    <mergeCell ref="D239:D240"/>
    <mergeCell ref="D243:D244"/>
    <mergeCell ref="F245:F246"/>
    <mergeCell ref="D247:D248"/>
    <mergeCell ref="D251:D252"/>
    <mergeCell ref="G253:G254"/>
    <mergeCell ref="D255:D256"/>
    <mergeCell ref="D259:D260"/>
    <mergeCell ref="F261:F262"/>
    <mergeCell ref="D263:D264"/>
    <mergeCell ref="D267:D268"/>
    <mergeCell ref="A270:I270"/>
    <mergeCell ref="D272:F272"/>
    <mergeCell ref="A296:B296"/>
    <mergeCell ref="A278:B278"/>
    <mergeCell ref="D281:D282"/>
    <mergeCell ref="A284:B284"/>
    <mergeCell ref="E287:E288"/>
    <mergeCell ref="A290:B290"/>
    <mergeCell ref="D293:D294"/>
  </mergeCells>
  <conditionalFormatting sqref="C290:D290">
    <cfRule type="expression" priority="184" dxfId="608" stopIfTrue="1">
      <formula>$A$290=123</formula>
    </cfRule>
  </conditionalFormatting>
  <conditionalFormatting sqref="C296">
    <cfRule type="expression" priority="183" dxfId="608" stopIfTrue="1">
      <formula>$A$296=124</formula>
    </cfRule>
  </conditionalFormatting>
  <conditionalFormatting sqref="H13:H18">
    <cfRule type="expression" priority="182" dxfId="613" stopIfTrue="1">
      <formula>$A$21=9</formula>
    </cfRule>
  </conditionalFormatting>
  <conditionalFormatting sqref="G19 F25:F27 E23:E25 E31:E33 F30:F31">
    <cfRule type="expression" priority="181" dxfId="610" stopIfTrue="1">
      <formula>$A$21=9</formula>
    </cfRule>
  </conditionalFormatting>
  <conditionalFormatting sqref="B20:B23">
    <cfRule type="expression" priority="180" dxfId="40" stopIfTrue="1">
      <formula>$A$21=9</formula>
    </cfRule>
  </conditionalFormatting>
  <conditionalFormatting sqref="E30 C23 C25 C27 C29 C31 C33 C21 F24 G28 E22">
    <cfRule type="expression" priority="179" dxfId="608" stopIfTrue="1">
      <formula>$A$21=9</formula>
    </cfRule>
  </conditionalFormatting>
  <conditionalFormatting sqref="F32 E26 E34">
    <cfRule type="expression" priority="178" dxfId="609" stopIfTrue="1">
      <formula>$A$21=9</formula>
    </cfRule>
  </conditionalFormatting>
  <conditionalFormatting sqref="B24:B27">
    <cfRule type="expression" priority="177" dxfId="30" stopIfTrue="1">
      <formula>$A$25=11</formula>
    </cfRule>
  </conditionalFormatting>
  <conditionalFormatting sqref="B28:B31">
    <cfRule type="expression" priority="176" dxfId="40" stopIfTrue="1">
      <formula>$A$29=13</formula>
    </cfRule>
  </conditionalFormatting>
  <conditionalFormatting sqref="B32:B35">
    <cfRule type="expression" priority="175" dxfId="30" stopIfTrue="1">
      <formula>$A$33=15</formula>
    </cfRule>
  </conditionalFormatting>
  <conditionalFormatting sqref="G20:G21">
    <cfRule type="cellIs" priority="174" dxfId="622" operator="equal" stopIfTrue="1">
      <formula>15</formula>
    </cfRule>
  </conditionalFormatting>
  <conditionalFormatting sqref="B36:B39 D36:D37 C36">
    <cfRule type="expression" priority="173" dxfId="40" stopIfTrue="1">
      <formula>$A$37=17</formula>
    </cfRule>
  </conditionalFormatting>
  <conditionalFormatting sqref="B40:B43">
    <cfRule type="expression" priority="172" dxfId="30" stopIfTrue="1">
      <formula>$A$41=19</formula>
    </cfRule>
  </conditionalFormatting>
  <conditionalFormatting sqref="B44:B47">
    <cfRule type="expression" priority="171" dxfId="40" stopIfTrue="1">
      <formula>$A$45=21</formula>
    </cfRule>
  </conditionalFormatting>
  <conditionalFormatting sqref="B48:B51">
    <cfRule type="expression" priority="170" dxfId="30" stopIfTrue="1">
      <formula>$A$49=23</formula>
    </cfRule>
  </conditionalFormatting>
  <conditionalFormatting sqref="B52:B55">
    <cfRule type="expression" priority="169" dxfId="40" stopIfTrue="1">
      <formula>$A$53=25</formula>
    </cfRule>
  </conditionalFormatting>
  <conditionalFormatting sqref="B56:B59">
    <cfRule type="expression" priority="168" dxfId="30" stopIfTrue="1">
      <formula>$A$57=27</formula>
    </cfRule>
  </conditionalFormatting>
  <conditionalFormatting sqref="B60:B63">
    <cfRule type="expression" priority="167" dxfId="40" stopIfTrue="1">
      <formula>$A$61=29</formula>
    </cfRule>
  </conditionalFormatting>
  <conditionalFormatting sqref="B64:B67 C66:C67">
    <cfRule type="expression" priority="166" dxfId="30" stopIfTrue="1">
      <formula>$A$65=31</formula>
    </cfRule>
  </conditionalFormatting>
  <conditionalFormatting sqref="C34">
    <cfRule type="expression" priority="165" dxfId="30" stopIfTrue="1">
      <formula>$A$35=16</formula>
    </cfRule>
  </conditionalFormatting>
  <conditionalFormatting sqref="C35">
    <cfRule type="expression" priority="164" dxfId="623" stopIfTrue="1">
      <formula>$A$35=16</formula>
    </cfRule>
  </conditionalFormatting>
  <conditionalFormatting sqref="C39 C41 C43 C45 C47 C49 C51 C53 C55 C57 C59 C61 C63 C65 E38 G44 E46 F56 E54 F40 E62">
    <cfRule type="expression" priority="163" dxfId="608" stopIfTrue="1">
      <formula>$A$37=17</formula>
    </cfRule>
  </conditionalFormatting>
  <conditionalFormatting sqref="C37">
    <cfRule type="expression" priority="162" dxfId="624" stopIfTrue="1">
      <formula>$A$37=17</formula>
    </cfRule>
  </conditionalFormatting>
  <conditionalFormatting sqref="E42 E50 E58 E66 F64 F48 H52 G60">
    <cfRule type="expression" priority="161" dxfId="609" stopIfTrue="1">
      <formula>$A$37=17</formula>
    </cfRule>
  </conditionalFormatting>
  <conditionalFormatting sqref="F62:F63 H37:H51 F41:F43 E47:F47 F57:F59 G45:G51 E39:E41 E48:E49 E55:E57 E63:E65 F46 G54:G59 H29:H34">
    <cfRule type="expression" priority="160" dxfId="610" stopIfTrue="1">
      <formula>$A$37=17</formula>
    </cfRule>
  </conditionalFormatting>
  <conditionalFormatting sqref="H28">
    <cfRule type="expression" priority="158" dxfId="625" stopIfTrue="1">
      <formula>$A$37=17</formula>
    </cfRule>
    <cfRule type="expression" priority="159" dxfId="613" stopIfTrue="1">
      <formula>$A$21=9</formula>
    </cfRule>
  </conditionalFormatting>
  <conditionalFormatting sqref="H21">
    <cfRule type="expression" priority="156" dxfId="626" stopIfTrue="1">
      <formula>$A$37=17</formula>
    </cfRule>
    <cfRule type="expression" priority="157" dxfId="627" stopIfTrue="1">
      <formula>$A$21=9</formula>
    </cfRule>
  </conditionalFormatting>
  <conditionalFormatting sqref="H22:H27">
    <cfRule type="expression" priority="154" dxfId="625" stopIfTrue="1">
      <formula>$A$37=17</formula>
    </cfRule>
    <cfRule type="expression" priority="155" dxfId="628" stopIfTrue="1">
      <formula>$A$21=9</formula>
    </cfRule>
  </conditionalFormatting>
  <conditionalFormatting sqref="B71:B74 C71:D71 D72 D104 C103:D103">
    <cfRule type="expression" priority="153" dxfId="40" stopIfTrue="1">
      <formula>$A$72=33</formula>
    </cfRule>
  </conditionalFormatting>
  <conditionalFormatting sqref="B75:B78">
    <cfRule type="expression" priority="152" dxfId="30" stopIfTrue="1">
      <formula>$A$76=35</formula>
    </cfRule>
  </conditionalFormatting>
  <conditionalFormatting sqref="B79:B82">
    <cfRule type="expression" priority="151" dxfId="40" stopIfTrue="1">
      <formula>$A$80=37</formula>
    </cfRule>
  </conditionalFormatting>
  <conditionalFormatting sqref="B83:B86">
    <cfRule type="expression" priority="150" dxfId="30" stopIfTrue="1">
      <formula>$A$84=39</formula>
    </cfRule>
  </conditionalFormatting>
  <conditionalFormatting sqref="B87:B90">
    <cfRule type="expression" priority="149" dxfId="40" stopIfTrue="1">
      <formula>$A$88=41</formula>
    </cfRule>
  </conditionalFormatting>
  <conditionalFormatting sqref="B91:B94">
    <cfRule type="expression" priority="148" dxfId="30" stopIfTrue="1">
      <formula>$A$92=43</formula>
    </cfRule>
  </conditionalFormatting>
  <conditionalFormatting sqref="B95:B98">
    <cfRule type="expression" priority="147" dxfId="40" stopIfTrue="1">
      <formula>$A$96=45</formula>
    </cfRule>
  </conditionalFormatting>
  <conditionalFormatting sqref="B99:B102">
    <cfRule type="expression" priority="146" dxfId="30" stopIfTrue="1">
      <formula>$A$100=47</formula>
    </cfRule>
  </conditionalFormatting>
  <conditionalFormatting sqref="B103:B106">
    <cfRule type="expression" priority="145" dxfId="40" stopIfTrue="1">
      <formula>$A$104=49</formula>
    </cfRule>
  </conditionalFormatting>
  <conditionalFormatting sqref="B107:B110">
    <cfRule type="expression" priority="144" dxfId="30" stopIfTrue="1">
      <formula>$A$108=51</formula>
    </cfRule>
  </conditionalFormatting>
  <conditionalFormatting sqref="B111:B114">
    <cfRule type="expression" priority="143" dxfId="40" stopIfTrue="1">
      <formula>$A$112=53</formula>
    </cfRule>
  </conditionalFormatting>
  <conditionalFormatting sqref="B115:B118">
    <cfRule type="expression" priority="142" dxfId="30" stopIfTrue="1">
      <formula>$A$116=55</formula>
    </cfRule>
  </conditionalFormatting>
  <conditionalFormatting sqref="B119:B122">
    <cfRule type="expression" priority="141" dxfId="40" stopIfTrue="1">
      <formula>$A$120=57</formula>
    </cfRule>
  </conditionalFormatting>
  <conditionalFormatting sqref="B123:B126">
    <cfRule type="expression" priority="140" dxfId="30" stopIfTrue="1">
      <formula>$A$124=59</formula>
    </cfRule>
  </conditionalFormatting>
  <conditionalFormatting sqref="B127:B130">
    <cfRule type="expression" priority="139" dxfId="40" stopIfTrue="1">
      <formula>$A$128=61</formula>
    </cfRule>
  </conditionalFormatting>
  <conditionalFormatting sqref="B131:B134">
    <cfRule type="expression" priority="138" dxfId="30"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37" dxfId="608" stopIfTrue="1">
      <formula>$A$72=33</formula>
    </cfRule>
  </conditionalFormatting>
  <conditionalFormatting sqref="D121:D122 D73:D74 D77:D78 D81:D82 D85:D86 D89:D90 D93:D94 D97:D98 D129:D130 D105:D106 D109:D110 D113:D114 D117:D118 D125:D126">
    <cfRule type="expression" priority="136" dxfId="629"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35" dxfId="610" stopIfTrue="1">
      <formula>$A$72=33</formula>
    </cfRule>
  </conditionalFormatting>
  <conditionalFormatting sqref="E77 E85 F83 E93 E101 E109 E117 F99 F115 E125 E133 F131 G95 G127 H103 H119">
    <cfRule type="expression" priority="134" dxfId="609" stopIfTrue="1">
      <formula>$A$72=33</formula>
    </cfRule>
  </conditionalFormatting>
  <conditionalFormatting sqref="G237:G238 G170:G171 A151">
    <cfRule type="cellIs" priority="133" dxfId="622" operator="equal" stopIfTrue="1">
      <formula>62</formula>
    </cfRule>
  </conditionalFormatting>
  <conditionalFormatting sqref="C72 C104">
    <cfRule type="expression" priority="132" dxfId="624" stopIfTrue="1">
      <formula>$A$72=33</formula>
    </cfRule>
  </conditionalFormatting>
  <conditionalFormatting sqref="C102 C134">
    <cfRule type="expression" priority="131" dxfId="623" stopIfTrue="1">
      <formula>$A$72=33</formula>
    </cfRule>
  </conditionalFormatting>
  <conditionalFormatting sqref="C101 C133 A68:I68">
    <cfRule type="expression" priority="130" dxfId="30" stopIfTrue="1">
      <formula>$A$72=33</formula>
    </cfRule>
  </conditionalFormatting>
  <conditionalFormatting sqref="D38:D39 D42:D43 D46:D47 D50:D51 D54:D55 D58:D59 D62:D63">
    <cfRule type="expression" priority="129" dxfId="629" stopIfTrue="1">
      <formula>$A$37=17</formula>
    </cfRule>
  </conditionalFormatting>
  <conditionalFormatting sqref="D22:D23 D26:D27 D30:D31">
    <cfRule type="expression" priority="128" dxfId="629" stopIfTrue="1">
      <formula>$A$21=9</formula>
    </cfRule>
  </conditionalFormatting>
  <conditionalFormatting sqref="D34:D35">
    <cfRule type="expression" priority="127" dxfId="630" stopIfTrue="1">
      <formula>$A$21=9</formula>
    </cfRule>
  </conditionalFormatting>
  <conditionalFormatting sqref="D66:D67">
    <cfRule type="expression" priority="126" dxfId="630" stopIfTrue="1">
      <formula>$A$37=17</formula>
    </cfRule>
  </conditionalFormatting>
  <conditionalFormatting sqref="D133:D134 D101:D102">
    <cfRule type="expression" priority="125" dxfId="630" stopIfTrue="1">
      <formula>$A$72=33</formula>
    </cfRule>
  </conditionalFormatting>
  <conditionalFormatting sqref="F28:F29">
    <cfRule type="expression" priority="124" dxfId="610" stopIfTrue="1">
      <formula>$A$21=9</formula>
    </cfRule>
  </conditionalFormatting>
  <conditionalFormatting sqref="F44:F45 F60:F61 G52:G53">
    <cfRule type="expression" priority="123" dxfId="610" stopIfTrue="1">
      <formula>$A$37=17</formula>
    </cfRule>
  </conditionalFormatting>
  <conditionalFormatting sqref="F79:F80 F95:F96 F111:F112 F127:F128 G87:G88 G119:G120">
    <cfRule type="expression" priority="122" dxfId="610" stopIfTrue="1">
      <formula>$A$72=33</formula>
    </cfRule>
  </conditionalFormatting>
  <conditionalFormatting sqref="H20">
    <cfRule type="expression" priority="120" dxfId="631" stopIfTrue="1">
      <formula>$G$20=15</formula>
    </cfRule>
    <cfRule type="expression" priority="121" dxfId="613" stopIfTrue="1">
      <formula>$A$21=9</formula>
    </cfRule>
  </conditionalFormatting>
  <conditionalFormatting sqref="H19">
    <cfRule type="expression" priority="119" dxfId="632" stopIfTrue="1">
      <formula>$G$20=15</formula>
    </cfRule>
  </conditionalFormatting>
  <conditionalFormatting sqref="H35">
    <cfRule type="expression" priority="117" dxfId="633" stopIfTrue="1">
      <formula>$A$72=33</formula>
    </cfRule>
    <cfRule type="expression" priority="118" dxfId="634" stopIfTrue="1">
      <formula>$G$36=31</formula>
    </cfRule>
  </conditionalFormatting>
  <conditionalFormatting sqref="H36">
    <cfRule type="expression" priority="115" dxfId="620" stopIfTrue="1">
      <formula>$A$72=33</formula>
    </cfRule>
    <cfRule type="expression" priority="116" dxfId="616" stopIfTrue="1">
      <formula>$G$36=31</formula>
    </cfRule>
  </conditionalFormatting>
  <conditionalFormatting sqref="C139 C171 C206 C238">
    <cfRule type="expression" priority="114" dxfId="624" stopIfTrue="1">
      <formula>$A$139=65</formula>
    </cfRule>
  </conditionalFormatting>
  <conditionalFormatting sqref="H221 C143 C145 C147 G245 G213 C153 C155 C157 C159 C161 C163 C165 C167 C173 C175 C177 C179 C181 C183 C185 C187 C189 C191 C193 C195 C197 C199 C208 C210 C212 C214 C216 C218 C220 C222 C224 C226 C228 C230 C232 C234 C240 C242 C244 C246 C248 C250 C252 C254 C256 C258 C260 C262 C264 C266 E140 E148 E156 E164 E172 E180 E188 E196 E207 E215 E223 E231 E239 E247 E255 E263 F142 F158 F174 F190 F209 F225 F241 F257 G146 G178 H154">
    <cfRule type="expression" priority="113" dxfId="608" stopIfTrue="1">
      <formula>$A$139=65</formula>
    </cfRule>
  </conditionalFormatting>
  <conditionalFormatting sqref="C169 C201 C236 C268">
    <cfRule type="expression" priority="112" dxfId="623" stopIfTrue="1">
      <formula>$A$139=65</formula>
    </cfRule>
  </conditionalFormatting>
  <conditionalFormatting sqref="D263:D264 D255:D256 D259:D260 D152:D153 D156:D157 D160:D161 D164:D165 D172:D173 D176:D177 D180:D181 D184:D185 D188:D189 D192:D193 D196:D197 D207:D208 D211:D212 D215:D216 D219:D220 D223:D224 D227:D228 D231:D232 D239:D240 D243:D244 D247:D248 D251:D252">
    <cfRule type="expression" priority="111" dxfId="629" stopIfTrue="1">
      <formula>$A$139=65</formula>
    </cfRule>
  </conditionalFormatting>
  <conditionalFormatting sqref="D168:D169 D200:D201 D267:D268 D235:D236">
    <cfRule type="expression" priority="110" dxfId="630" stopIfTrue="1">
      <formula>$A$139=65</formula>
    </cfRule>
  </conditionalFormatting>
  <conditionalFormatting sqref="E267 E259 E251 E243 E235 E227 E219 E211 E200 E192 E184 E176 E168 E160 E152 H186 F265 F249 F233 F217 F198 F182 F166 F150 G162 G194 H170 G229 G261 H253 H237 E144">
    <cfRule type="expression" priority="109" dxfId="609" stopIfTrue="1">
      <formula>$A$139=65</formula>
    </cfRule>
  </conditionalFormatting>
  <conditionalFormatting sqref="E264:E266 E256:E258 E248:E250 E240:E242 E232:E234 E224:E226 E216:E218 E208:E210 E197:E199 E189:E191 E181:E183 E173:E175 E165:E167 E157:E159 E149:E151 E141:E143 F143:F145 F148:F149 F159:F161 F164:F165 F175:F177 F180:F181 F191:F193 F196:F197 F210:F212 F215:F216 F226:F228 F231:F232 F242:F244 F247:F248 F258:F260 F263:F264 G147:G153 G156:G161 G179:G185 G188:G193 H155:H169 H171:H185 G214:G220 G223:G228 G246:G252 G255:G260 H222:H236 H238:H252">
    <cfRule type="expression" priority="108" dxfId="610" stopIfTrue="1">
      <formula>$A$139=65</formula>
    </cfRule>
  </conditionalFormatting>
  <conditionalFormatting sqref="F146:F147 F162:F163 F178:F179 F194:F195 F213:F214 F229:F230 F245:F246 F261:F262 G186:G187 G154:G155 G221:G222 G253:G254">
    <cfRule type="expression" priority="107" dxfId="610" stopIfTrue="1">
      <formula>$A$139=65</formula>
    </cfRule>
  </conditionalFormatting>
  <conditionalFormatting sqref="C138 D138:D139 C170 D170:D171 C205 D205:D206 C237:D237 D238 B138:B139">
    <cfRule type="expression" priority="106" dxfId="40" stopIfTrue="1">
      <formula>$A$139=65</formula>
    </cfRule>
  </conditionalFormatting>
  <conditionalFormatting sqref="C168 C200 C235 C267 A135:I135 A202:I202">
    <cfRule type="expression" priority="105" dxfId="30" stopIfTrue="1">
      <formula>$A$139=65</formula>
    </cfRule>
  </conditionalFormatting>
  <conditionalFormatting sqref="B142:B145">
    <cfRule type="expression" priority="104" dxfId="30" stopIfTrue="1">
      <formula>$A$143=67</formula>
    </cfRule>
  </conditionalFormatting>
  <conditionalFormatting sqref="B146:B147">
    <cfRule type="expression" priority="103" dxfId="40" stopIfTrue="1">
      <formula>$A$147=69</formula>
    </cfRule>
  </conditionalFormatting>
  <conditionalFormatting sqref="B150 B152:B153">
    <cfRule type="expression" priority="102" dxfId="30" stopIfTrue="1">
      <formula>$A$151=71</formula>
    </cfRule>
  </conditionalFormatting>
  <conditionalFormatting sqref="B154:B157">
    <cfRule type="expression" priority="101" dxfId="40" stopIfTrue="1">
      <formula>$A$155=73</formula>
    </cfRule>
  </conditionalFormatting>
  <conditionalFormatting sqref="B158:B161">
    <cfRule type="expression" priority="100" dxfId="30" stopIfTrue="1">
      <formula>$A$159=75</formula>
    </cfRule>
  </conditionalFormatting>
  <conditionalFormatting sqref="B162:B165">
    <cfRule type="expression" priority="99" dxfId="40" stopIfTrue="1">
      <formula>$A$163=77</formula>
    </cfRule>
  </conditionalFormatting>
  <conditionalFormatting sqref="B166:B169">
    <cfRule type="expression" priority="98" dxfId="30" stopIfTrue="1">
      <formula>$A$167=79</formula>
    </cfRule>
  </conditionalFormatting>
  <conditionalFormatting sqref="B170:B173">
    <cfRule type="expression" priority="97" dxfId="40" stopIfTrue="1">
      <formula>$A$171=81</formula>
    </cfRule>
  </conditionalFormatting>
  <conditionalFormatting sqref="B174:B177">
    <cfRule type="expression" priority="96" dxfId="30" stopIfTrue="1">
      <formula>$A$175=83</formula>
    </cfRule>
  </conditionalFormatting>
  <conditionalFormatting sqref="B178:B181">
    <cfRule type="expression" priority="95" dxfId="40" stopIfTrue="1">
      <formula>$A$179=85</formula>
    </cfRule>
  </conditionalFormatting>
  <conditionalFormatting sqref="B182:B185">
    <cfRule type="expression" priority="94" dxfId="30" stopIfTrue="1">
      <formula>$A$183=87</formula>
    </cfRule>
  </conditionalFormatting>
  <conditionalFormatting sqref="B186:B189">
    <cfRule type="expression" priority="93" dxfId="40" stopIfTrue="1">
      <formula>$A$187=89</formula>
    </cfRule>
  </conditionalFormatting>
  <conditionalFormatting sqref="B190:B193">
    <cfRule type="expression" priority="92" dxfId="30" stopIfTrue="1">
      <formula>$A$191=91</formula>
    </cfRule>
  </conditionalFormatting>
  <conditionalFormatting sqref="B194:B197">
    <cfRule type="expression" priority="91" dxfId="40" stopIfTrue="1">
      <formula>$A$195=93</formula>
    </cfRule>
  </conditionalFormatting>
  <conditionalFormatting sqref="B198:B201">
    <cfRule type="expression" priority="90" dxfId="30" stopIfTrue="1">
      <formula>$A$199=95</formula>
    </cfRule>
  </conditionalFormatting>
  <conditionalFormatting sqref="B205:B208">
    <cfRule type="expression" priority="89" dxfId="40" stopIfTrue="1">
      <formula>$A$206=97</formula>
    </cfRule>
  </conditionalFormatting>
  <conditionalFormatting sqref="B209:B212">
    <cfRule type="expression" priority="88" dxfId="30" stopIfTrue="1">
      <formula>$A$210=99</formula>
    </cfRule>
  </conditionalFormatting>
  <conditionalFormatting sqref="B213:B216">
    <cfRule type="expression" priority="87" dxfId="40" stopIfTrue="1">
      <formula>$A$214=101</formula>
    </cfRule>
  </conditionalFormatting>
  <conditionalFormatting sqref="B217:B220">
    <cfRule type="expression" priority="86" dxfId="30" stopIfTrue="1">
      <formula>$A$218=103</formula>
    </cfRule>
  </conditionalFormatting>
  <conditionalFormatting sqref="B221:B224">
    <cfRule type="expression" priority="85" dxfId="40" stopIfTrue="1">
      <formula>$A$222=105</formula>
    </cfRule>
  </conditionalFormatting>
  <conditionalFormatting sqref="B225:B228">
    <cfRule type="expression" priority="84" dxfId="30" stopIfTrue="1">
      <formula>$A$226=107</formula>
    </cfRule>
  </conditionalFormatting>
  <conditionalFormatting sqref="B229:B232">
    <cfRule type="expression" priority="83" dxfId="40" stopIfTrue="1">
      <formula>$A$230=109</formula>
    </cfRule>
  </conditionalFormatting>
  <conditionalFormatting sqref="B233:B236">
    <cfRule type="expression" priority="82" dxfId="30" stopIfTrue="1">
      <formula>$A$234=111</formula>
    </cfRule>
  </conditionalFormatting>
  <conditionalFormatting sqref="B237:B240">
    <cfRule type="expression" priority="81" dxfId="40" stopIfTrue="1">
      <formula>$A$238=113</formula>
    </cfRule>
  </conditionalFormatting>
  <conditionalFormatting sqref="B241:B244">
    <cfRule type="expression" priority="80" dxfId="30" stopIfTrue="1">
      <formula>$A$242=115</formula>
    </cfRule>
  </conditionalFormatting>
  <conditionalFormatting sqref="B245:B248">
    <cfRule type="expression" priority="79" dxfId="40" stopIfTrue="1">
      <formula>$A$246=117</formula>
    </cfRule>
  </conditionalFormatting>
  <conditionalFormatting sqref="B249:B252">
    <cfRule type="expression" priority="78" dxfId="30" stopIfTrue="1">
      <formula>$A$250=119</formula>
    </cfRule>
  </conditionalFormatting>
  <conditionalFormatting sqref="B253:B256">
    <cfRule type="expression" priority="77" dxfId="40" stopIfTrue="1">
      <formula>$A$254=121</formula>
    </cfRule>
  </conditionalFormatting>
  <conditionalFormatting sqref="B257:B260">
    <cfRule type="expression" priority="76" dxfId="30" stopIfTrue="1">
      <formula>$A$258=123</formula>
    </cfRule>
  </conditionalFormatting>
  <conditionalFormatting sqref="B261:B264">
    <cfRule type="expression" priority="75" dxfId="40" stopIfTrue="1">
      <formula>$A$262=125</formula>
    </cfRule>
  </conditionalFormatting>
  <conditionalFormatting sqref="B265:B268">
    <cfRule type="expression" priority="74" dxfId="30" stopIfTrue="1">
      <formula>$A$266=127</formula>
    </cfRule>
  </conditionalFormatting>
  <conditionalFormatting sqref="G103:G104">
    <cfRule type="cellIs" priority="72" dxfId="622" operator="equal" stopIfTrue="1">
      <formula>62</formula>
    </cfRule>
    <cfRule type="cellIs" priority="73" dxfId="622" operator="equal" stopIfTrue="1">
      <formula>122</formula>
    </cfRule>
  </conditionalFormatting>
  <conditionalFormatting sqref="G36:G37">
    <cfRule type="cellIs" priority="69" dxfId="622" operator="equal" stopIfTrue="1">
      <formula>121</formula>
    </cfRule>
    <cfRule type="cellIs" priority="70" dxfId="622" operator="equal" stopIfTrue="1">
      <formula>61</formula>
    </cfRule>
    <cfRule type="cellIs" priority="71" dxfId="622" operator="equal" stopIfTrue="1">
      <formula>31</formula>
    </cfRule>
  </conditionalFormatting>
  <conditionalFormatting sqref="C278:D278">
    <cfRule type="expression" priority="68" dxfId="608" stopIfTrue="1">
      <formula>$A$278=121</formula>
    </cfRule>
  </conditionalFormatting>
  <conditionalFormatting sqref="C284">
    <cfRule type="expression" priority="67" dxfId="608" stopIfTrue="1">
      <formula>$A$284=122</formula>
    </cfRule>
  </conditionalFormatting>
  <conditionalFormatting sqref="D279:D283 D293:D294">
    <cfRule type="expression" priority="66" dxfId="610" stopIfTrue="1">
      <formula>$A$278=121</formula>
    </cfRule>
  </conditionalFormatting>
  <conditionalFormatting sqref="E281">
    <cfRule type="expression" priority="65" dxfId="608" stopIfTrue="1">
      <formula>$D$281=125</formula>
    </cfRule>
  </conditionalFormatting>
  <conditionalFormatting sqref="D284">
    <cfRule type="expression" priority="64" dxfId="609" stopIfTrue="1">
      <formula>$A$278=121</formula>
    </cfRule>
  </conditionalFormatting>
  <conditionalFormatting sqref="D291:D292 D295">
    <cfRule type="expression" priority="63" dxfId="610" stopIfTrue="1">
      <formula>$A$290=123</formula>
    </cfRule>
  </conditionalFormatting>
  <conditionalFormatting sqref="D296">
    <cfRule type="expression" priority="62" dxfId="609" stopIfTrue="1">
      <formula>$A$296=124</formula>
    </cfRule>
  </conditionalFormatting>
  <conditionalFormatting sqref="E282:E292">
    <cfRule type="expression" priority="61" dxfId="610" stopIfTrue="1">
      <formula>$D$281=125</formula>
    </cfRule>
  </conditionalFormatting>
  <conditionalFormatting sqref="E293">
    <cfRule type="expression" priority="60" dxfId="609" stopIfTrue="1">
      <formula>$D$293=126</formula>
    </cfRule>
  </conditionalFormatting>
  <conditionalFormatting sqref="F286">
    <cfRule type="expression" priority="59" dxfId="40" stopIfTrue="1">
      <formula>$E$287=127</formula>
    </cfRule>
  </conditionalFormatting>
  <conditionalFormatting sqref="F287">
    <cfRule type="expression" priority="58" dxfId="624" stopIfTrue="1">
      <formula>$E$287=127</formula>
    </cfRule>
  </conditionalFormatting>
  <conditionalFormatting sqref="B140">
    <cfRule type="expression" priority="56" dxfId="40" stopIfTrue="1">
      <formula>$A$139=65</formula>
    </cfRule>
    <cfRule type="expression" priority="57" dxfId="608" stopIfTrue="1">
      <formula>$A$140=61</formula>
    </cfRule>
  </conditionalFormatting>
  <conditionalFormatting sqref="B148">
    <cfRule type="expression" priority="54" dxfId="40" stopIfTrue="1">
      <formula>$A$147=69</formula>
    </cfRule>
    <cfRule type="expression" priority="55" dxfId="608" stopIfTrue="1">
      <formula>$A$148=62</formula>
    </cfRule>
  </conditionalFormatting>
  <conditionalFormatting sqref="B141">
    <cfRule type="expression" priority="52" dxfId="40" stopIfTrue="1">
      <formula>$A$139=65</formula>
    </cfRule>
    <cfRule type="expression" priority="53" dxfId="608" stopIfTrue="1">
      <formula>$A$141=61</formula>
    </cfRule>
  </conditionalFormatting>
  <conditionalFormatting sqref="A141 C140">
    <cfRule type="expression" priority="51" dxfId="622" stopIfTrue="1">
      <formula>$A$141=61</formula>
    </cfRule>
  </conditionalFormatting>
  <conditionalFormatting sqref="D140:D141">
    <cfRule type="expression" priority="49" dxfId="629" stopIfTrue="1">
      <formula>$A$139=65</formula>
    </cfRule>
    <cfRule type="expression" priority="50" dxfId="608" stopIfTrue="1">
      <formula>$A$141=61</formula>
    </cfRule>
  </conditionalFormatting>
  <conditionalFormatting sqref="B149">
    <cfRule type="expression" priority="47" dxfId="40" stopIfTrue="1">
      <formula>$A$147=69</formula>
    </cfRule>
    <cfRule type="expression" priority="48" dxfId="608" stopIfTrue="1">
      <formula>$A$149=62</formula>
    </cfRule>
  </conditionalFormatting>
  <conditionalFormatting sqref="C149">
    <cfRule type="expression" priority="45" dxfId="608" stopIfTrue="1">
      <formula>$A$139=65</formula>
    </cfRule>
    <cfRule type="expression" priority="46" dxfId="608" stopIfTrue="1">
      <formula>$A$149=62</formula>
    </cfRule>
  </conditionalFormatting>
  <conditionalFormatting sqref="B151">
    <cfRule type="expression" priority="43" dxfId="30" stopIfTrue="1">
      <formula>$A$151=71</formula>
    </cfRule>
    <cfRule type="expression" priority="44" dxfId="608" stopIfTrue="1">
      <formula>$A$151=62</formula>
    </cfRule>
  </conditionalFormatting>
  <conditionalFormatting sqref="D151">
    <cfRule type="expression" priority="42" dxfId="609" stopIfTrue="1">
      <formula>$A$151=62</formula>
    </cfRule>
  </conditionalFormatting>
  <conditionalFormatting sqref="C141">
    <cfRule type="expression" priority="40" dxfId="608" stopIfTrue="1">
      <formula>$A$139=65</formula>
    </cfRule>
    <cfRule type="expression" priority="41" dxfId="615" stopIfTrue="1">
      <formula>$A$141=61</formula>
    </cfRule>
  </conditionalFormatting>
  <conditionalFormatting sqref="C151">
    <cfRule type="expression" priority="38" dxfId="608" stopIfTrue="1">
      <formula>$A$139=65</formula>
    </cfRule>
    <cfRule type="expression" priority="39" dxfId="615" stopIfTrue="1">
      <formula>$A$151=62</formula>
    </cfRule>
  </conditionalFormatting>
  <conditionalFormatting sqref="E146">
    <cfRule type="expression" priority="37" dxfId="635" stopIfTrue="1">
      <formula>$D$146=63</formula>
    </cfRule>
  </conditionalFormatting>
  <conditionalFormatting sqref="D142:D143">
    <cfRule type="expression" priority="36" dxfId="636" stopIfTrue="1">
      <formula>$A$141=61</formula>
    </cfRule>
  </conditionalFormatting>
  <conditionalFormatting sqref="D144:D145">
    <cfRule type="expression" priority="34" dxfId="629" stopIfTrue="1">
      <formula>$A$139=65</formula>
    </cfRule>
    <cfRule type="expression" priority="35" dxfId="610" stopIfTrue="1">
      <formula>$A$141=61</formula>
    </cfRule>
  </conditionalFormatting>
  <conditionalFormatting sqref="D147 D150">
    <cfRule type="expression" priority="33" dxfId="610" stopIfTrue="1">
      <formula>$A$141=61</formula>
    </cfRule>
  </conditionalFormatting>
  <conditionalFormatting sqref="D146">
    <cfRule type="expression" priority="32" dxfId="617" stopIfTrue="1">
      <formula>$A$141=61</formula>
    </cfRule>
  </conditionalFormatting>
  <conditionalFormatting sqref="D148:D149">
    <cfRule type="expression" priority="30" dxfId="629" stopIfTrue="1">
      <formula>$A$139=65</formula>
    </cfRule>
    <cfRule type="expression" priority="31" dxfId="636" stopIfTrue="1">
      <formula>$A$141=61</formula>
    </cfRule>
  </conditionalFormatting>
  <conditionalFormatting sqref="E145">
    <cfRule type="expression" priority="29" dxfId="637" stopIfTrue="1">
      <formula>$D$146=63</formula>
    </cfRule>
  </conditionalFormatting>
  <conditionalFormatting sqref="C150">
    <cfRule type="expression" priority="28" dxfId="622" stopIfTrue="1">
      <formula>$A$151=62</formula>
    </cfRule>
  </conditionalFormatting>
  <conditionalFormatting sqref="E147">
    <cfRule type="expression" priority="27" dxfId="622" stopIfTrue="1">
      <formula>$D$146=63</formula>
    </cfRule>
  </conditionalFormatting>
  <conditionalFormatting sqref="C5:D5">
    <cfRule type="expression" priority="26" dxfId="624" stopIfTrue="1">
      <formula>$A$5=1</formula>
    </cfRule>
  </conditionalFormatting>
  <conditionalFormatting sqref="C4:D4 B4:B7">
    <cfRule type="expression" priority="25" dxfId="40" stopIfTrue="1">
      <formula>$A$5=1</formula>
    </cfRule>
  </conditionalFormatting>
  <conditionalFormatting sqref="C7">
    <cfRule type="expression" priority="24" dxfId="608" stopIfTrue="1">
      <formula>$A$7=2</formula>
    </cfRule>
  </conditionalFormatting>
  <conditionalFormatting sqref="D6:D7">
    <cfRule type="expression" priority="23" dxfId="609" stopIfTrue="1">
      <formula>$A$7=2</formula>
    </cfRule>
  </conditionalFormatting>
  <conditionalFormatting sqref="B8:B11">
    <cfRule type="expression" priority="22" dxfId="30" stopIfTrue="1">
      <formula>$A$9=3</formula>
    </cfRule>
  </conditionalFormatting>
  <conditionalFormatting sqref="C9:D9">
    <cfRule type="expression" priority="21" dxfId="608" stopIfTrue="1">
      <formula>$A$9=3</formula>
    </cfRule>
  </conditionalFormatting>
  <conditionalFormatting sqref="G11">
    <cfRule type="expression" priority="20" dxfId="631" stopIfTrue="1">
      <formula>$F$12=7</formula>
    </cfRule>
  </conditionalFormatting>
  <conditionalFormatting sqref="G9:G10 G13:G16">
    <cfRule type="expression" priority="19" dxfId="613" stopIfTrue="1">
      <formula>$F$12=7</formula>
    </cfRule>
  </conditionalFormatting>
  <conditionalFormatting sqref="C13:D13 C15 E14">
    <cfRule type="expression" priority="18" dxfId="608" stopIfTrue="1">
      <formula>$A$13=5</formula>
    </cfRule>
  </conditionalFormatting>
  <conditionalFormatting sqref="D14:D15 F16">
    <cfRule type="expression" priority="17" dxfId="609" stopIfTrue="1">
      <formula>$A$13=5</formula>
    </cfRule>
  </conditionalFormatting>
  <conditionalFormatting sqref="C17:D17 C19">
    <cfRule type="expression" priority="16" dxfId="608" stopIfTrue="1">
      <formula>$A$17=7</formula>
    </cfRule>
  </conditionalFormatting>
  <conditionalFormatting sqref="D18:D19 E18">
    <cfRule type="expression" priority="15" dxfId="609" stopIfTrue="1">
      <formula>$A$17=7</formula>
    </cfRule>
  </conditionalFormatting>
  <conditionalFormatting sqref="C11">
    <cfRule type="expression" priority="14" dxfId="619" stopIfTrue="1">
      <formula>$A$9=3</formula>
    </cfRule>
  </conditionalFormatting>
  <conditionalFormatting sqref="D10:D11">
    <cfRule type="expression" priority="13" dxfId="620" stopIfTrue="1">
      <formula>$A$9=3</formula>
    </cfRule>
  </conditionalFormatting>
  <conditionalFormatting sqref="C10">
    <cfRule type="expression" priority="12" dxfId="41" stopIfTrue="1">
      <formula>$A$9=3</formula>
    </cfRule>
  </conditionalFormatting>
  <conditionalFormatting sqref="B12:B15">
    <cfRule type="expression" priority="11" dxfId="40" stopIfTrue="1">
      <formula>$A$13=5</formula>
    </cfRule>
  </conditionalFormatting>
  <conditionalFormatting sqref="B16:B19">
    <cfRule type="expression" priority="10" dxfId="30" stopIfTrue="1">
      <formula>$A$17=7</formula>
    </cfRule>
  </conditionalFormatting>
  <conditionalFormatting sqref="E6 F8">
    <cfRule type="expression" priority="9" dxfId="608" stopIfTrue="1">
      <formula>$A$5=1</formula>
    </cfRule>
  </conditionalFormatting>
  <conditionalFormatting sqref="E10">
    <cfRule type="expression" priority="8" dxfId="609" stopIfTrue="1">
      <formula>$A$9=3</formula>
    </cfRule>
  </conditionalFormatting>
  <conditionalFormatting sqref="E7:E9">
    <cfRule type="expression" priority="7" dxfId="610" stopIfTrue="1">
      <formula>$A$5=1</formula>
    </cfRule>
  </conditionalFormatting>
  <conditionalFormatting sqref="E15:E17 F9:F11 F14:F15">
    <cfRule type="expression" priority="6" dxfId="610" stopIfTrue="1">
      <formula>$A$13=5</formula>
    </cfRule>
  </conditionalFormatting>
  <conditionalFormatting sqref="F12:F13">
    <cfRule type="cellIs" priority="4" dxfId="622" operator="equal" stopIfTrue="1">
      <formula>7</formula>
    </cfRule>
    <cfRule type="expression" priority="5" dxfId="610" stopIfTrue="1">
      <formula>$A$13=5</formula>
    </cfRule>
  </conditionalFormatting>
  <conditionalFormatting sqref="G12">
    <cfRule type="expression" priority="2" dxfId="638" stopIfTrue="1">
      <formula>$F$12=7</formula>
    </cfRule>
    <cfRule type="expression" priority="3" dxfId="608" stopIfTrue="1">
      <formula>$A$13=5</formula>
    </cfRule>
  </conditionalFormatting>
  <conditionalFormatting sqref="A270:I270">
    <cfRule type="expression" priority="1" dxfId="30" stopIfTrue="1">
      <formula>$A$268=128</formula>
    </cfRule>
  </conditionalFormatting>
  <printOptions horizontalCentered="1"/>
  <pageMargins left="0" right="0" top="0.3937007874015748" bottom="0.3937007874015748" header="0" footer="0"/>
  <pageSetup fitToHeight="0" horizontalDpi="300" verticalDpi="300" orientation="landscape" paperSize="9" r:id="rId1"/>
  <rowBreaks count="4" manualBreakCount="4">
    <brk id="67" max="8" man="1"/>
    <brk id="134" max="8" man="1"/>
    <brk id="201" max="8" man="1"/>
    <brk id="268" max="8" man="1"/>
  </rowBreaks>
</worksheet>
</file>

<file path=xl/worksheets/sheet11.xml><?xml version="1.0" encoding="utf-8"?>
<worksheet xmlns="http://schemas.openxmlformats.org/spreadsheetml/2006/main" xmlns:r="http://schemas.openxmlformats.org/officeDocument/2006/relationships">
  <sheetPr>
    <tabColor indexed="41"/>
  </sheetPr>
  <dimension ref="A1:J131"/>
  <sheetViews>
    <sheetView view="pageBreakPreview" zoomScaleSheetLayoutView="100" zoomScalePageLayoutView="0" workbookViewId="0" topLeftCell="A1">
      <pane ySplit="1" topLeftCell="A2" activePane="bottomLeft" state="frozen"/>
      <selection pane="topLeft" activeCell="D13" sqref="D13:D14"/>
      <selection pane="bottomLeft" activeCell="D13" sqref="D13:D14"/>
    </sheetView>
  </sheetViews>
  <sheetFormatPr defaultColWidth="9.00390625" defaultRowHeight="12.75"/>
  <cols>
    <col min="1" max="1" width="1.37890625" style="14" customWidth="1"/>
    <col min="2" max="2" width="6.25390625" style="14" customWidth="1"/>
    <col min="3" max="3" width="27.625" style="14" customWidth="1"/>
    <col min="4" max="4" width="25.375" style="14" customWidth="1"/>
    <col min="5" max="5" width="7.875" style="14" bestFit="1" customWidth="1"/>
    <col min="6" max="6" width="8.125" style="1" customWidth="1"/>
    <col min="7" max="7" width="7.125" style="1" customWidth="1"/>
    <col min="8" max="8" width="6.25390625" style="1" customWidth="1"/>
    <col min="9" max="9" width="14.625" style="1" customWidth="1"/>
    <col min="10" max="16384" width="9.125" style="1" customWidth="1"/>
  </cols>
  <sheetData>
    <row r="1" spans="1:10" ht="22.5" customHeight="1">
      <c r="A1" s="297"/>
      <c r="B1" s="298" t="s">
        <v>2</v>
      </c>
      <c r="C1" s="298" t="s">
        <v>474</v>
      </c>
      <c r="D1" s="298" t="s">
        <v>3</v>
      </c>
      <c r="E1" s="298" t="s">
        <v>6</v>
      </c>
      <c r="G1" s="8"/>
      <c r="H1" s="8"/>
      <c r="I1" s="8"/>
      <c r="J1" s="8"/>
    </row>
    <row r="2" spans="1:6" ht="15" customHeight="1">
      <c r="A2" s="297"/>
      <c r="B2" s="9">
        <f>IF('[6]Rank'!E4=1,'[6]Rank'!A4,"")</f>
        <v>1</v>
      </c>
      <c r="C2" s="10" t="str">
        <f>IF('[6]Rank'!E4=1,'[6]Rank'!C4,"")</f>
        <v>SKST Liberec</v>
      </c>
      <c r="D2" s="10" t="str">
        <f>IF('[6]Rank'!E4=1,'[6]Rank'!B4,"")</f>
        <v>Šilhán  Petr</v>
      </c>
      <c r="E2" s="11">
        <f>IF('[6]Rank'!E4=1,'[6]Rank'!D4,"")</f>
        <v>999</v>
      </c>
      <c r="F2" s="12"/>
    </row>
    <row r="3" spans="1:6" ht="15" customHeight="1">
      <c r="A3" s="297"/>
      <c r="B3" s="9">
        <f>IF('[6]Rank'!E5=1,'[6]Rank'!A5,"")</f>
        <v>2</v>
      </c>
      <c r="C3" s="10" t="str">
        <f>IF('[6]Rank'!E5=1,'[6]Rank'!C5,"")</f>
        <v>SKST Vlašim</v>
      </c>
      <c r="D3" s="10" t="str">
        <f>IF('[6]Rank'!E5=1,'[6]Rank'!B5,"")</f>
        <v>Pěnkava  Luboš</v>
      </c>
      <c r="E3" s="11">
        <f>IF('[6]Rank'!E5=1,'[6]Rank'!D5,"")</f>
        <v>999</v>
      </c>
      <c r="F3" s="12"/>
    </row>
    <row r="4" spans="1:6" ht="15" customHeight="1">
      <c r="A4" s="297"/>
      <c r="B4" s="9">
        <f>IF('[6]Rank'!E8=1,'[6]Rank'!A8,"")</f>
        <v>5</v>
      </c>
      <c r="C4" s="10" t="str">
        <f>IF('[6]Rank'!E8=1,'[6]Rank'!C8,"")</f>
        <v>SKST Baník Havířov</v>
      </c>
      <c r="D4" s="10" t="str">
        <f>IF('[6]Rank'!E8=1,'[6]Rank'!B8,"")</f>
        <v>Matějka  Kamil</v>
      </c>
      <c r="E4" s="11">
        <f>IF('[6]Rank'!E8=1,'[6]Rank'!D8,"")</f>
        <v>78</v>
      </c>
      <c r="F4" s="12"/>
    </row>
    <row r="5" spans="1:6" ht="15" customHeight="1">
      <c r="A5" s="297"/>
      <c r="B5" s="9">
        <f>IF('[6]Rank'!E9=1,'[6]Rank'!A9,"")</f>
        <v>6</v>
      </c>
      <c r="C5" s="10" t="str">
        <f>IF('[6]Rank'!E9=1,'[6]Rank'!C9,"")</f>
        <v>SKST Baník Havířov</v>
      </c>
      <c r="D5" s="10" t="str">
        <f>IF('[6]Rank'!E9=1,'[6]Rank'!B9,"")</f>
        <v>Kratochvíl  Michal</v>
      </c>
      <c r="E5" s="11">
        <f>IF('[6]Rank'!E9=1,'[6]Rank'!D9,"")</f>
        <v>999</v>
      </c>
      <c r="F5" s="12"/>
    </row>
    <row r="6" spans="1:6" ht="15" customHeight="1">
      <c r="A6" s="297"/>
      <c r="B6" s="9">
        <f>IF('[6]Rank'!E10=1,'[6]Rank'!A10,"")</f>
        <v>7</v>
      </c>
      <c r="C6" s="10" t="str">
        <f>IF('[6]Rank'!E10=1,'[6]Rank'!C10,"")</f>
        <v>SKST Baník Havířov</v>
      </c>
      <c r="D6" s="10" t="str">
        <f>IF('[6]Rank'!E10=1,'[6]Rank'!B10,"")</f>
        <v>Kowal René</v>
      </c>
      <c r="E6" s="11">
        <f>IF('[6]Rank'!E10=1,'[6]Rank'!D10,"")</f>
        <v>999</v>
      </c>
      <c r="F6" s="12"/>
    </row>
    <row r="7" spans="1:6" ht="15" customHeight="1">
      <c r="A7" s="297"/>
      <c r="B7" s="9">
        <f>IF('[6]Rank'!E13=1,'[6]Rank'!A13,"")</f>
        <v>10</v>
      </c>
      <c r="C7" s="10" t="str">
        <f>IF('[6]Rank'!E13=1,'[6]Rank'!C13,"")</f>
        <v>Slavoj Praha</v>
      </c>
      <c r="D7" s="10" t="str">
        <f>IF('[6]Rank'!E13=1,'[6]Rank'!B13,"")</f>
        <v>Zahrádka David</v>
      </c>
      <c r="E7" s="11">
        <v>400</v>
      </c>
      <c r="F7" s="12"/>
    </row>
    <row r="8" spans="1:6" ht="15" customHeight="1">
      <c r="A8" s="297"/>
      <c r="B8" s="9">
        <f>IF('[6]Rank'!E14=1,'[6]Rank'!A14,"")</f>
        <v>11</v>
      </c>
      <c r="C8" s="10" t="str">
        <f>IF('[6]Rank'!E14=1,'[6]Rank'!C14,"")</f>
        <v>Slavoj Praha</v>
      </c>
      <c r="D8" s="10" t="str">
        <f>IF('[6]Rank'!E14=1,'[6]Rank'!B14,"")</f>
        <v>Zeidler  Michal</v>
      </c>
      <c r="E8" s="11">
        <f>IF('[6]Rank'!E14=1,'[6]Rank'!D14,"")</f>
        <v>999</v>
      </c>
      <c r="F8" s="12"/>
    </row>
    <row r="9" spans="1:6" ht="15" customHeight="1">
      <c r="A9" s="297"/>
      <c r="B9" s="9">
        <f>IF('[6]Rank'!E15=1,'[6]Rank'!A15,"")</f>
        <v>12</v>
      </c>
      <c r="C9" s="10" t="str">
        <f>IF('[6]Rank'!E15=1,'[6]Rank'!C15,"")</f>
        <v>Sp. Jížní Město</v>
      </c>
      <c r="D9" s="10" t="str">
        <f>IF('[6]Rank'!E15=1,'[6]Rank'!B15,"")</f>
        <v>Slobodzian  Adam</v>
      </c>
      <c r="E9" s="11">
        <f>IF('[6]Rank'!E15=1,'[6]Rank'!D15,"")</f>
        <v>999</v>
      </c>
      <c r="F9" s="12"/>
    </row>
    <row r="10" spans="1:6" ht="15" customHeight="1">
      <c r="A10" s="297"/>
      <c r="B10" s="9">
        <f>IF('[6]Rank'!E16=1,'[6]Rank'!A16,"")</f>
        <v>13</v>
      </c>
      <c r="C10" s="10" t="str">
        <f>IF('[6]Rank'!E16=1,'[6]Rank'!C16,"")</f>
        <v>Sp. Jížní Město</v>
      </c>
      <c r="D10" s="10" t="str">
        <f>IF('[6]Rank'!E16=1,'[6]Rank'!B16,"")</f>
        <v>Šimůnek  Daniel</v>
      </c>
      <c r="E10" s="11">
        <f>IF('[6]Rank'!E16=1,'[6]Rank'!D16,"")</f>
        <v>999</v>
      </c>
      <c r="F10" s="12"/>
    </row>
    <row r="11" spans="1:6" ht="15" customHeight="1">
      <c r="A11" s="297"/>
      <c r="B11" s="9">
        <f>IF('[6]Rank'!E17=1,'[6]Rank'!A17,"")</f>
        <v>14</v>
      </c>
      <c r="C11" s="10" t="str">
        <f>IF('[6]Rank'!E17=1,'[6]Rank'!C17,"")</f>
        <v>TJ Sokol Němčice n.H.</v>
      </c>
      <c r="D11" s="10" t="str">
        <f>IF('[6]Rank'!E17=1,'[6]Rank'!B17,"")</f>
        <v>Palásek Michal</v>
      </c>
      <c r="E11" s="11">
        <f>IF('[6]Rank'!E17=1,'[6]Rank'!D17,"")</f>
        <v>999</v>
      </c>
      <c r="F11" s="12"/>
    </row>
    <row r="12" spans="1:6" ht="15" customHeight="1">
      <c r="A12" s="297"/>
      <c r="B12" s="9">
        <f>IF('[6]Rank'!E18=1,'[6]Rank'!A18,"")</f>
        <v>15</v>
      </c>
      <c r="C12" s="10" t="str">
        <f>IF('[6]Rank'!E18=1,'[6]Rank'!C18,"")</f>
        <v>SK Přerov</v>
      </c>
      <c r="D12" s="10" t="str">
        <f>IF('[6]Rank'!E18=1,'[6]Rank'!B18,"")</f>
        <v>Boháč  Jan</v>
      </c>
      <c r="E12" s="11">
        <v>450</v>
      </c>
      <c r="F12" s="12"/>
    </row>
    <row r="13" spans="1:6" ht="15" customHeight="1">
      <c r="A13" s="297"/>
      <c r="B13" s="9">
        <f>IF('[6]Rank'!E19=1,'[6]Rank'!A19,"")</f>
        <v>16</v>
      </c>
      <c r="C13" s="10" t="str">
        <f>IF('[6]Rank'!E19=1,'[6]Rank'!C19,"")</f>
        <v>SK Přerov</v>
      </c>
      <c r="D13" s="10" t="str">
        <f>IF('[6]Rank'!E19=1,'[6]Rank'!B19,"")</f>
        <v>Hrabica Marián</v>
      </c>
      <c r="E13" s="11">
        <f>IF('[6]Rank'!E19=1,'[6]Rank'!D19,"")</f>
        <v>999</v>
      </c>
      <c r="F13" s="12"/>
    </row>
    <row r="14" spans="1:6" ht="15" customHeight="1">
      <c r="A14" s="297"/>
      <c r="B14" s="9">
        <f>IF('[6]Rank'!E20=1,'[6]Rank'!A20,"")</f>
        <v>17</v>
      </c>
      <c r="C14" s="10" t="str">
        <f>IF('[6]Rank'!E20=1,'[6]Rank'!C20,"")</f>
        <v>Sokol Králův Dvůr</v>
      </c>
      <c r="D14" s="10" t="str">
        <f>IF('[6]Rank'!E20=1,'[6]Rank'!B20,"")</f>
        <v>Širuček  Pavel</v>
      </c>
      <c r="E14" s="11">
        <f>IF('[6]Rank'!E20=1,'[6]Rank'!D20,"")</f>
        <v>5</v>
      </c>
      <c r="F14" s="12"/>
    </row>
    <row r="15" spans="1:6" ht="15" customHeight="1">
      <c r="A15" s="297"/>
      <c r="B15" s="9">
        <f>IF('[6]Rank'!E21=1,'[6]Rank'!A21,"")</f>
        <v>18</v>
      </c>
      <c r="C15" s="10" t="str">
        <f>IF('[6]Rank'!E21=1,'[6]Rank'!C21,"")</f>
        <v>KlubSten Karviná</v>
      </c>
      <c r="D15" s="10" t="str">
        <f>IF('[6]Rank'!E21=1,'[6]Rank'!B21,"")</f>
        <v>Trávníček  Jakub</v>
      </c>
      <c r="E15" s="11">
        <f>IF('[6]Rank'!E21=1,'[6]Rank'!D21,"")</f>
        <v>999</v>
      </c>
      <c r="F15" s="12"/>
    </row>
    <row r="16" spans="1:6" ht="15" customHeight="1">
      <c r="A16" s="297"/>
      <c r="B16" s="9">
        <f>IF('[6]Rank'!E22=1,'[6]Rank'!A22,"")</f>
        <v>19</v>
      </c>
      <c r="C16" s="10" t="str">
        <f>IF('[6]Rank'!E22=1,'[6]Rank'!C22,"")</f>
        <v>Kotlářka Praha</v>
      </c>
      <c r="D16" s="10" t="str">
        <f>IF('[6]Rank'!E22=1,'[6]Rank'!B22,"")</f>
        <v>Jež  Dominik</v>
      </c>
      <c r="E16" s="11">
        <f>IF('[6]Rank'!E22=1,'[6]Rank'!D22,"")</f>
        <v>999</v>
      </c>
      <c r="F16" s="12"/>
    </row>
    <row r="17" spans="1:6" ht="15" customHeight="1">
      <c r="A17" s="297"/>
      <c r="B17" s="9">
        <f>IF('[6]Rank'!E23=1,'[6]Rank'!A23,"")</f>
        <v>20</v>
      </c>
      <c r="C17" s="10" t="str">
        <f>IF('[6]Rank'!E23=1,'[6]Rank'!C23,"")</f>
        <v>SKST Baník Havířov</v>
      </c>
      <c r="D17" s="10" t="str">
        <f>IF('[6]Rank'!E23=1,'[6]Rank'!B23,"")</f>
        <v>Siwiec  Vojtěch</v>
      </c>
      <c r="E17" s="11">
        <f>IF('[6]Rank'!E23=1,'[6]Rank'!D23,"")</f>
        <v>999</v>
      </c>
      <c r="F17" s="12"/>
    </row>
    <row r="18" spans="1:6" ht="15" customHeight="1">
      <c r="A18" s="297"/>
      <c r="B18" s="9">
        <f>IF('[6]Rank'!E24=1,'[6]Rank'!A24,"")</f>
        <v>21</v>
      </c>
      <c r="C18" s="10" t="str">
        <f>IF('[6]Rank'!E24=1,'[6]Rank'!C24,"")</f>
        <v>SKST Baník Havířov</v>
      </c>
      <c r="D18" s="10" t="str">
        <f>IF('[6]Rank'!E24=1,'[6]Rank'!B24,"")</f>
        <v>Kupec Rostislav</v>
      </c>
      <c r="E18" s="11">
        <f>IF('[6]Rank'!E24=1,'[6]Rank'!D24,"")</f>
        <v>999</v>
      </c>
      <c r="F18" s="12"/>
    </row>
    <row r="19" spans="1:6" ht="15" customHeight="1">
      <c r="A19" s="297"/>
      <c r="B19" s="9">
        <f>IF('[6]Rank'!E25=1,'[6]Rank'!A25,"")</f>
        <v>22</v>
      </c>
      <c r="C19" s="10" t="str">
        <f>IF('[6]Rank'!E25=1,'[6]Rank'!C25,"")</f>
        <v>Kotlářka Praha</v>
      </c>
      <c r="D19" s="10" t="str">
        <f>IF('[6]Rank'!E25=1,'[6]Rank'!B25,"")</f>
        <v>Rejent  Štěpán</v>
      </c>
      <c r="E19" s="11">
        <f>IF('[6]Rank'!E25=1,'[6]Rank'!D25,"")</f>
        <v>999</v>
      </c>
      <c r="F19" s="12"/>
    </row>
    <row r="20" spans="1:6" ht="15" customHeight="1">
      <c r="A20" s="297"/>
      <c r="B20" s="9">
        <f>IF('[6]Rank'!E7=1,'[6]Rank'!A7,"")</f>
      </c>
      <c r="C20" s="10">
        <f>IF('[6]Rank'!E7=1,'[6]Rank'!C7,"")</f>
      </c>
      <c r="D20" s="10">
        <f>IF('[6]Rank'!E7=1,'[6]Rank'!B7,"")</f>
      </c>
      <c r="E20" s="11">
        <f>IF('[6]Rank'!E7=1,'[6]Rank'!D7,"")</f>
      </c>
      <c r="F20" s="12"/>
    </row>
    <row r="21" spans="1:6" ht="15" customHeight="1">
      <c r="A21" s="297"/>
      <c r="B21" s="9">
        <f>IF('[6]Rank'!E6=1,'[6]Rank'!A6,"")</f>
      </c>
      <c r="C21" s="10">
        <f>IF('[6]Rank'!E6=1,'[6]Rank'!C6,"")</f>
      </c>
      <c r="D21" s="10">
        <f>IF('[6]Rank'!E6=1,'[6]Rank'!B6,"")</f>
      </c>
      <c r="E21" s="11">
        <f>IF('[6]Rank'!E6=1,'[6]Rank'!D6,"")</f>
      </c>
      <c r="F21" s="12"/>
    </row>
    <row r="22" spans="1:6" ht="15" customHeight="1">
      <c r="A22" s="297"/>
      <c r="B22" s="9">
        <f>IF('[6]Rank'!E11=1,'[6]Rank'!A11,"")</f>
      </c>
      <c r="C22" s="10">
        <f>IF('[6]Rank'!E11=1,'[6]Rank'!C11,"")</f>
      </c>
      <c r="D22" s="10">
        <f>IF('[6]Rank'!E11=1,'[6]Rank'!B11,"")</f>
      </c>
      <c r="E22" s="11">
        <f>IF('[6]Rank'!E11=1,'[6]Rank'!D11,"")</f>
      </c>
      <c r="F22" s="12"/>
    </row>
    <row r="23" spans="1:6" ht="15" customHeight="1">
      <c r="A23" s="297"/>
      <c r="B23" s="9">
        <f>IF('[6]Rank'!E12=1,'[6]Rank'!A12,"")</f>
      </c>
      <c r="C23" s="10">
        <f>IF('[6]Rank'!E12=1,'[6]Rank'!C12,"")</f>
      </c>
      <c r="D23" s="10">
        <f>IF('[6]Rank'!E12=1,'[6]Rank'!B12,"")</f>
      </c>
      <c r="E23" s="11">
        <f>IF('[6]Rank'!E12=1,'[6]Rank'!D12,"")</f>
      </c>
      <c r="F23" s="13"/>
    </row>
    <row r="24" spans="1:6" ht="15" customHeight="1">
      <c r="A24" s="297"/>
      <c r="B24" s="9">
        <f>IF('[6]Rank'!E26=1,'[6]Rank'!A26,"")</f>
      </c>
      <c r="C24" s="10">
        <f>IF('[6]Rank'!E26=1,'[6]Rank'!C26,"")</f>
      </c>
      <c r="D24" s="10">
        <f>IF('[6]Rank'!E26=1,'[6]Rank'!B26,"")</f>
      </c>
      <c r="E24" s="11">
        <f>IF('[6]Rank'!E26=1,'[6]Rank'!D26,"")</f>
      </c>
      <c r="F24" s="13"/>
    </row>
    <row r="25" spans="1:6" ht="15" customHeight="1">
      <c r="A25" s="297"/>
      <c r="B25" s="9">
        <f>IF('[6]Rank'!E27=1,'[6]Rank'!A27,"")</f>
      </c>
      <c r="C25" s="10">
        <f>IF('[6]Rank'!E27=1,'[6]Rank'!C27,"")</f>
      </c>
      <c r="D25" s="10">
        <f>IF('[6]Rank'!E27=1,'[6]Rank'!B27,"")</f>
      </c>
      <c r="E25" s="11">
        <f>IF('[6]Rank'!E27=1,'[6]Rank'!D27,"")</f>
      </c>
      <c r="F25" s="13"/>
    </row>
    <row r="26" spans="1:6" ht="15" customHeight="1">
      <c r="A26" s="297"/>
      <c r="B26" s="9">
        <f>IF('[6]Rank'!E28=1,'[6]Rank'!A28,"")</f>
      </c>
      <c r="C26" s="10">
        <f>IF('[6]Rank'!E28=1,'[6]Rank'!C28,"")</f>
      </c>
      <c r="D26" s="10">
        <f>IF('[6]Rank'!E28=1,'[6]Rank'!B28,"")</f>
      </c>
      <c r="E26" s="11">
        <f>IF('[6]Rank'!E28=1,'[6]Rank'!D28,"")</f>
      </c>
      <c r="F26" s="13"/>
    </row>
    <row r="27" spans="1:6" ht="15" customHeight="1">
      <c r="A27" s="297"/>
      <c r="B27" s="9">
        <f>IF('[6]Rank'!E29=1,'[6]Rank'!A29,"")</f>
      </c>
      <c r="C27" s="10">
        <f>IF('[6]Rank'!E29=1,'[6]Rank'!C29,"")</f>
      </c>
      <c r="D27" s="10">
        <f>IF('[6]Rank'!E29=1,'[6]Rank'!B29,"")</f>
      </c>
      <c r="E27" s="11">
        <f>IF('[6]Rank'!E29=1,'[6]Rank'!D29,"")</f>
      </c>
      <c r="F27" s="13"/>
    </row>
    <row r="28" spans="1:6" ht="15" customHeight="1">
      <c r="A28" s="297"/>
      <c r="B28" s="9">
        <f>IF('[6]Rank'!E30=1,'[6]Rank'!A30,"")</f>
      </c>
      <c r="C28" s="10">
        <f>IF('[6]Rank'!E30=1,'[6]Rank'!C30,"")</f>
      </c>
      <c r="D28" s="10">
        <f>IF('[6]Rank'!E30=1,'[6]Rank'!B30,"")</f>
      </c>
      <c r="E28" s="11">
        <f>IF('[6]Rank'!E30=1,'[6]Rank'!D30,"")</f>
      </c>
      <c r="F28" s="13"/>
    </row>
    <row r="29" spans="1:6" ht="15" customHeight="1">
      <c r="A29" s="297"/>
      <c r="B29" s="9">
        <f>IF('[6]Rank'!E31=1,'[6]Rank'!A31,"")</f>
      </c>
      <c r="C29" s="10">
        <f>IF('[6]Rank'!E31=1,'[6]Rank'!C31,"")</f>
      </c>
      <c r="D29" s="10">
        <f>IF('[6]Rank'!E31=1,'[6]Rank'!B31,"")</f>
      </c>
      <c r="E29" s="11">
        <f>IF('[6]Rank'!E31=1,'[6]Rank'!D31,"")</f>
      </c>
      <c r="F29" s="13"/>
    </row>
    <row r="30" spans="1:6" ht="15" customHeight="1">
      <c r="A30" s="297"/>
      <c r="B30" s="9">
        <f>IF('[6]Rank'!E32=1,'[6]Rank'!A32,"")</f>
      </c>
      <c r="C30" s="10">
        <f>IF('[6]Rank'!E32=1,'[6]Rank'!C32,"")</f>
      </c>
      <c r="D30" s="10">
        <f>IF('[6]Rank'!E32=1,'[6]Rank'!B32,"")</f>
      </c>
      <c r="E30" s="11">
        <f>IF('[6]Rank'!E32=1,'[6]Rank'!D32,"")</f>
      </c>
      <c r="F30" s="13"/>
    </row>
    <row r="31" spans="1:6" ht="15" customHeight="1">
      <c r="A31" s="297"/>
      <c r="B31" s="9">
        <f>IF('[6]Rank'!E33=1,'[6]Rank'!A33,"")</f>
      </c>
      <c r="C31" s="10">
        <f>IF('[6]Rank'!E33=1,'[6]Rank'!C33,"")</f>
      </c>
      <c r="D31" s="10">
        <f>IF('[6]Rank'!E33=1,'[6]Rank'!B33,"")</f>
      </c>
      <c r="E31" s="11">
        <f>IF('[6]Rank'!E33=1,'[6]Rank'!D33,"")</f>
      </c>
      <c r="F31" s="13"/>
    </row>
    <row r="32" spans="1:6" ht="15" customHeight="1">
      <c r="A32" s="297"/>
      <c r="B32" s="9">
        <f>IF('[6]Rank'!E34=1,'[6]Rank'!A34,"")</f>
      </c>
      <c r="C32" s="10">
        <f>IF('[6]Rank'!E34=1,'[6]Rank'!C34,"")</f>
      </c>
      <c r="D32" s="10">
        <f>IF('[6]Rank'!E34=1,'[6]Rank'!B34,"")</f>
      </c>
      <c r="E32" s="11">
        <f>IF('[6]Rank'!E34=1,'[6]Rank'!D34,"")</f>
      </c>
      <c r="F32" s="13"/>
    </row>
    <row r="33" spans="1:6" ht="15" customHeight="1">
      <c r="A33" s="297"/>
      <c r="B33" s="9">
        <f>IF('[6]Rank'!E35=1,'[6]Rank'!A35,"")</f>
      </c>
      <c r="C33" s="10">
        <f>IF('[6]Rank'!E35=1,'[6]Rank'!C35,"")</f>
      </c>
      <c r="D33" s="10">
        <f>IF('[6]Rank'!E35=1,'[6]Rank'!B35,"")</f>
      </c>
      <c r="E33" s="11">
        <f>IF('[6]Rank'!E35=1,'[6]Rank'!D35,"")</f>
      </c>
      <c r="F33" s="13"/>
    </row>
    <row r="34" spans="1:6" ht="15" customHeight="1">
      <c r="A34" s="297"/>
      <c r="B34" s="9">
        <f>IF('[6]Rank'!E36=1,'[6]Rank'!A36,"")</f>
      </c>
      <c r="C34" s="10">
        <f>IF('[6]Rank'!E36=1,'[6]Rank'!C36,"")</f>
      </c>
      <c r="D34" s="10">
        <f>IF('[6]Rank'!E36=1,'[6]Rank'!B36,"")</f>
      </c>
      <c r="E34" s="11">
        <f>IF('[6]Rank'!E36=1,'[6]Rank'!D36,"")</f>
      </c>
      <c r="F34" s="13"/>
    </row>
    <row r="35" spans="1:6" ht="15" customHeight="1">
      <c r="A35" s="297"/>
      <c r="B35" s="9">
        <f>IF('[6]Rank'!E37=1,'[6]Rank'!A37,"")</f>
      </c>
      <c r="C35" s="10">
        <f>IF('[6]Rank'!E37=1,'[6]Rank'!C37,"")</f>
      </c>
      <c r="D35" s="10">
        <f>IF('[6]Rank'!E37=1,'[6]Rank'!B37,"")</f>
      </c>
      <c r="E35" s="11">
        <f>IF('[6]Rank'!E37=1,'[6]Rank'!D37,"")</f>
      </c>
      <c r="F35" s="13"/>
    </row>
    <row r="36" spans="1:6" ht="15" customHeight="1">
      <c r="A36" s="297"/>
      <c r="B36" s="9">
        <f>IF('[6]Rank'!E38=1,'[6]Rank'!A38,"")</f>
      </c>
      <c r="C36" s="10">
        <f>IF('[6]Rank'!E38=1,'[6]Rank'!C38,"")</f>
      </c>
      <c r="D36" s="10">
        <f>IF('[6]Rank'!E38=1,'[6]Rank'!B38,"")</f>
      </c>
      <c r="E36" s="11">
        <f>IF('[6]Rank'!E38=1,'[6]Rank'!D38,"")</f>
      </c>
      <c r="F36" s="13"/>
    </row>
    <row r="37" spans="1:6" ht="15" customHeight="1">
      <c r="A37" s="297"/>
      <c r="B37" s="9">
        <f>IF('[6]Rank'!E39=1,'[6]Rank'!A39,"")</f>
      </c>
      <c r="C37" s="10">
        <f>IF('[6]Rank'!E39=1,'[6]Rank'!C39,"")</f>
      </c>
      <c r="D37" s="10">
        <f>IF('[6]Rank'!E39=1,'[6]Rank'!B39,"")</f>
      </c>
      <c r="E37" s="11">
        <f>IF('[6]Rank'!E39=1,'[6]Rank'!D39,"")</f>
      </c>
      <c r="F37" s="13"/>
    </row>
    <row r="38" spans="1:6" ht="15" customHeight="1">
      <c r="A38" s="297"/>
      <c r="B38" s="9">
        <f>IF('[6]Rank'!E40=1,'[6]Rank'!A40,"")</f>
      </c>
      <c r="C38" s="10">
        <f>IF('[6]Rank'!E40=1,'[6]Rank'!C40,"")</f>
      </c>
      <c r="D38" s="10">
        <f>IF('[6]Rank'!E40=1,'[6]Rank'!B40,"")</f>
      </c>
      <c r="E38" s="11">
        <f>IF('[6]Rank'!E40=1,'[6]Rank'!D40,"")</f>
      </c>
      <c r="F38" s="13"/>
    </row>
    <row r="39" spans="1:6" ht="15" customHeight="1">
      <c r="A39" s="297"/>
      <c r="B39" s="9">
        <f>IF('[6]Rank'!E41=1,'[6]Rank'!A41,"")</f>
      </c>
      <c r="C39" s="10">
        <f>IF('[6]Rank'!E41=1,'[6]Rank'!C41,"")</f>
      </c>
      <c r="D39" s="10">
        <f>IF('[6]Rank'!E41=1,'[6]Rank'!B41,"")</f>
      </c>
      <c r="E39" s="11">
        <f>IF('[6]Rank'!E41=1,'[6]Rank'!D41,"")</f>
      </c>
      <c r="F39" s="13"/>
    </row>
    <row r="40" spans="1:6" ht="15" customHeight="1">
      <c r="A40" s="297"/>
      <c r="B40" s="9">
        <f>IF('[6]Rank'!E42=1,'[6]Rank'!A42,"")</f>
      </c>
      <c r="C40" s="10">
        <f>IF('[6]Rank'!E42=1,'[6]Rank'!C42,"")</f>
      </c>
      <c r="D40" s="10">
        <f>IF('[6]Rank'!E42=1,'[6]Rank'!B42,"")</f>
      </c>
      <c r="E40" s="11">
        <f>IF('[6]Rank'!E42=1,'[6]Rank'!D42,"")</f>
      </c>
      <c r="F40" s="13"/>
    </row>
    <row r="41" spans="1:6" ht="15" customHeight="1">
      <c r="A41" s="297"/>
      <c r="B41" s="9">
        <f>IF('[6]Rank'!E43=1,'[6]Rank'!A43,"")</f>
      </c>
      <c r="C41" s="10">
        <f>IF('[6]Rank'!E43=1,'[6]Rank'!C43,"")</f>
      </c>
      <c r="D41" s="10">
        <f>IF('[6]Rank'!E43=1,'[6]Rank'!B43,"")</f>
      </c>
      <c r="E41" s="11">
        <f>IF('[6]Rank'!E43=1,'[6]Rank'!D43,"")</f>
      </c>
      <c r="F41" s="13"/>
    </row>
    <row r="42" spans="1:6" ht="15" customHeight="1">
      <c r="A42" s="297"/>
      <c r="B42" s="9">
        <f>IF('[6]Rank'!E44=1,'[6]Rank'!A44,"")</f>
      </c>
      <c r="C42" s="10">
        <f>IF('[6]Rank'!E44=1,'[6]Rank'!C44,"")</f>
      </c>
      <c r="D42" s="10">
        <f>IF('[6]Rank'!E44=1,'[6]Rank'!B44,"")</f>
      </c>
      <c r="E42" s="11">
        <f>IF('[6]Rank'!E44=1,'[6]Rank'!D44,"")</f>
      </c>
      <c r="F42" s="13"/>
    </row>
    <row r="43" spans="1:6" ht="15" customHeight="1">
      <c r="A43" s="297"/>
      <c r="B43" s="9">
        <f>IF('[6]Rank'!E45=1,'[6]Rank'!A45,"")</f>
      </c>
      <c r="C43" s="10">
        <f>IF('[6]Rank'!E45=1,'[6]Rank'!C45,"")</f>
      </c>
      <c r="D43" s="10">
        <f>IF('[6]Rank'!E45=1,'[6]Rank'!B45,"")</f>
      </c>
      <c r="E43" s="11">
        <f>IF('[6]Rank'!E45=1,'[6]Rank'!D45,"")</f>
      </c>
      <c r="F43" s="13"/>
    </row>
    <row r="44" spans="1:6" ht="15" customHeight="1">
      <c r="A44" s="297"/>
      <c r="B44" s="9">
        <f>IF('[6]Rank'!E46=1,'[6]Rank'!A46,"")</f>
      </c>
      <c r="C44" s="10">
        <f>IF('[6]Rank'!E46=1,'[6]Rank'!C46,"")</f>
      </c>
      <c r="D44" s="10">
        <f>IF('[6]Rank'!E46=1,'[6]Rank'!B46,"")</f>
      </c>
      <c r="E44" s="11">
        <f>IF('[6]Rank'!E46=1,'[6]Rank'!D46,"")</f>
      </c>
      <c r="F44" s="13"/>
    </row>
    <row r="45" spans="1:6" ht="15" customHeight="1">
      <c r="A45" s="297"/>
      <c r="B45" s="9">
        <f>IF('[6]Rank'!E47=1,'[6]Rank'!A47,"")</f>
      </c>
      <c r="C45" s="10">
        <f>IF('[6]Rank'!E47=1,'[6]Rank'!C47,"")</f>
      </c>
      <c r="D45" s="10">
        <f>IF('[6]Rank'!E47=1,'[6]Rank'!B47,"")</f>
      </c>
      <c r="E45" s="11">
        <f>IF('[6]Rank'!E47=1,'[6]Rank'!D47,"")</f>
      </c>
      <c r="F45" s="13"/>
    </row>
    <row r="46" spans="1:6" ht="15" customHeight="1">
      <c r="A46" s="297"/>
      <c r="B46" s="9">
        <f>IF('[6]Rank'!E48=1,'[6]Rank'!A48,"")</f>
      </c>
      <c r="C46" s="10">
        <f>IF('[6]Rank'!E48=1,'[6]Rank'!C48,"")</f>
      </c>
      <c r="D46" s="10">
        <f>IF('[6]Rank'!E48=1,'[6]Rank'!B48,"")</f>
      </c>
      <c r="E46" s="11">
        <f>IF('[6]Rank'!E48=1,'[6]Rank'!D48,"")</f>
      </c>
      <c r="F46" s="13"/>
    </row>
    <row r="47" spans="1:6" ht="15" customHeight="1">
      <c r="A47" s="297"/>
      <c r="B47" s="9">
        <f>IF('[6]Rank'!E49=1,'[6]Rank'!A49,"")</f>
      </c>
      <c r="C47" s="10">
        <f>IF('[6]Rank'!E49=1,'[6]Rank'!C49,"")</f>
      </c>
      <c r="D47" s="10">
        <f>IF('[6]Rank'!E49=1,'[6]Rank'!B49,"")</f>
      </c>
      <c r="E47" s="11">
        <f>IF('[6]Rank'!E49=1,'[6]Rank'!D49,"")</f>
      </c>
      <c r="F47" s="13"/>
    </row>
    <row r="48" spans="1:6" ht="15" customHeight="1">
      <c r="A48" s="297"/>
      <c r="B48" s="9">
        <f>IF('[6]Rank'!E50=1,'[6]Rank'!A50,"")</f>
      </c>
      <c r="C48" s="10">
        <f>IF('[6]Rank'!E50=1,'[6]Rank'!C50,"")</f>
      </c>
      <c r="D48" s="10">
        <f>IF('[6]Rank'!E50=1,'[6]Rank'!B50,"")</f>
      </c>
      <c r="E48" s="11">
        <f>IF('[6]Rank'!E50=1,'[6]Rank'!D50,"")</f>
      </c>
      <c r="F48" s="13"/>
    </row>
    <row r="49" spans="1:6" ht="15" customHeight="1">
      <c r="A49" s="297"/>
      <c r="B49" s="9">
        <f>IF('[6]Rank'!E51=1,'[6]Rank'!A51,"")</f>
      </c>
      <c r="C49" s="10">
        <f>IF('[6]Rank'!E51=1,'[6]Rank'!C51,"")</f>
      </c>
      <c r="D49" s="10">
        <f>IF('[6]Rank'!E51=1,'[6]Rank'!B51,"")</f>
      </c>
      <c r="E49" s="11">
        <f>IF('[6]Rank'!E51=1,'[6]Rank'!D51,"")</f>
      </c>
      <c r="F49" s="13"/>
    </row>
    <row r="50" spans="1:6" ht="15" customHeight="1">
      <c r="A50" s="297"/>
      <c r="B50" s="9">
        <f>IF('[6]Rank'!E52=1,'[6]Rank'!A52,"")</f>
      </c>
      <c r="C50" s="10">
        <f>IF('[6]Rank'!E52=1,'[6]Rank'!C52,"")</f>
      </c>
      <c r="D50" s="10">
        <f>IF('[6]Rank'!E52=1,'[6]Rank'!B52,"")</f>
      </c>
      <c r="E50" s="11">
        <f>IF('[6]Rank'!E52=1,'[6]Rank'!D52,"")</f>
      </c>
      <c r="F50" s="13"/>
    </row>
    <row r="51" spans="1:6" ht="15" customHeight="1">
      <c r="A51" s="297"/>
      <c r="B51" s="9">
        <f>IF('[6]Rank'!E53=1,'[6]Rank'!A53,"")</f>
      </c>
      <c r="C51" s="10">
        <f>IF('[6]Rank'!E53=1,'[6]Rank'!C53,"")</f>
      </c>
      <c r="D51" s="10">
        <f>IF('[6]Rank'!E53=1,'[6]Rank'!B53,"")</f>
      </c>
      <c r="E51" s="11">
        <f>IF('[6]Rank'!E53=1,'[6]Rank'!D53,"")</f>
      </c>
      <c r="F51" s="13"/>
    </row>
    <row r="52" spans="1:5" ht="15" customHeight="1">
      <c r="A52" s="297"/>
      <c r="B52" s="9">
        <f>IF('[6]Rank'!E54=1,'[6]Rank'!A54,"")</f>
      </c>
      <c r="C52" s="10">
        <f>IF('[6]Rank'!E54=1,'[6]Rank'!C54,"")</f>
      </c>
      <c r="D52" s="10">
        <f>IF('[6]Rank'!E54=1,'[6]Rank'!B54,"")</f>
      </c>
      <c r="E52" s="11">
        <f>IF('[6]Rank'!E54=1,'[6]Rank'!D54,"")</f>
      </c>
    </row>
    <row r="53" spans="1:5" ht="15" customHeight="1">
      <c r="A53" s="297"/>
      <c r="B53" s="9">
        <f>IF('[6]Rank'!E55=1,'[6]Rank'!A55,"")</f>
      </c>
      <c r="C53" s="10">
        <f>IF('[6]Rank'!E55=1,'[6]Rank'!C55,"")</f>
      </c>
      <c r="D53" s="10">
        <f>IF('[6]Rank'!E55=1,'[6]Rank'!B55,"")</f>
      </c>
      <c r="E53" s="11">
        <f>IF('[6]Rank'!E55=1,'[6]Rank'!D55,"")</f>
      </c>
    </row>
    <row r="54" spans="1:5" ht="15" customHeight="1">
      <c r="A54" s="297"/>
      <c r="B54" s="9">
        <f>IF('[6]Rank'!E56=1,'[6]Rank'!A56,"")</f>
      </c>
      <c r="C54" s="10">
        <f>IF('[6]Rank'!E56=1,'[6]Rank'!C56,"")</f>
      </c>
      <c r="D54" s="10">
        <f>IF('[6]Rank'!E56=1,'[6]Rank'!B56,"")</f>
      </c>
      <c r="E54" s="11">
        <f>IF('[6]Rank'!E56=1,'[6]Rank'!D56,"")</f>
      </c>
    </row>
    <row r="55" spans="1:5" ht="15" customHeight="1">
      <c r="A55" s="297"/>
      <c r="B55" s="9">
        <f>IF('[6]Rank'!E57=1,'[6]Rank'!A57,"")</f>
      </c>
      <c r="C55" s="10">
        <f>IF('[6]Rank'!E57=1,'[6]Rank'!C57,"")</f>
      </c>
      <c r="D55" s="10">
        <f>IF('[6]Rank'!E57=1,'[6]Rank'!B57,"")</f>
      </c>
      <c r="E55" s="11">
        <f>IF('[6]Rank'!E57=1,'[6]Rank'!D57,"")</f>
      </c>
    </row>
    <row r="56" spans="1:5" ht="15" customHeight="1">
      <c r="A56" s="297"/>
      <c r="B56" s="9">
        <f>IF('[6]Rank'!E58=1,'[6]Rank'!A58,"")</f>
      </c>
      <c r="C56" s="10">
        <f>IF('[6]Rank'!E58=1,'[6]Rank'!C58,"")</f>
      </c>
      <c r="D56" s="10">
        <f>IF('[6]Rank'!E58=1,'[6]Rank'!B58,"")</f>
      </c>
      <c r="E56" s="11">
        <f>IF('[6]Rank'!E58=1,'[6]Rank'!D58,"")</f>
      </c>
    </row>
    <row r="57" spans="1:10" s="14" customFormat="1" ht="15" customHeight="1">
      <c r="A57" s="297"/>
      <c r="B57" s="9">
        <f>IF('[6]Rank'!E59=1,'[6]Rank'!A59,"")</f>
      </c>
      <c r="C57" s="10">
        <f>IF('[6]Rank'!E59=1,'[6]Rank'!C59,"")</f>
      </c>
      <c r="D57" s="10">
        <f>IF('[6]Rank'!E59=1,'[6]Rank'!B59,"")</f>
      </c>
      <c r="E57" s="11">
        <f>IF('[6]Rank'!E59=1,'[6]Rank'!D59,"")</f>
      </c>
      <c r="G57" s="1"/>
      <c r="H57" s="1"/>
      <c r="I57" s="1"/>
      <c r="J57" s="1"/>
    </row>
    <row r="58" spans="1:10" s="14" customFormat="1" ht="15" customHeight="1">
      <c r="A58" s="297"/>
      <c r="B58" s="9">
        <f>IF('[6]Rank'!E60=1,'[6]Rank'!A60,"")</f>
      </c>
      <c r="C58" s="10">
        <f>IF('[6]Rank'!E60=1,'[6]Rank'!C60,"")</f>
      </c>
      <c r="D58" s="10">
        <f>IF('[6]Rank'!E60=1,'[6]Rank'!B60,"")</f>
      </c>
      <c r="E58" s="11">
        <f>IF('[6]Rank'!E60=1,'[6]Rank'!D60,"")</f>
      </c>
      <c r="G58" s="1"/>
      <c r="H58" s="1"/>
      <c r="I58" s="1"/>
      <c r="J58" s="1"/>
    </row>
    <row r="59" spans="1:10" s="14" customFormat="1" ht="15" customHeight="1">
      <c r="A59" s="297"/>
      <c r="B59" s="9">
        <f>IF('[6]Rank'!E61=1,'[6]Rank'!A61,"")</f>
      </c>
      <c r="C59" s="10">
        <f>IF('[6]Rank'!E61=1,'[6]Rank'!C61,"")</f>
      </c>
      <c r="D59" s="10">
        <f>IF('[6]Rank'!E61=1,'[6]Rank'!B61,"")</f>
      </c>
      <c r="E59" s="11">
        <f>IF('[6]Rank'!E61=1,'[6]Rank'!D61,"")</f>
      </c>
      <c r="G59" s="1"/>
      <c r="H59" s="1"/>
      <c r="I59" s="1"/>
      <c r="J59" s="1"/>
    </row>
    <row r="60" spans="1:10" s="14" customFormat="1" ht="15" customHeight="1">
      <c r="A60" s="297"/>
      <c r="B60" s="9">
        <f>IF('[6]Rank'!E62=1,'[6]Rank'!A62,"")</f>
      </c>
      <c r="C60" s="10">
        <f>IF('[6]Rank'!E62=1,'[6]Rank'!C62,"")</f>
      </c>
      <c r="D60" s="10">
        <f>IF('[6]Rank'!E62=1,'[6]Rank'!B62,"")</f>
      </c>
      <c r="E60" s="11">
        <f>IF('[6]Rank'!E62=1,'[6]Rank'!D62,"")</f>
      </c>
      <c r="G60" s="1"/>
      <c r="H60" s="1"/>
      <c r="I60" s="1"/>
      <c r="J60" s="1"/>
    </row>
    <row r="61" spans="1:5" ht="15" customHeight="1">
      <c r="A61" s="297"/>
      <c r="B61" s="9">
        <f>IF('[6]Rank'!E63=1,'[6]Rank'!A63,"")</f>
      </c>
      <c r="C61" s="10">
        <f>IF('[6]Rank'!E63=1,'[6]Rank'!C63,"")</f>
      </c>
      <c r="D61" s="10">
        <f>IF('[6]Rank'!E63=1,'[6]Rank'!B63,"")</f>
      </c>
      <c r="E61" s="11">
        <f>IF('[6]Rank'!E63=1,'[6]Rank'!D63,"")</f>
      </c>
    </row>
    <row r="62" spans="1:5" ht="15" customHeight="1">
      <c r="A62" s="297"/>
      <c r="B62" s="9">
        <f>IF('[6]Rank'!E64=1,'[6]Rank'!A64,"")</f>
      </c>
      <c r="C62" s="10">
        <f>IF('[6]Rank'!E64=1,'[6]Rank'!C64,"")</f>
      </c>
      <c r="D62" s="10">
        <f>IF('[6]Rank'!E64=1,'[6]Rank'!B64,"")</f>
      </c>
      <c r="E62" s="11">
        <f>IF('[6]Rank'!E64=1,'[6]Rank'!D64,"")</f>
      </c>
    </row>
    <row r="63" spans="1:5" ht="15" customHeight="1">
      <c r="A63" s="297"/>
      <c r="B63" s="9">
        <f>IF('[6]Rank'!E65=1,'[6]Rank'!A65,"")</f>
      </c>
      <c r="C63" s="10">
        <f>IF('[6]Rank'!E65=1,'[6]Rank'!C65,"")</f>
      </c>
      <c r="D63" s="10">
        <f>IF('[6]Rank'!E65=1,'[6]Rank'!B65,"")</f>
      </c>
      <c r="E63" s="11">
        <f>IF('[6]Rank'!E65=1,'[6]Rank'!D65,"")</f>
      </c>
    </row>
    <row r="64" spans="1:5" ht="15" customHeight="1">
      <c r="A64" s="297"/>
      <c r="B64" s="9">
        <f>IF('[6]Rank'!E66=1,'[6]Rank'!A66,"")</f>
      </c>
      <c r="C64" s="10">
        <f>IF('[6]Rank'!E66=1,'[6]Rank'!C66,"")</f>
      </c>
      <c r="D64" s="10">
        <f>IF('[6]Rank'!E66=1,'[6]Rank'!B66,"")</f>
      </c>
      <c r="E64" s="11">
        <f>IF('[6]Rank'!E66=1,'[6]Rank'!D66,"")</f>
      </c>
    </row>
    <row r="65" spans="1:5" ht="15" customHeight="1">
      <c r="A65" s="297"/>
      <c r="B65" s="9">
        <f>IF('[6]Rank'!E67=1,'[6]Rank'!A67,"")</f>
      </c>
      <c r="C65" s="10">
        <f>IF('[6]Rank'!E67=1,'[6]Rank'!C67,"")</f>
      </c>
      <c r="D65" s="10">
        <f>IF('[6]Rank'!E67=1,'[6]Rank'!B67,"")</f>
      </c>
      <c r="E65" s="11">
        <f>IF('[6]Rank'!E67=1,'[6]Rank'!D67,"")</f>
      </c>
    </row>
    <row r="66" spans="2:5" ht="15.75">
      <c r="B66" s="9">
        <f>IF('[6]Rank'!E68=1,'[6]Rank'!A68,"")</f>
      </c>
      <c r="C66" s="10">
        <f>IF('[6]Rank'!E68=1,'[6]Rank'!C68,"")</f>
      </c>
      <c r="D66" s="10">
        <f>IF('[6]Rank'!E68=1,'[6]Rank'!B68,"")</f>
      </c>
      <c r="E66" s="11">
        <f>IF('[6]Rank'!E68=1,'[6]Rank'!D68,"")</f>
      </c>
    </row>
    <row r="67" spans="2:5" ht="15.75">
      <c r="B67" s="9">
        <f>IF('[6]Rank'!E69=1,'[6]Rank'!A69,"")</f>
      </c>
      <c r="C67" s="10">
        <f>IF('[6]Rank'!E69=1,'[6]Rank'!C69,"")</f>
      </c>
      <c r="D67" s="10">
        <f>IF('[6]Rank'!E69=1,'[6]Rank'!B69,"")</f>
      </c>
      <c r="E67" s="11">
        <f>IF('[6]Rank'!E69=1,'[6]Rank'!D69,"")</f>
      </c>
    </row>
    <row r="68" spans="2:5" ht="15.75">
      <c r="B68" s="9">
        <f>IF('[6]Rank'!E70=1,'[6]Rank'!A70,"")</f>
      </c>
      <c r="C68" s="10">
        <f>IF('[6]Rank'!E70=1,'[6]Rank'!C70,"")</f>
      </c>
      <c r="D68" s="10">
        <f>IF('[6]Rank'!E70=1,'[6]Rank'!B70,"")</f>
      </c>
      <c r="E68" s="11">
        <f>IF('[6]Rank'!E70=1,'[6]Rank'!D70,"")</f>
      </c>
    </row>
    <row r="69" spans="2:5" ht="15.75">
      <c r="B69" s="9">
        <f>IF('[6]Rank'!E71=1,'[6]Rank'!A71,"")</f>
      </c>
      <c r="C69" s="10">
        <f>IF('[6]Rank'!E71=1,'[6]Rank'!C71,"")</f>
      </c>
      <c r="D69" s="10">
        <f>IF('[6]Rank'!E71=1,'[6]Rank'!B71,"")</f>
      </c>
      <c r="E69" s="11">
        <f>IF('[6]Rank'!E71=1,'[6]Rank'!D71,"")</f>
      </c>
    </row>
    <row r="70" spans="2:5" ht="15.75">
      <c r="B70" s="9">
        <f>IF('[6]Rank'!E72=1,'[6]Rank'!A72,"")</f>
      </c>
      <c r="C70" s="10">
        <f>IF('[6]Rank'!E72=1,'[6]Rank'!C72,"")</f>
      </c>
      <c r="D70" s="10">
        <f>IF('[6]Rank'!E72=1,'[6]Rank'!B72,"")</f>
      </c>
      <c r="E70" s="11">
        <f>IF('[6]Rank'!E72=1,'[6]Rank'!D72,"")</f>
      </c>
    </row>
    <row r="71" spans="2:5" ht="15.75">
      <c r="B71" s="9">
        <f>IF('[6]Rank'!E83=1,'[6]Rank'!A83,"")</f>
      </c>
      <c r="C71" s="10">
        <f>IF('[6]Rank'!E83=1,'[6]Rank'!C83,"")</f>
      </c>
      <c r="D71" s="10">
        <f>IF('[6]Rank'!E83=1,'[6]Rank'!B83,"")</f>
      </c>
      <c r="E71" s="11">
        <f>IF('[6]Rank'!E83=1,'[6]Rank'!D83,"")</f>
      </c>
    </row>
    <row r="72" spans="2:5" ht="15.75">
      <c r="B72" s="9">
        <f>IF('[6]Rank'!E77=1,'[6]Rank'!A77,"")</f>
      </c>
      <c r="C72" s="10">
        <f>IF('[6]Rank'!E77=1,'[6]Rank'!C77,"")</f>
      </c>
      <c r="D72" s="10">
        <f>IF('[6]Rank'!E77=1,'[6]Rank'!B77,"")</f>
      </c>
      <c r="E72" s="11">
        <f>IF('[6]Rank'!E77=1,'[6]Rank'!D77,"")</f>
      </c>
    </row>
    <row r="73" spans="2:5" ht="15.75">
      <c r="B73" s="9">
        <f>IF('[6]Rank'!E80=1,'[6]Rank'!A80,"")</f>
      </c>
      <c r="C73" s="10">
        <f>IF('[6]Rank'!E80=1,'[6]Rank'!C80,"")</f>
      </c>
      <c r="D73" s="10">
        <f>IF('[6]Rank'!E80=1,'[6]Rank'!B80,"")</f>
      </c>
      <c r="E73" s="11">
        <f>IF('[6]Rank'!E80=1,'[6]Rank'!D80,"")</f>
      </c>
    </row>
    <row r="74" spans="2:5" ht="15.75">
      <c r="B74" s="9">
        <f>IF('[6]Rank'!E81=1,'[6]Rank'!A81,"")</f>
      </c>
      <c r="C74" s="10">
        <f>IF('[6]Rank'!E81=1,'[6]Rank'!C81,"")</f>
      </c>
      <c r="D74" s="10">
        <f>IF('[6]Rank'!E81=1,'[6]Rank'!B81,"")</f>
      </c>
      <c r="E74" s="11">
        <f>IF('[6]Rank'!E81=1,'[6]Rank'!D81,"")</f>
      </c>
    </row>
    <row r="75" spans="2:5" ht="15.75">
      <c r="B75" s="9">
        <f>IF('[6]Rank'!E82=1,'[6]Rank'!A82,"")</f>
      </c>
      <c r="C75" s="10">
        <f>IF('[6]Rank'!E82=1,'[6]Rank'!C82,"")</f>
      </c>
      <c r="D75" s="10">
        <f>IF('[6]Rank'!E82=1,'[6]Rank'!B82,"")</f>
      </c>
      <c r="E75" s="11">
        <f>IF('[6]Rank'!E82=1,'[6]Rank'!D82,"")</f>
      </c>
    </row>
    <row r="76" spans="2:5" ht="15.75">
      <c r="B76" s="9">
        <f>IF('[6]Rank'!E73=1,'[6]Rank'!A73,"")</f>
      </c>
      <c r="C76" s="10">
        <f>IF('[6]Rank'!E73=1,'[6]Rank'!C73,"")</f>
      </c>
      <c r="D76" s="10">
        <f>IF('[6]Rank'!E73=1,'[6]Rank'!B73,"")</f>
      </c>
      <c r="E76" s="11">
        <f>IF('[6]Rank'!E73=1,'[6]Rank'!D73,"")</f>
      </c>
    </row>
    <row r="77" spans="2:5" ht="15.75">
      <c r="B77" s="9">
        <f>IF('[6]Rank'!E74=1,'[6]Rank'!A74,"")</f>
      </c>
      <c r="C77" s="10">
        <f>IF('[6]Rank'!E74=1,'[6]Rank'!C74,"")</f>
      </c>
      <c r="D77" s="10">
        <f>IF('[6]Rank'!E74=1,'[6]Rank'!B74,"")</f>
      </c>
      <c r="E77" s="11">
        <f>IF('[6]Rank'!E74=1,'[6]Rank'!D74,"")</f>
      </c>
    </row>
    <row r="78" spans="2:5" ht="15.75">
      <c r="B78" s="9">
        <f>IF('[6]Rank'!E75=1,'[6]Rank'!A75,"")</f>
      </c>
      <c r="C78" s="10">
        <f>IF('[6]Rank'!E75=1,'[6]Rank'!C75,"")</f>
      </c>
      <c r="D78" s="10">
        <f>IF('[6]Rank'!E75=1,'[6]Rank'!B75,"")</f>
      </c>
      <c r="E78" s="11">
        <f>IF('[6]Rank'!E75=1,'[6]Rank'!D75,"")</f>
      </c>
    </row>
    <row r="79" spans="2:5" ht="15.75">
      <c r="B79" s="9">
        <f>IF('[6]Rank'!E76=1,'[6]Rank'!A76,"")</f>
      </c>
      <c r="C79" s="10">
        <f>IF('[6]Rank'!E76=1,'[6]Rank'!C76,"")</f>
      </c>
      <c r="D79" s="10">
        <f>IF('[6]Rank'!E76=1,'[6]Rank'!B76,"")</f>
      </c>
      <c r="E79" s="11">
        <f>IF('[6]Rank'!E76=1,'[6]Rank'!D76,"")</f>
      </c>
    </row>
    <row r="80" spans="2:5" ht="15.75">
      <c r="B80" s="9">
        <f>IF('[6]Rank'!E78=1,'[6]Rank'!A78,"")</f>
      </c>
      <c r="C80" s="10">
        <f>IF('[6]Rank'!E78=1,'[6]Rank'!C78,"")</f>
      </c>
      <c r="D80" s="10">
        <f>IF('[6]Rank'!E78=1,'[6]Rank'!B78,"")</f>
      </c>
      <c r="E80" s="11">
        <f>IF('[6]Rank'!E78=1,'[6]Rank'!D78,"")</f>
      </c>
    </row>
    <row r="81" spans="2:5" s="1" customFormat="1" ht="15.75">
      <c r="B81" s="9">
        <f>IF('[6]Rank'!E79=1,'[6]Rank'!A79,"")</f>
      </c>
      <c r="C81" s="10">
        <f>IF('[6]Rank'!E79=1,'[6]Rank'!C79,"")</f>
      </c>
      <c r="D81" s="10">
        <f>IF('[6]Rank'!E79=1,'[6]Rank'!B79,"")</f>
      </c>
      <c r="E81" s="11">
        <f>IF('[6]Rank'!E79=1,'[6]Rank'!D79,"")</f>
      </c>
    </row>
    <row r="82" spans="2:5" s="1" customFormat="1" ht="15.75">
      <c r="B82" s="9">
        <f>IF('[6]Rank'!E96=1,'[6]Rank'!A96,"")</f>
      </c>
      <c r="C82" s="10">
        <f>IF('[6]Rank'!E96=1,'[6]Rank'!C96,"")</f>
      </c>
      <c r="D82" s="10">
        <f>IF('[6]Rank'!E96=1,'[6]Rank'!B96,"")</f>
      </c>
      <c r="E82" s="11">
        <f>IF('[6]Rank'!E96=1,'[6]Rank'!D96,"")</f>
      </c>
    </row>
    <row r="83" spans="2:5" s="1" customFormat="1" ht="15.75">
      <c r="B83" s="9">
        <f>IF('[6]Rank'!E98=1,'[6]Rank'!A98,"")</f>
      </c>
      <c r="C83" s="10">
        <f>IF('[6]Rank'!E98=1,'[6]Rank'!C98,"")</f>
      </c>
      <c r="D83" s="10">
        <f>IF('[6]Rank'!E98=1,'[6]Rank'!B98,"")</f>
      </c>
      <c r="E83" s="11">
        <f>IF('[6]Rank'!E98=1,'[6]Rank'!D98,"")</f>
      </c>
    </row>
    <row r="84" spans="2:5" s="1" customFormat="1" ht="15.75">
      <c r="B84" s="9">
        <f>IF('[6]Rank'!E118=1,'[6]Rank'!A118,"")</f>
      </c>
      <c r="C84" s="10">
        <f>IF('[6]Rank'!E118=1,'[6]Rank'!C118,"")</f>
      </c>
      <c r="D84" s="10">
        <f>IF('[6]Rank'!E118=1,'[6]Rank'!B118,"")</f>
      </c>
      <c r="E84" s="11">
        <f>IF('[6]Rank'!E118=1,'[6]Rank'!D118,"")</f>
      </c>
    </row>
    <row r="85" spans="2:5" s="1" customFormat="1" ht="15.75">
      <c r="B85" s="9">
        <f>IF('[6]Rank'!E112=1,'[6]Rank'!A112,"")</f>
      </c>
      <c r="C85" s="10">
        <f>IF('[6]Rank'!E112=1,'[6]Rank'!C112,"")</f>
      </c>
      <c r="D85" s="10">
        <f>IF('[6]Rank'!E112=1,'[6]Rank'!B112,"")</f>
      </c>
      <c r="E85" s="11">
        <f>IF('[6]Rank'!E112=1,'[6]Rank'!D112,"")</f>
      </c>
    </row>
    <row r="86" spans="2:5" s="1" customFormat="1" ht="15.75">
      <c r="B86" s="9">
        <f>IF('[6]Rank'!E115=1,'[6]Rank'!A115,"")</f>
      </c>
      <c r="C86" s="10">
        <f>IF('[6]Rank'!E115=1,'[6]Rank'!C115,"")</f>
      </c>
      <c r="D86" s="10">
        <f>IF('[6]Rank'!E115=1,'[6]Rank'!B115,"")</f>
      </c>
      <c r="E86" s="11">
        <f>IF('[6]Rank'!E115=1,'[6]Rank'!D115,"")</f>
      </c>
    </row>
    <row r="87" spans="2:5" s="1" customFormat="1" ht="15.75">
      <c r="B87" s="9">
        <f>IF('[6]Rank'!E116=1,'[6]Rank'!A116,"")</f>
      </c>
      <c r="C87" s="10">
        <f>IF('[6]Rank'!E116=1,'[6]Rank'!C116,"")</f>
      </c>
      <c r="D87" s="10">
        <f>IF('[6]Rank'!E116=1,'[6]Rank'!B116,"")</f>
      </c>
      <c r="E87" s="11">
        <f>IF('[6]Rank'!E116=1,'[6]Rank'!D116,"")</f>
      </c>
    </row>
    <row r="88" spans="2:5" s="1" customFormat="1" ht="15.75">
      <c r="B88" s="9">
        <f>IF('[6]Rank'!E106=1,'[6]Rank'!A106,"")</f>
      </c>
      <c r="C88" s="10">
        <f>IF('[6]Rank'!E106=1,'[6]Rank'!C106,"")</f>
      </c>
      <c r="D88" s="10">
        <f>IF('[6]Rank'!E106=1,'[6]Rank'!B106,"")</f>
      </c>
      <c r="E88" s="11">
        <f>IF('[6]Rank'!E106=1,'[6]Rank'!D106,"")</f>
      </c>
    </row>
    <row r="89" spans="2:5" s="1" customFormat="1" ht="15.75">
      <c r="B89" s="9">
        <f>IF('[6]Rank'!E117=1,'[6]Rank'!A117,"")</f>
      </c>
      <c r="C89" s="10">
        <f>IF('[6]Rank'!E117=1,'[6]Rank'!C117,"")</f>
      </c>
      <c r="D89" s="10">
        <f>IF('[6]Rank'!E117=1,'[6]Rank'!B117,"")</f>
      </c>
      <c r="E89" s="11">
        <f>IF('[6]Rank'!E117=1,'[6]Rank'!D117,"")</f>
      </c>
    </row>
    <row r="90" spans="2:5" s="1" customFormat="1" ht="15.75">
      <c r="B90" s="9">
        <f>IF('[6]Rank'!E89=1,'[6]Rank'!A89,"")</f>
      </c>
      <c r="C90" s="10">
        <f>IF('[6]Rank'!E89=1,'[6]Rank'!C89,"")</f>
      </c>
      <c r="D90" s="10">
        <f>IF('[6]Rank'!E89=1,'[6]Rank'!B89,"")</f>
      </c>
      <c r="E90" s="11">
        <f>IF('[6]Rank'!E89=1,'[6]Rank'!D89,"")</f>
      </c>
    </row>
    <row r="91" spans="2:5" s="1" customFormat="1" ht="15.75">
      <c r="B91" s="9">
        <f>IF('[6]Rank'!E91=1,'[6]Rank'!A91,"")</f>
      </c>
      <c r="C91" s="10">
        <f>IF('[6]Rank'!E91=1,'[6]Rank'!C91,"")</f>
      </c>
      <c r="D91" s="10">
        <f>IF('[6]Rank'!E91=1,'[6]Rank'!B91,"")</f>
      </c>
      <c r="E91" s="11">
        <f>IF('[6]Rank'!E91=1,'[6]Rank'!D91,"")</f>
      </c>
    </row>
    <row r="92" spans="2:5" s="1" customFormat="1" ht="15.75">
      <c r="B92" s="9">
        <f>IF('[6]Rank'!E84=1,'[6]Rank'!A84,"")</f>
      </c>
      <c r="C92" s="10">
        <f>IF('[6]Rank'!E84=1,'[6]Rank'!C84,"")</f>
      </c>
      <c r="D92" s="10">
        <f>IF('[6]Rank'!E84=1,'[6]Rank'!B84,"")</f>
      </c>
      <c r="E92" s="11">
        <f>IF('[6]Rank'!E84=1,'[6]Rank'!D84,"")</f>
      </c>
    </row>
    <row r="93" spans="2:5" s="1" customFormat="1" ht="15.75">
      <c r="B93" s="9">
        <f>IF('[6]Rank'!E85=1,'[6]Rank'!A85,"")</f>
      </c>
      <c r="C93" s="10">
        <f>IF('[6]Rank'!E85=1,'[6]Rank'!C85,"")</f>
      </c>
      <c r="D93" s="10">
        <f>IF('[6]Rank'!E85=1,'[6]Rank'!B85,"")</f>
      </c>
      <c r="E93" s="11">
        <f>IF('[6]Rank'!E85=1,'[6]Rank'!D85,"")</f>
      </c>
    </row>
    <row r="94" spans="2:5" s="1" customFormat="1" ht="15.75">
      <c r="B94" s="9">
        <f>IF('[6]Rank'!E86=1,'[6]Rank'!A86,"")</f>
      </c>
      <c r="C94" s="10">
        <f>IF('[6]Rank'!E86=1,'[6]Rank'!C86,"")</f>
      </c>
      <c r="D94" s="10">
        <f>IF('[6]Rank'!E86=1,'[6]Rank'!B86,"")</f>
      </c>
      <c r="E94" s="11">
        <f>IF('[6]Rank'!E86=1,'[6]Rank'!D86,"")</f>
      </c>
    </row>
    <row r="95" spans="2:5" s="1" customFormat="1" ht="15.75">
      <c r="B95" s="9">
        <f>IF('[6]Rank'!E87=1,'[6]Rank'!A87,"")</f>
      </c>
      <c r="C95" s="10">
        <f>IF('[6]Rank'!E87=1,'[6]Rank'!C87,"")</f>
      </c>
      <c r="D95" s="10">
        <f>IF('[6]Rank'!E87=1,'[6]Rank'!B87,"")</f>
      </c>
      <c r="E95" s="11">
        <f>IF('[6]Rank'!E87=1,'[6]Rank'!D87,"")</f>
      </c>
    </row>
    <row r="96" spans="2:5" s="1" customFormat="1" ht="15.75">
      <c r="B96" s="9">
        <f>IF('[6]Rank'!E88=1,'[6]Rank'!A88,"")</f>
      </c>
      <c r="C96" s="10">
        <f>IF('[6]Rank'!E88=1,'[6]Rank'!C88,"")</f>
      </c>
      <c r="D96" s="10">
        <f>IF('[6]Rank'!E88=1,'[6]Rank'!B88,"")</f>
      </c>
      <c r="E96" s="11">
        <f>IF('[6]Rank'!E88=1,'[6]Rank'!D88,"")</f>
      </c>
    </row>
    <row r="97" spans="2:5" s="1" customFormat="1" ht="15.75">
      <c r="B97" s="9">
        <f>IF('[6]Rank'!E90=1,'[6]Rank'!A90,"")</f>
      </c>
      <c r="C97" s="10">
        <f>IF('[6]Rank'!E90=1,'[6]Rank'!C90,"")</f>
      </c>
      <c r="D97" s="10">
        <f>IF('[6]Rank'!E90=1,'[6]Rank'!B90,"")</f>
      </c>
      <c r="E97" s="11">
        <f>IF('[6]Rank'!E90=1,'[6]Rank'!D90,"")</f>
      </c>
    </row>
    <row r="98" spans="2:5" s="1" customFormat="1" ht="15.75">
      <c r="B98" s="9">
        <f>IF('[6]Rank'!E92=1,'[6]Rank'!A92,"")</f>
      </c>
      <c r="C98" s="10">
        <f>IF('[6]Rank'!E92=1,'[6]Rank'!C92,"")</f>
      </c>
      <c r="D98" s="10">
        <f>IF('[6]Rank'!E92=1,'[6]Rank'!B92,"")</f>
      </c>
      <c r="E98" s="11">
        <f>IF('[6]Rank'!E92=1,'[6]Rank'!D92,"")</f>
      </c>
    </row>
    <row r="99" spans="2:5" s="1" customFormat="1" ht="15.75">
      <c r="B99" s="9">
        <f>IF('[6]Rank'!E93=1,'[6]Rank'!A93,"")</f>
      </c>
      <c r="C99" s="10">
        <f>IF('[6]Rank'!E93=1,'[6]Rank'!C93,"")</f>
      </c>
      <c r="D99" s="10">
        <f>IF('[6]Rank'!E93=1,'[6]Rank'!B93,"")</f>
      </c>
      <c r="E99" s="11">
        <f>IF('[6]Rank'!E93=1,'[6]Rank'!D93,"")</f>
      </c>
    </row>
    <row r="100" spans="2:5" s="1" customFormat="1" ht="15.75">
      <c r="B100" s="9">
        <f>IF('[6]Rank'!E94=1,'[6]Rank'!A94,"")</f>
      </c>
      <c r="C100" s="10">
        <f>IF('[6]Rank'!E94=1,'[6]Rank'!C94,"")</f>
      </c>
      <c r="D100" s="10">
        <f>IF('[6]Rank'!E94=1,'[6]Rank'!B94,"")</f>
      </c>
      <c r="E100" s="11">
        <f>IF('[6]Rank'!E94=1,'[6]Rank'!D94,"")</f>
      </c>
    </row>
    <row r="101" spans="2:5" s="1" customFormat="1" ht="15.75">
      <c r="B101" s="9">
        <f>IF('[6]Rank'!E95=1,'[6]Rank'!A95,"")</f>
      </c>
      <c r="C101" s="10">
        <f>IF('[6]Rank'!E95=1,'[6]Rank'!C95,"")</f>
      </c>
      <c r="D101" s="10">
        <f>IF('[6]Rank'!E95=1,'[6]Rank'!B95,"")</f>
      </c>
      <c r="E101" s="11">
        <f>IF('[6]Rank'!E95=1,'[6]Rank'!D95,"")</f>
      </c>
    </row>
    <row r="102" spans="2:5" s="1" customFormat="1" ht="15.75">
      <c r="B102" s="9">
        <f>IF('[6]Rank'!E97=1,'[6]Rank'!A97,"")</f>
      </c>
      <c r="C102" s="10">
        <f>IF('[6]Rank'!E97=1,'[6]Rank'!C97,"")</f>
      </c>
      <c r="D102" s="10">
        <f>IF('[6]Rank'!E97=1,'[6]Rank'!B97,"")</f>
      </c>
      <c r="E102" s="11">
        <f>IF('[6]Rank'!E97=1,'[6]Rank'!D97,"")</f>
      </c>
    </row>
    <row r="103" spans="2:5" s="1" customFormat="1" ht="15.75">
      <c r="B103" s="9">
        <f>IF('[6]Rank'!E99=1,'[6]Rank'!A99,"")</f>
      </c>
      <c r="C103" s="10">
        <f>IF('[6]Rank'!E99=1,'[6]Rank'!C99,"")</f>
      </c>
      <c r="D103" s="10">
        <f>IF('[6]Rank'!E99=1,'[6]Rank'!B99,"")</f>
      </c>
      <c r="E103" s="11">
        <f>IF('[6]Rank'!E99=1,'[6]Rank'!D99,"")</f>
      </c>
    </row>
    <row r="104" spans="2:5" s="1" customFormat="1" ht="15.75">
      <c r="B104" s="9">
        <f>IF('[6]Rank'!E100=1,'[6]Rank'!A100,"")</f>
      </c>
      <c r="C104" s="10">
        <f>IF('[6]Rank'!E100=1,'[6]Rank'!C100,"")</f>
      </c>
      <c r="D104" s="10">
        <f>IF('[6]Rank'!E100=1,'[6]Rank'!B100,"")</f>
      </c>
      <c r="E104" s="11">
        <f>IF('[6]Rank'!E100=1,'[6]Rank'!D100,"")</f>
      </c>
    </row>
    <row r="105" spans="2:5" s="1" customFormat="1" ht="15.75">
      <c r="B105" s="9">
        <f>IF('[6]Rank'!E101=1,'[6]Rank'!A101,"")</f>
      </c>
      <c r="C105" s="10">
        <f>IF('[6]Rank'!E101=1,'[6]Rank'!C101,"")</f>
      </c>
      <c r="D105" s="10">
        <f>IF('[6]Rank'!E101=1,'[6]Rank'!B101,"")</f>
      </c>
      <c r="E105" s="11">
        <f>IF('[6]Rank'!E101=1,'[6]Rank'!D101,"")</f>
      </c>
    </row>
    <row r="106" spans="2:5" s="1" customFormat="1" ht="15.75">
      <c r="B106" s="9">
        <f>IF('[6]Rank'!E102=1,'[6]Rank'!A102,"")</f>
      </c>
      <c r="C106" s="10">
        <f>IF('[6]Rank'!E102=1,'[6]Rank'!C102,"")</f>
      </c>
      <c r="D106" s="10">
        <f>IF('[6]Rank'!E102=1,'[6]Rank'!B102,"")</f>
      </c>
      <c r="E106" s="11">
        <f>IF('[6]Rank'!E102=1,'[6]Rank'!D102,"")</f>
      </c>
    </row>
    <row r="107" spans="2:5" s="1" customFormat="1" ht="15.75">
      <c r="B107" s="9">
        <f>IF('[6]Rank'!E103=1,'[6]Rank'!A103,"")</f>
      </c>
      <c r="C107" s="10">
        <f>IF('[6]Rank'!E103=1,'[6]Rank'!C103,"")</f>
      </c>
      <c r="D107" s="10">
        <f>IF('[6]Rank'!E103=1,'[6]Rank'!B103,"")</f>
      </c>
      <c r="E107" s="11">
        <f>IF('[6]Rank'!E103=1,'[6]Rank'!D103,"")</f>
      </c>
    </row>
    <row r="108" spans="2:5" s="1" customFormat="1" ht="15.75">
      <c r="B108" s="9">
        <f>IF('[6]Rank'!E104=1,'[6]Rank'!A104,"")</f>
      </c>
      <c r="C108" s="10">
        <f>IF('[6]Rank'!E104=1,'[6]Rank'!C104,"")</f>
      </c>
      <c r="D108" s="10">
        <f>IF('[6]Rank'!E104=1,'[6]Rank'!B104,"")</f>
      </c>
      <c r="E108" s="11">
        <f>IF('[6]Rank'!E104=1,'[6]Rank'!D104,"")</f>
      </c>
    </row>
    <row r="109" spans="2:5" s="1" customFormat="1" ht="15.75">
      <c r="B109" s="9">
        <f>IF('[6]Rank'!E105=1,'[6]Rank'!A105,"")</f>
      </c>
      <c r="C109" s="10">
        <f>IF('[6]Rank'!E105=1,'[6]Rank'!C105,"")</f>
      </c>
      <c r="D109" s="10">
        <f>IF('[6]Rank'!E105=1,'[6]Rank'!B105,"")</f>
      </c>
      <c r="E109" s="11">
        <f>IF('[6]Rank'!E105=1,'[6]Rank'!D105,"")</f>
      </c>
    </row>
    <row r="110" spans="2:5" s="1" customFormat="1" ht="15.75">
      <c r="B110" s="9">
        <f>IF('[6]Rank'!E107=1,'[6]Rank'!A107,"")</f>
      </c>
      <c r="C110" s="10">
        <f>IF('[6]Rank'!E107=1,'[6]Rank'!C107,"")</f>
      </c>
      <c r="D110" s="10">
        <f>IF('[6]Rank'!E107=1,'[6]Rank'!B107,"")</f>
      </c>
      <c r="E110" s="11">
        <f>IF('[6]Rank'!E107=1,'[6]Rank'!D107,"")</f>
      </c>
    </row>
    <row r="111" spans="2:5" s="1" customFormat="1" ht="15.75">
      <c r="B111" s="9">
        <f>IF('[6]Rank'!E108=1,'[6]Rank'!A108,"")</f>
      </c>
      <c r="C111" s="10">
        <f>IF('[6]Rank'!E108=1,'[6]Rank'!C108,"")</f>
      </c>
      <c r="D111" s="10">
        <f>IF('[6]Rank'!E108=1,'[6]Rank'!B108,"")</f>
      </c>
      <c r="E111" s="11">
        <f>IF('[6]Rank'!E108=1,'[6]Rank'!D108,"")</f>
      </c>
    </row>
    <row r="112" spans="2:5" s="1" customFormat="1" ht="15.75">
      <c r="B112" s="9">
        <f>IF('[6]Rank'!E109=1,'[6]Rank'!A109,"")</f>
      </c>
      <c r="C112" s="10">
        <f>IF('[6]Rank'!E109=1,'[6]Rank'!C109,"")</f>
      </c>
      <c r="D112" s="10">
        <f>IF('[6]Rank'!E109=1,'[6]Rank'!B109,"")</f>
      </c>
      <c r="E112" s="11">
        <f>IF('[6]Rank'!E109=1,'[6]Rank'!D109,"")</f>
      </c>
    </row>
    <row r="113" spans="2:5" s="1" customFormat="1" ht="15.75">
      <c r="B113" s="9">
        <f>IF('[6]Rank'!E110=1,'[6]Rank'!A110,"")</f>
      </c>
      <c r="C113" s="10">
        <f>IF('[6]Rank'!E110=1,'[6]Rank'!C110,"")</f>
      </c>
      <c r="D113" s="10">
        <f>IF('[6]Rank'!E110=1,'[6]Rank'!B110,"")</f>
      </c>
      <c r="E113" s="11">
        <f>IF('[6]Rank'!E110=1,'[6]Rank'!D110,"")</f>
      </c>
    </row>
    <row r="114" spans="2:5" s="1" customFormat="1" ht="15.75">
      <c r="B114" s="9">
        <f>IF('[6]Rank'!E111=1,'[6]Rank'!A111,"")</f>
      </c>
      <c r="C114" s="10">
        <f>IF('[6]Rank'!E111=1,'[6]Rank'!C111,"")</f>
      </c>
      <c r="D114" s="10">
        <f>IF('[6]Rank'!E111=1,'[6]Rank'!B111,"")</f>
      </c>
      <c r="E114" s="11">
        <f>IF('[6]Rank'!E111=1,'[6]Rank'!D111,"")</f>
      </c>
    </row>
    <row r="115" spans="2:5" s="1" customFormat="1" ht="15.75">
      <c r="B115" s="9">
        <f>IF('[6]Rank'!E113=1,'[6]Rank'!A113,"")</f>
      </c>
      <c r="C115" s="10">
        <f>IF('[6]Rank'!E113=1,'[6]Rank'!C113,"")</f>
      </c>
      <c r="D115" s="10">
        <f>IF('[6]Rank'!E113=1,'[6]Rank'!B113,"")</f>
      </c>
      <c r="E115" s="11">
        <f>IF('[6]Rank'!E113=1,'[6]Rank'!D113,"")</f>
      </c>
    </row>
    <row r="116" spans="2:5" s="1" customFormat="1" ht="15.75">
      <c r="B116" s="9">
        <f>IF('[6]Rank'!E114=1,'[6]Rank'!A114,"")</f>
      </c>
      <c r="C116" s="10">
        <f>IF('[6]Rank'!E114=1,'[6]Rank'!C114,"")</f>
      </c>
      <c r="D116" s="10">
        <f>IF('[6]Rank'!E114=1,'[6]Rank'!B114,"")</f>
      </c>
      <c r="E116" s="11">
        <f>IF('[6]Rank'!E114=1,'[6]Rank'!D114,"")</f>
      </c>
    </row>
    <row r="117" spans="2:5" s="1" customFormat="1" ht="15.75">
      <c r="B117" s="9">
        <f>IF('[6]Rank'!E119=1,'[6]Rank'!A119,"")</f>
      </c>
      <c r="C117" s="10">
        <f>IF('[6]Rank'!E119=1,'[6]Rank'!C119,"")</f>
      </c>
      <c r="D117" s="10">
        <f>IF('[6]Rank'!E119=1,'[6]Rank'!B119,"")</f>
      </c>
      <c r="E117" s="11">
        <f>IF('[6]Rank'!E119=1,'[6]Rank'!D119,"")</f>
      </c>
    </row>
    <row r="118" spans="2:5" s="1" customFormat="1" ht="15.75">
      <c r="B118" s="9">
        <f>IF('[6]Rank'!E120=1,'[6]Rank'!A120,"")</f>
      </c>
      <c r="C118" s="10">
        <f>IF('[6]Rank'!E120=1,'[6]Rank'!C120,"")</f>
      </c>
      <c r="D118" s="10">
        <f>IF('[6]Rank'!E120=1,'[6]Rank'!B120,"")</f>
      </c>
      <c r="E118" s="11">
        <f>IF('[6]Rank'!E120=1,'[6]Rank'!D120,"")</f>
      </c>
    </row>
    <row r="119" spans="2:5" s="1" customFormat="1" ht="15.75">
      <c r="B119" s="9">
        <f>IF('[6]Rank'!E121=1,'[6]Rank'!A121,"")</f>
      </c>
      <c r="C119" s="10">
        <f>IF('[6]Rank'!E121=1,'[6]Rank'!C121,"")</f>
      </c>
      <c r="D119" s="10">
        <f>IF('[6]Rank'!E121=1,'[6]Rank'!B121,"")</f>
      </c>
      <c r="E119" s="11">
        <f>IF('[6]Rank'!E121=1,'[6]Rank'!D121,"")</f>
      </c>
    </row>
    <row r="120" spans="2:5" s="1" customFormat="1" ht="15.75">
      <c r="B120" s="9">
        <f>IF('[6]Rank'!E122=1,'[6]Rank'!A122,"")</f>
      </c>
      <c r="C120" s="10">
        <f>IF('[6]Rank'!E122=1,'[6]Rank'!C122,"")</f>
      </c>
      <c r="D120" s="10">
        <f>IF('[6]Rank'!E122=1,'[6]Rank'!B122,"")</f>
      </c>
      <c r="E120" s="11">
        <f>IF('[6]Rank'!E122=1,'[6]Rank'!D122,"")</f>
      </c>
    </row>
    <row r="121" spans="2:5" s="1" customFormat="1" ht="15.75">
      <c r="B121" s="9">
        <f>IF('[6]Rank'!E123=1,'[6]Rank'!A123,"")</f>
      </c>
      <c r="C121" s="10">
        <f>IF('[6]Rank'!E123=1,'[6]Rank'!C123,"")</f>
      </c>
      <c r="D121" s="10">
        <f>IF('[6]Rank'!E123=1,'[6]Rank'!B123,"")</f>
      </c>
      <c r="E121" s="11">
        <f>IF('[6]Rank'!E123=1,'[6]Rank'!D123,"")</f>
      </c>
    </row>
    <row r="122" spans="2:5" s="1" customFormat="1" ht="15.75">
      <c r="B122" s="9">
        <f>IF('[6]Rank'!E124=1,'[6]Rank'!A124,"")</f>
      </c>
      <c r="C122" s="10">
        <f>IF('[6]Rank'!E124=1,'[6]Rank'!C124,"")</f>
      </c>
      <c r="D122" s="10">
        <f>IF('[6]Rank'!E124=1,'[6]Rank'!B124,"")</f>
      </c>
      <c r="E122" s="11">
        <f>IF('[6]Rank'!E124=1,'[6]Rank'!D124,"")</f>
      </c>
    </row>
    <row r="123" spans="2:5" s="1" customFormat="1" ht="15.75">
      <c r="B123" s="9">
        <f>IF('[6]Rank'!E125=1,'[6]Rank'!A125,"")</f>
      </c>
      <c r="C123" s="10">
        <f>IF('[6]Rank'!E125=1,'[6]Rank'!C125,"")</f>
      </c>
      <c r="D123" s="10">
        <f>IF('[6]Rank'!E125=1,'[6]Rank'!B125,"")</f>
      </c>
      <c r="E123" s="11">
        <f>IF('[6]Rank'!E125=1,'[6]Rank'!D125,"")</f>
      </c>
    </row>
    <row r="124" spans="2:5" s="1" customFormat="1" ht="15.75">
      <c r="B124" s="9">
        <f>IF('[6]Rank'!E126=1,'[6]Rank'!A126,"")</f>
      </c>
      <c r="C124" s="10">
        <f>IF('[6]Rank'!E126=1,'[6]Rank'!C126,"")</f>
      </c>
      <c r="D124" s="10">
        <f>IF('[6]Rank'!E126=1,'[6]Rank'!B126,"")</f>
      </c>
      <c r="E124" s="11">
        <f>IF('[6]Rank'!E126=1,'[6]Rank'!D126,"")</f>
      </c>
    </row>
    <row r="125" spans="2:5" s="1" customFormat="1" ht="15.75">
      <c r="B125" s="9">
        <f>IF('[6]Rank'!E127=1,'[6]Rank'!A127,"")</f>
      </c>
      <c r="C125" s="10">
        <f>IF('[6]Rank'!E127=1,'[6]Rank'!C127,"")</f>
      </c>
      <c r="D125" s="10">
        <f>IF('[6]Rank'!E127=1,'[6]Rank'!B127,"")</f>
      </c>
      <c r="E125" s="11">
        <f>IF('[6]Rank'!E127=1,'[6]Rank'!D127,"")</f>
      </c>
    </row>
    <row r="126" spans="2:5" s="1" customFormat="1" ht="15.75">
      <c r="B126" s="9">
        <f>IF('[6]Rank'!E128=1,'[6]Rank'!A128,"")</f>
      </c>
      <c r="C126" s="10">
        <f>IF('[6]Rank'!E128=1,'[6]Rank'!C128,"")</f>
      </c>
      <c r="D126" s="10">
        <f>IF('[6]Rank'!E128=1,'[6]Rank'!B128,"")</f>
      </c>
      <c r="E126" s="11">
        <f>IF('[6]Rank'!E128=1,'[6]Rank'!D128,"")</f>
      </c>
    </row>
    <row r="127" spans="2:5" s="1" customFormat="1" ht="15.75">
      <c r="B127" s="9">
        <f>IF('[6]Rank'!E129=1,'[6]Rank'!A129,"")</f>
      </c>
      <c r="C127" s="10">
        <f>IF('[6]Rank'!E129=1,'[6]Rank'!C129,"")</f>
      </c>
      <c r="D127" s="10">
        <f>IF('[6]Rank'!E129=1,'[6]Rank'!B129,"")</f>
      </c>
      <c r="E127" s="11">
        <f>IF('[6]Rank'!E129=1,'[6]Rank'!D129,"")</f>
      </c>
    </row>
    <row r="128" spans="2:5" s="1" customFormat="1" ht="15.75">
      <c r="B128" s="9">
        <f>IF('[6]Rank'!E130=1,'[6]Rank'!A130,"")</f>
      </c>
      <c r="C128" s="10">
        <f>IF('[6]Rank'!E130=1,'[6]Rank'!C130,"")</f>
      </c>
      <c r="D128" s="10">
        <f>IF('[6]Rank'!E130=1,'[6]Rank'!B130,"")</f>
      </c>
      <c r="E128" s="11">
        <f>IF('[6]Rank'!E130=1,'[6]Rank'!D130,"")</f>
      </c>
    </row>
    <row r="129" spans="2:5" s="1" customFormat="1" ht="15.75">
      <c r="B129" s="9">
        <f>IF('[6]Rank'!E131=1,'[6]Rank'!A131,"")</f>
      </c>
      <c r="C129" s="10">
        <f>IF('[6]Rank'!E131=1,'[6]Rank'!C131,"")</f>
      </c>
      <c r="D129" s="10">
        <f>IF('[6]Rank'!E131=1,'[6]Rank'!B131,"")</f>
      </c>
      <c r="E129" s="11">
        <f>IF('[6]Rank'!E131=1,'[6]Rank'!D131,"")</f>
      </c>
    </row>
    <row r="130" spans="2:5" s="1" customFormat="1" ht="15.75">
      <c r="B130" s="9">
        <f>IF('[6]Rank'!E132=1,'[6]Rank'!A132,"")</f>
      </c>
      <c r="C130" s="10">
        <f>IF('[6]Rank'!E132=1,'[6]Rank'!C132,"")</f>
      </c>
      <c r="D130" s="10">
        <f>IF('[6]Rank'!E132=1,'[6]Rank'!B132,"")</f>
      </c>
      <c r="E130" s="11">
        <f>IF('[6]Rank'!E132=1,'[6]Rank'!D132,"")</f>
      </c>
    </row>
    <row r="131" spans="2:5" s="1" customFormat="1" ht="15.75">
      <c r="B131" s="9">
        <f>IF('[6]Rank'!E133=1,'[6]Rank'!A133,"")</f>
      </c>
      <c r="C131" s="10">
        <f>IF('[6]Rank'!E133=1,'[6]Rank'!C133,"")</f>
      </c>
      <c r="D131" s="10">
        <f>IF('[6]Rank'!E133=1,'[6]Rank'!B133,"")</f>
      </c>
      <c r="E131" s="11">
        <f>IF('[6]Rank'!E133=1,'[6]Rank'!D133,"")</f>
      </c>
    </row>
  </sheetData>
  <sheetProtection password="CC0B" sheet="1" formatCells="0" formatColumns="0" formatRows="0" insertColumns="0" insertRows="0" insertHyperlinks="0" deleteColumns="0" deleteRows="0" sort="0" autoFilter="0" pivotTables="0"/>
  <printOptions horizontalCentered="1"/>
  <pageMargins left="0.5905511811023623" right="0.5905511811023623" top="0"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1"/>
  </sheetPr>
  <dimension ref="A1:AK60"/>
  <sheetViews>
    <sheetView showGridLines="0" view="pageBreakPreview" zoomScale="70" zoomScaleNormal="75" zoomScaleSheetLayoutView="70" zoomScalePageLayoutView="0" workbookViewId="0" topLeftCell="A1">
      <selection activeCell="D13" sqref="D13:D14"/>
    </sheetView>
  </sheetViews>
  <sheetFormatPr defaultColWidth="8.75390625" defaultRowHeight="12" customHeight="1"/>
  <cols>
    <col min="1" max="1" width="5.75390625" style="30" customWidth="1"/>
    <col min="2" max="2" width="22.25390625" style="30" customWidth="1"/>
    <col min="3" max="29" width="3.25390625" style="30" customWidth="1"/>
    <col min="30" max="31" width="6.375" style="30" customWidth="1"/>
    <col min="32" max="32" width="7.75390625" style="30" customWidth="1"/>
    <col min="33" max="34" width="4.25390625" style="30" customWidth="1"/>
    <col min="35" max="40" width="7.75390625" style="30" customWidth="1"/>
    <col min="41" max="42" width="4.25390625" style="30" customWidth="1"/>
    <col min="43" max="45" width="7.75390625" style="30" customWidth="1"/>
    <col min="46" max="46" width="1.00390625" style="30" customWidth="1"/>
    <col min="47" max="49" width="7.75390625" style="30" customWidth="1"/>
    <col min="50" max="51" width="4.25390625" style="30" customWidth="1"/>
    <col min="52" max="57" width="7.75390625" style="30" customWidth="1"/>
    <col min="58" max="59" width="4.25390625" style="30" customWidth="1"/>
    <col min="60" max="62" width="7.75390625" style="30" customWidth="1"/>
    <col min="63" max="63" width="1.00390625" style="30" customWidth="1"/>
    <col min="64" max="66" width="7.75390625" style="30" customWidth="1"/>
    <col min="67" max="68" width="4.25390625" style="30" customWidth="1"/>
    <col min="69" max="71" width="7.75390625" style="30" customWidth="1"/>
    <col min="72" max="16384" width="8.75390625" style="30" customWidth="1"/>
  </cols>
  <sheetData>
    <row r="1" spans="1:37" s="17" customFormat="1" ht="32.25" customHeight="1">
      <c r="A1" s="225" t="s">
        <v>529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16"/>
      <c r="AG1" s="16"/>
      <c r="AH1" s="16"/>
      <c r="AI1" s="16"/>
      <c r="AJ1" s="16"/>
      <c r="AK1" s="16"/>
    </row>
    <row r="2" spans="1:37" s="17" customFormat="1" ht="20.25" customHeight="1">
      <c r="A2" s="18"/>
      <c r="B2" s="18"/>
      <c r="C2" s="18"/>
      <c r="F2" s="19"/>
      <c r="I2" s="19" t="s">
        <v>528</v>
      </c>
      <c r="K2" s="19"/>
      <c r="N2" s="19"/>
      <c r="O2" s="19"/>
      <c r="P2" s="19"/>
      <c r="R2" s="20"/>
      <c r="S2" s="16"/>
      <c r="T2" s="16"/>
      <c r="U2" s="16"/>
      <c r="V2" s="16"/>
      <c r="X2" s="21"/>
      <c r="Y2" s="21"/>
      <c r="Z2" s="21"/>
      <c r="AA2" s="21"/>
      <c r="AB2" s="21"/>
      <c r="AC2" s="21"/>
      <c r="AD2" s="22"/>
      <c r="AE2" s="23" t="s">
        <v>527</v>
      </c>
      <c r="AF2" s="16"/>
      <c r="AG2" s="16"/>
      <c r="AH2" s="16"/>
      <c r="AI2" s="16"/>
      <c r="AJ2" s="16"/>
      <c r="AK2" s="16"/>
    </row>
    <row r="3" spans="1:37" s="17" customFormat="1" ht="15" customHeight="1">
      <c r="A3" s="16"/>
      <c r="B3" s="24"/>
      <c r="C3" s="16"/>
      <c r="D3" s="16"/>
      <c r="E3" s="16"/>
      <c r="F3" s="16"/>
      <c r="G3" s="16"/>
      <c r="H3" s="16"/>
      <c r="I3" s="16"/>
      <c r="J3" s="16"/>
      <c r="K3" s="16"/>
      <c r="L3" s="16"/>
      <c r="M3" s="16"/>
      <c r="N3" s="16"/>
      <c r="O3" s="16"/>
      <c r="P3" s="16"/>
      <c r="Q3" s="16"/>
      <c r="R3" s="16"/>
      <c r="S3" s="16"/>
      <c r="T3" s="16"/>
      <c r="U3" s="16"/>
      <c r="V3" s="16"/>
      <c r="W3" s="16"/>
      <c r="X3" s="16"/>
      <c r="Z3" s="25"/>
      <c r="AA3" s="25"/>
      <c r="AB3" s="25"/>
      <c r="AC3" s="26"/>
      <c r="AD3" s="27"/>
      <c r="AE3" s="25"/>
      <c r="AF3" s="16"/>
      <c r="AG3" s="16"/>
      <c r="AH3" s="16"/>
      <c r="AI3" s="16"/>
      <c r="AJ3" s="16"/>
      <c r="AK3" s="16"/>
    </row>
    <row r="4" spans="1:37" ht="12" customHeight="1" thickBot="1">
      <c r="A4" s="28" t="s">
        <v>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16"/>
      <c r="AG4" s="16"/>
      <c r="AH4" s="16"/>
      <c r="AI4" s="16"/>
      <c r="AJ4" s="16"/>
      <c r="AK4" s="16"/>
    </row>
    <row r="5" spans="1:37" ht="12" customHeight="1" thickBot="1">
      <c r="A5" s="31" t="s">
        <v>2</v>
      </c>
      <c r="B5" s="32" t="s">
        <v>9</v>
      </c>
      <c r="C5" s="198">
        <v>17</v>
      </c>
      <c r="D5" s="199"/>
      <c r="E5" s="199"/>
      <c r="F5" s="199"/>
      <c r="G5" s="199"/>
      <c r="H5" s="200" t="s">
        <v>27</v>
      </c>
      <c r="I5" s="199"/>
      <c r="J5" s="199"/>
      <c r="K5" s="199"/>
      <c r="L5" s="199"/>
      <c r="M5" s="200">
        <v>7</v>
      </c>
      <c r="N5" s="199"/>
      <c r="O5" s="199"/>
      <c r="P5" s="199"/>
      <c r="Q5" s="199"/>
      <c r="R5" s="200">
        <v>19</v>
      </c>
      <c r="S5" s="199"/>
      <c r="T5" s="199"/>
      <c r="U5" s="199"/>
      <c r="V5" s="199"/>
      <c r="W5" s="200">
        <v>2</v>
      </c>
      <c r="X5" s="199"/>
      <c r="Y5" s="199"/>
      <c r="Z5" s="199"/>
      <c r="AA5" s="201"/>
      <c r="AB5" s="202" t="s">
        <v>10</v>
      </c>
      <c r="AC5" s="203"/>
      <c r="AD5" s="33" t="s">
        <v>11</v>
      </c>
      <c r="AE5" s="34" t="s">
        <v>12</v>
      </c>
      <c r="AF5" s="16"/>
      <c r="AG5" s="16"/>
      <c r="AH5" s="16"/>
      <c r="AI5" s="16"/>
      <c r="AJ5" s="16"/>
      <c r="AK5" s="16"/>
    </row>
    <row r="6" spans="1:37" ht="12" customHeight="1" thickTop="1">
      <c r="A6" s="170">
        <v>17</v>
      </c>
      <c r="B6" s="35" t="s">
        <v>526</v>
      </c>
      <c r="C6" s="187" t="s">
        <v>15</v>
      </c>
      <c r="D6" s="188"/>
      <c r="E6" s="188"/>
      <c r="F6" s="188"/>
      <c r="G6" s="189"/>
      <c r="H6" s="190" t="s">
        <v>27</v>
      </c>
      <c r="I6" s="191"/>
      <c r="J6" s="191"/>
      <c r="K6" s="191"/>
      <c r="L6" s="191"/>
      <c r="M6" s="190" t="s">
        <v>109</v>
      </c>
      <c r="N6" s="191"/>
      <c r="O6" s="191"/>
      <c r="P6" s="191"/>
      <c r="Q6" s="192"/>
      <c r="R6" s="190" t="s">
        <v>109</v>
      </c>
      <c r="S6" s="191"/>
      <c r="T6" s="191"/>
      <c r="U6" s="191"/>
      <c r="V6" s="192"/>
      <c r="W6" s="190" t="s">
        <v>110</v>
      </c>
      <c r="X6" s="191"/>
      <c r="Y6" s="191"/>
      <c r="Z6" s="191"/>
      <c r="AA6" s="193"/>
      <c r="AB6" s="194" t="s">
        <v>525</v>
      </c>
      <c r="AC6" s="195"/>
      <c r="AD6" s="196">
        <v>6</v>
      </c>
      <c r="AE6" s="197">
        <v>1</v>
      </c>
      <c r="AF6" s="16"/>
      <c r="AG6" s="16"/>
      <c r="AH6" s="16"/>
      <c r="AI6" s="16"/>
      <c r="AJ6" s="16"/>
      <c r="AK6" s="16"/>
    </row>
    <row r="7" spans="1:37" ht="12" customHeight="1">
      <c r="A7" s="181"/>
      <c r="B7" s="36" t="s">
        <v>524</v>
      </c>
      <c r="C7" s="204" t="s">
        <v>475</v>
      </c>
      <c r="D7" s="205"/>
      <c r="E7" s="205"/>
      <c r="F7" s="205"/>
      <c r="G7" s="206"/>
      <c r="H7" s="37" t="s">
        <v>27</v>
      </c>
      <c r="I7" s="38" t="s">
        <v>27</v>
      </c>
      <c r="J7" s="38" t="s">
        <v>27</v>
      </c>
      <c r="K7" s="38" t="s">
        <v>27</v>
      </c>
      <c r="L7" s="38" t="s">
        <v>27</v>
      </c>
      <c r="M7" s="37" t="s">
        <v>116</v>
      </c>
      <c r="N7" s="38" t="s">
        <v>142</v>
      </c>
      <c r="O7" s="38" t="s">
        <v>128</v>
      </c>
      <c r="P7" s="38" t="s">
        <v>27</v>
      </c>
      <c r="Q7" s="38" t="s">
        <v>27</v>
      </c>
      <c r="R7" s="37" t="s">
        <v>118</v>
      </c>
      <c r="S7" s="38" t="s">
        <v>114</v>
      </c>
      <c r="T7" s="38" t="s">
        <v>147</v>
      </c>
      <c r="U7" s="38" t="s">
        <v>27</v>
      </c>
      <c r="V7" s="38" t="s">
        <v>27</v>
      </c>
      <c r="W7" s="37" t="s">
        <v>150</v>
      </c>
      <c r="X7" s="38" t="s">
        <v>115</v>
      </c>
      <c r="Y7" s="38" t="s">
        <v>118</v>
      </c>
      <c r="Z7" s="38" t="s">
        <v>113</v>
      </c>
      <c r="AA7" s="38" t="s">
        <v>27</v>
      </c>
      <c r="AB7" s="164"/>
      <c r="AC7" s="165"/>
      <c r="AD7" s="158"/>
      <c r="AE7" s="160"/>
      <c r="AF7" s="16"/>
      <c r="AG7" s="16"/>
      <c r="AH7" s="16"/>
      <c r="AI7" s="16"/>
      <c r="AJ7" s="16"/>
      <c r="AK7" s="16"/>
    </row>
    <row r="8" spans="1:37" ht="12" customHeight="1">
      <c r="A8" s="170" t="s">
        <v>27</v>
      </c>
      <c r="B8" s="39" t="s">
        <v>27</v>
      </c>
      <c r="C8" s="172" t="s">
        <v>27</v>
      </c>
      <c r="D8" s="182"/>
      <c r="E8" s="182"/>
      <c r="F8" s="182"/>
      <c r="G8" s="174"/>
      <c r="H8" s="179" t="s">
        <v>15</v>
      </c>
      <c r="I8" s="180"/>
      <c r="J8" s="180"/>
      <c r="K8" s="180"/>
      <c r="L8" s="180"/>
      <c r="M8" s="175" t="s">
        <v>27</v>
      </c>
      <c r="N8" s="173"/>
      <c r="O8" s="173"/>
      <c r="P8" s="173"/>
      <c r="Q8" s="174"/>
      <c r="R8" s="175" t="s">
        <v>27</v>
      </c>
      <c r="S8" s="173"/>
      <c r="T8" s="173"/>
      <c r="U8" s="173"/>
      <c r="V8" s="174"/>
      <c r="W8" s="175" t="s">
        <v>27</v>
      </c>
      <c r="X8" s="182"/>
      <c r="Y8" s="182"/>
      <c r="Z8" s="182"/>
      <c r="AA8" s="183"/>
      <c r="AB8" s="154" t="s">
        <v>27</v>
      </c>
      <c r="AC8" s="155"/>
      <c r="AD8" s="166" t="s">
        <v>27</v>
      </c>
      <c r="AE8" s="184"/>
      <c r="AF8" s="16"/>
      <c r="AG8" s="16"/>
      <c r="AH8" s="16"/>
      <c r="AI8" s="16"/>
      <c r="AJ8" s="16"/>
      <c r="AK8" s="16"/>
    </row>
    <row r="9" spans="1:37" ht="12" customHeight="1">
      <c r="A9" s="181"/>
      <c r="B9" s="40" t="s">
        <v>27</v>
      </c>
      <c r="C9" s="41" t="s">
        <v>27</v>
      </c>
      <c r="D9" s="38" t="s">
        <v>27</v>
      </c>
      <c r="E9" s="38" t="s">
        <v>27</v>
      </c>
      <c r="F9" s="38" t="s">
        <v>27</v>
      </c>
      <c r="G9" s="38" t="s">
        <v>27</v>
      </c>
      <c r="H9" s="168" t="s">
        <v>475</v>
      </c>
      <c r="I9" s="169"/>
      <c r="J9" s="169"/>
      <c r="K9" s="169"/>
      <c r="L9" s="169"/>
      <c r="M9" s="42" t="s">
        <v>27</v>
      </c>
      <c r="N9" s="43" t="s">
        <v>27</v>
      </c>
      <c r="O9" s="43" t="s">
        <v>27</v>
      </c>
      <c r="P9" s="43" t="s">
        <v>27</v>
      </c>
      <c r="Q9" s="43" t="s">
        <v>27</v>
      </c>
      <c r="R9" s="37" t="s">
        <v>27</v>
      </c>
      <c r="S9" s="38" t="s">
        <v>27</v>
      </c>
      <c r="T9" s="38" t="s">
        <v>27</v>
      </c>
      <c r="U9" s="38" t="s">
        <v>27</v>
      </c>
      <c r="V9" s="38" t="s">
        <v>27</v>
      </c>
      <c r="W9" s="37" t="s">
        <v>27</v>
      </c>
      <c r="X9" s="38" t="s">
        <v>27</v>
      </c>
      <c r="Y9" s="38" t="s">
        <v>27</v>
      </c>
      <c r="Z9" s="38" t="s">
        <v>27</v>
      </c>
      <c r="AA9" s="38" t="s">
        <v>27</v>
      </c>
      <c r="AB9" s="164"/>
      <c r="AC9" s="165"/>
      <c r="AD9" s="166"/>
      <c r="AE9" s="167"/>
      <c r="AF9" s="16"/>
      <c r="AG9" s="16"/>
      <c r="AH9" s="16"/>
      <c r="AI9" s="16"/>
      <c r="AJ9" s="16"/>
      <c r="AK9" s="16"/>
    </row>
    <row r="10" spans="1:37" ht="12" customHeight="1">
      <c r="A10" s="170">
        <v>7</v>
      </c>
      <c r="B10" s="39" t="s">
        <v>167</v>
      </c>
      <c r="C10" s="172" t="s">
        <v>123</v>
      </c>
      <c r="D10" s="173"/>
      <c r="E10" s="173"/>
      <c r="F10" s="173"/>
      <c r="G10" s="174"/>
      <c r="H10" s="175" t="s">
        <v>27</v>
      </c>
      <c r="I10" s="182"/>
      <c r="J10" s="182"/>
      <c r="K10" s="182"/>
      <c r="L10" s="174"/>
      <c r="M10" s="179" t="s">
        <v>15</v>
      </c>
      <c r="N10" s="180"/>
      <c r="O10" s="180"/>
      <c r="P10" s="180"/>
      <c r="Q10" s="180"/>
      <c r="R10" s="175" t="s">
        <v>110</v>
      </c>
      <c r="S10" s="173"/>
      <c r="T10" s="173"/>
      <c r="U10" s="173"/>
      <c r="V10" s="174"/>
      <c r="W10" s="175" t="s">
        <v>123</v>
      </c>
      <c r="X10" s="182"/>
      <c r="Y10" s="182"/>
      <c r="Z10" s="182"/>
      <c r="AA10" s="183"/>
      <c r="AB10" s="154" t="s">
        <v>523</v>
      </c>
      <c r="AC10" s="155"/>
      <c r="AD10" s="166">
        <v>4</v>
      </c>
      <c r="AE10" s="160">
        <v>3</v>
      </c>
      <c r="AF10" s="16"/>
      <c r="AG10" s="16"/>
      <c r="AH10" s="16"/>
      <c r="AI10" s="16"/>
      <c r="AJ10" s="16"/>
      <c r="AK10" s="16"/>
    </row>
    <row r="11" spans="1:37" ht="12" customHeight="1">
      <c r="A11" s="181"/>
      <c r="B11" s="40" t="s">
        <v>522</v>
      </c>
      <c r="C11" s="41" t="s">
        <v>134</v>
      </c>
      <c r="D11" s="38" t="s">
        <v>135</v>
      </c>
      <c r="E11" s="38" t="s">
        <v>129</v>
      </c>
      <c r="F11" s="38" t="s">
        <v>27</v>
      </c>
      <c r="G11" s="38" t="s">
        <v>27</v>
      </c>
      <c r="H11" s="37" t="s">
        <v>27</v>
      </c>
      <c r="I11" s="38" t="s">
        <v>27</v>
      </c>
      <c r="J11" s="38" t="s">
        <v>27</v>
      </c>
      <c r="K11" s="38" t="s">
        <v>27</v>
      </c>
      <c r="L11" s="38" t="s">
        <v>27</v>
      </c>
      <c r="M11" s="168" t="s">
        <v>475</v>
      </c>
      <c r="N11" s="169"/>
      <c r="O11" s="169"/>
      <c r="P11" s="169"/>
      <c r="Q11" s="169"/>
      <c r="R11" s="37" t="s">
        <v>121</v>
      </c>
      <c r="S11" s="38" t="s">
        <v>120</v>
      </c>
      <c r="T11" s="38" t="s">
        <v>128</v>
      </c>
      <c r="U11" s="38" t="s">
        <v>114</v>
      </c>
      <c r="V11" s="38" t="s">
        <v>27</v>
      </c>
      <c r="W11" s="37" t="s">
        <v>129</v>
      </c>
      <c r="X11" s="38" t="s">
        <v>262</v>
      </c>
      <c r="Y11" s="38" t="s">
        <v>127</v>
      </c>
      <c r="Z11" s="38" t="s">
        <v>27</v>
      </c>
      <c r="AA11" s="38" t="s">
        <v>27</v>
      </c>
      <c r="AB11" s="164"/>
      <c r="AC11" s="165"/>
      <c r="AD11" s="166"/>
      <c r="AE11" s="167"/>
      <c r="AF11" s="16"/>
      <c r="AG11" s="16"/>
      <c r="AH11" s="16"/>
      <c r="AI11" s="16"/>
      <c r="AJ11" s="16"/>
      <c r="AK11" s="16"/>
    </row>
    <row r="12" spans="1:37" ht="12" customHeight="1">
      <c r="A12" s="170">
        <v>19</v>
      </c>
      <c r="B12" s="39" t="s">
        <v>515</v>
      </c>
      <c r="C12" s="172" t="s">
        <v>123</v>
      </c>
      <c r="D12" s="173"/>
      <c r="E12" s="173"/>
      <c r="F12" s="173"/>
      <c r="G12" s="174"/>
      <c r="H12" s="175" t="s">
        <v>27</v>
      </c>
      <c r="I12" s="173"/>
      <c r="J12" s="173"/>
      <c r="K12" s="173"/>
      <c r="L12" s="174"/>
      <c r="M12" s="175" t="s">
        <v>132</v>
      </c>
      <c r="N12" s="182"/>
      <c r="O12" s="182"/>
      <c r="P12" s="182"/>
      <c r="Q12" s="174"/>
      <c r="R12" s="179" t="s">
        <v>15</v>
      </c>
      <c r="S12" s="180"/>
      <c r="T12" s="180"/>
      <c r="U12" s="180"/>
      <c r="V12" s="180"/>
      <c r="W12" s="175" t="s">
        <v>132</v>
      </c>
      <c r="X12" s="182"/>
      <c r="Y12" s="182"/>
      <c r="Z12" s="182"/>
      <c r="AA12" s="183"/>
      <c r="AB12" s="154" t="s">
        <v>521</v>
      </c>
      <c r="AC12" s="155"/>
      <c r="AD12" s="166">
        <v>3</v>
      </c>
      <c r="AE12" s="160">
        <v>4</v>
      </c>
      <c r="AF12" s="16"/>
      <c r="AG12" s="16"/>
      <c r="AH12" s="16"/>
      <c r="AI12" s="16"/>
      <c r="AJ12" s="16"/>
      <c r="AK12" s="16"/>
    </row>
    <row r="13" spans="1:37" ht="12" customHeight="1">
      <c r="A13" s="181"/>
      <c r="B13" s="40" t="s">
        <v>520</v>
      </c>
      <c r="C13" s="41" t="s">
        <v>121</v>
      </c>
      <c r="D13" s="38" t="s">
        <v>126</v>
      </c>
      <c r="E13" s="38" t="s">
        <v>150</v>
      </c>
      <c r="F13" s="38" t="s">
        <v>27</v>
      </c>
      <c r="G13" s="38" t="s">
        <v>27</v>
      </c>
      <c r="H13" s="37" t="s">
        <v>27</v>
      </c>
      <c r="I13" s="38" t="s">
        <v>27</v>
      </c>
      <c r="J13" s="38" t="s">
        <v>27</v>
      </c>
      <c r="K13" s="38" t="s">
        <v>27</v>
      </c>
      <c r="L13" s="38" t="s">
        <v>27</v>
      </c>
      <c r="M13" s="42" t="s">
        <v>118</v>
      </c>
      <c r="N13" s="43" t="s">
        <v>139</v>
      </c>
      <c r="O13" s="43" t="s">
        <v>129</v>
      </c>
      <c r="P13" s="43" t="s">
        <v>126</v>
      </c>
      <c r="Q13" s="43" t="s">
        <v>27</v>
      </c>
      <c r="R13" s="168" t="s">
        <v>475</v>
      </c>
      <c r="S13" s="169"/>
      <c r="T13" s="169"/>
      <c r="U13" s="169"/>
      <c r="V13" s="169"/>
      <c r="W13" s="44" t="s">
        <v>113</v>
      </c>
      <c r="X13" s="45" t="s">
        <v>129</v>
      </c>
      <c r="Y13" s="45" t="s">
        <v>150</v>
      </c>
      <c r="Z13" s="45" t="s">
        <v>121</v>
      </c>
      <c r="AA13" s="45" t="s">
        <v>27</v>
      </c>
      <c r="AB13" s="164"/>
      <c r="AC13" s="165"/>
      <c r="AD13" s="166"/>
      <c r="AE13" s="167"/>
      <c r="AF13" s="16"/>
      <c r="AG13" s="16"/>
      <c r="AH13" s="16"/>
      <c r="AI13" s="16"/>
      <c r="AJ13" s="16"/>
      <c r="AK13" s="16"/>
    </row>
    <row r="14" spans="1:37" ht="12" customHeight="1">
      <c r="A14" s="170">
        <v>2</v>
      </c>
      <c r="B14" s="35" t="s">
        <v>108</v>
      </c>
      <c r="C14" s="172" t="s">
        <v>132</v>
      </c>
      <c r="D14" s="173"/>
      <c r="E14" s="173"/>
      <c r="F14" s="173"/>
      <c r="G14" s="174"/>
      <c r="H14" s="175" t="s">
        <v>27</v>
      </c>
      <c r="I14" s="173"/>
      <c r="J14" s="173"/>
      <c r="K14" s="173"/>
      <c r="L14" s="174"/>
      <c r="M14" s="175" t="s">
        <v>109</v>
      </c>
      <c r="N14" s="173"/>
      <c r="O14" s="173"/>
      <c r="P14" s="173"/>
      <c r="Q14" s="174"/>
      <c r="R14" s="176" t="s">
        <v>110</v>
      </c>
      <c r="S14" s="177"/>
      <c r="T14" s="177"/>
      <c r="U14" s="177"/>
      <c r="V14" s="178"/>
      <c r="W14" s="179" t="s">
        <v>15</v>
      </c>
      <c r="X14" s="180"/>
      <c r="Y14" s="180"/>
      <c r="Z14" s="180"/>
      <c r="AA14" s="180"/>
      <c r="AB14" s="154" t="s">
        <v>519</v>
      </c>
      <c r="AC14" s="155"/>
      <c r="AD14" s="158">
        <v>5</v>
      </c>
      <c r="AE14" s="160">
        <v>2</v>
      </c>
      <c r="AF14" s="16"/>
      <c r="AG14" s="16"/>
      <c r="AH14" s="16"/>
      <c r="AI14" s="16"/>
      <c r="AJ14" s="16"/>
      <c r="AK14" s="16"/>
    </row>
    <row r="15" spans="1:37" ht="12" customHeight="1" thickBot="1">
      <c r="A15" s="171"/>
      <c r="B15" s="46" t="s">
        <v>518</v>
      </c>
      <c r="C15" s="47" t="s">
        <v>147</v>
      </c>
      <c r="D15" s="48" t="s">
        <v>127</v>
      </c>
      <c r="E15" s="48" t="s">
        <v>121</v>
      </c>
      <c r="F15" s="48" t="s">
        <v>117</v>
      </c>
      <c r="G15" s="48" t="s">
        <v>27</v>
      </c>
      <c r="H15" s="49" t="s">
        <v>27</v>
      </c>
      <c r="I15" s="48" t="s">
        <v>27</v>
      </c>
      <c r="J15" s="48" t="s">
        <v>27</v>
      </c>
      <c r="K15" s="48" t="s">
        <v>27</v>
      </c>
      <c r="L15" s="48" t="s">
        <v>27</v>
      </c>
      <c r="M15" s="50" t="s">
        <v>128</v>
      </c>
      <c r="N15" s="51" t="s">
        <v>263</v>
      </c>
      <c r="O15" s="51" t="s">
        <v>115</v>
      </c>
      <c r="P15" s="51" t="s">
        <v>27</v>
      </c>
      <c r="Q15" s="51" t="s">
        <v>27</v>
      </c>
      <c r="R15" s="52" t="s">
        <v>117</v>
      </c>
      <c r="S15" s="53" t="s">
        <v>128</v>
      </c>
      <c r="T15" s="53" t="s">
        <v>147</v>
      </c>
      <c r="U15" s="53" t="s">
        <v>118</v>
      </c>
      <c r="V15" s="53" t="s">
        <v>27</v>
      </c>
      <c r="W15" s="162" t="s">
        <v>475</v>
      </c>
      <c r="X15" s="163"/>
      <c r="Y15" s="163"/>
      <c r="Z15" s="163"/>
      <c r="AA15" s="163"/>
      <c r="AB15" s="156"/>
      <c r="AC15" s="157"/>
      <c r="AD15" s="159"/>
      <c r="AE15" s="161"/>
      <c r="AF15" s="16"/>
      <c r="AG15" s="16"/>
      <c r="AH15" s="16"/>
      <c r="AI15" s="16"/>
      <c r="AJ15" s="16"/>
      <c r="AK15" s="16"/>
    </row>
    <row r="16" spans="1:37" ht="12" customHeight="1">
      <c r="A16" s="55"/>
      <c r="B16" s="56"/>
      <c r="C16" s="59"/>
      <c r="D16" s="59"/>
      <c r="E16" s="59"/>
      <c r="F16" s="59"/>
      <c r="G16" s="59"/>
      <c r="H16" s="59"/>
      <c r="I16" s="60"/>
      <c r="J16" s="60"/>
      <c r="K16" s="60"/>
      <c r="L16" s="60"/>
      <c r="M16" s="61"/>
      <c r="N16" s="61"/>
      <c r="O16" s="58"/>
      <c r="P16" s="58"/>
      <c r="Q16" s="59"/>
      <c r="R16" s="59"/>
      <c r="S16" s="59"/>
      <c r="T16" s="59"/>
      <c r="U16" s="59"/>
      <c r="V16" s="59"/>
      <c r="W16" s="57"/>
      <c r="X16" s="57"/>
      <c r="Y16" s="57"/>
      <c r="Z16" s="57"/>
      <c r="AA16" s="57"/>
      <c r="AB16" s="62"/>
      <c r="AF16" s="16"/>
      <c r="AG16" s="16"/>
      <c r="AH16" s="16"/>
      <c r="AI16" s="16"/>
      <c r="AJ16" s="16"/>
      <c r="AK16" s="16"/>
    </row>
    <row r="17" spans="1:37" ht="12" customHeight="1">
      <c r="A17" s="55"/>
      <c r="B17" s="56"/>
      <c r="C17" s="59"/>
      <c r="D17" s="59"/>
      <c r="E17" s="59"/>
      <c r="F17" s="59"/>
      <c r="G17" s="59"/>
      <c r="H17" s="59"/>
      <c r="I17" s="60"/>
      <c r="J17" s="60"/>
      <c r="K17" s="60"/>
      <c r="L17" s="60"/>
      <c r="M17" s="61"/>
      <c r="N17" s="61"/>
      <c r="O17" s="58"/>
      <c r="P17" s="58"/>
      <c r="Q17" s="59"/>
      <c r="R17" s="59"/>
      <c r="S17" s="59"/>
      <c r="T17" s="59"/>
      <c r="U17" s="59"/>
      <c r="V17" s="59"/>
      <c r="W17" s="57"/>
      <c r="X17" s="57"/>
      <c r="Y17" s="57"/>
      <c r="Z17" s="57"/>
      <c r="AA17" s="57"/>
      <c r="AB17" s="62"/>
      <c r="AF17" s="16"/>
      <c r="AG17" s="16"/>
      <c r="AH17" s="16"/>
      <c r="AI17" s="16"/>
      <c r="AJ17" s="16"/>
      <c r="AK17" s="16"/>
    </row>
    <row r="18" spans="1:37" ht="12" customHeight="1">
      <c r="A18" s="6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F18" s="16"/>
      <c r="AG18" s="16"/>
      <c r="AH18" s="16"/>
      <c r="AI18" s="16"/>
      <c r="AJ18" s="16"/>
      <c r="AK18" s="16"/>
    </row>
    <row r="19" spans="1:37" ht="12" customHeight="1" thickBot="1">
      <c r="A19" s="28" t="s">
        <v>17</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F19" s="16"/>
      <c r="AG19" s="16"/>
      <c r="AH19" s="16"/>
      <c r="AI19" s="16"/>
      <c r="AJ19" s="16"/>
      <c r="AK19" s="16"/>
    </row>
    <row r="20" spans="1:37" ht="12" customHeight="1" thickBot="1">
      <c r="A20" s="31" t="s">
        <v>2</v>
      </c>
      <c r="B20" s="32" t="s">
        <v>9</v>
      </c>
      <c r="C20" s="198">
        <v>5</v>
      </c>
      <c r="D20" s="199"/>
      <c r="E20" s="199"/>
      <c r="F20" s="199"/>
      <c r="G20" s="199"/>
      <c r="H20" s="200">
        <v>22</v>
      </c>
      <c r="I20" s="199"/>
      <c r="J20" s="199"/>
      <c r="K20" s="199"/>
      <c r="L20" s="199"/>
      <c r="M20" s="200">
        <v>11</v>
      </c>
      <c r="N20" s="199"/>
      <c r="O20" s="199"/>
      <c r="P20" s="199"/>
      <c r="Q20" s="199"/>
      <c r="R20" s="200">
        <v>14</v>
      </c>
      <c r="S20" s="199"/>
      <c r="T20" s="199"/>
      <c r="U20" s="199"/>
      <c r="V20" s="199"/>
      <c r="W20" s="200">
        <v>1</v>
      </c>
      <c r="X20" s="199"/>
      <c r="Y20" s="199"/>
      <c r="Z20" s="199"/>
      <c r="AA20" s="201"/>
      <c r="AB20" s="202" t="s">
        <v>10</v>
      </c>
      <c r="AC20" s="203"/>
      <c r="AD20" s="33" t="s">
        <v>11</v>
      </c>
      <c r="AE20" s="34" t="s">
        <v>12</v>
      </c>
      <c r="AF20" s="16"/>
      <c r="AG20" s="16"/>
      <c r="AH20" s="16"/>
      <c r="AI20" s="16"/>
      <c r="AJ20" s="16"/>
      <c r="AK20" s="16"/>
    </row>
    <row r="21" spans="1:37" ht="12" customHeight="1" thickTop="1">
      <c r="A21" s="170">
        <v>5</v>
      </c>
      <c r="B21" s="35" t="s">
        <v>167</v>
      </c>
      <c r="C21" s="187" t="s">
        <v>18</v>
      </c>
      <c r="D21" s="188"/>
      <c r="E21" s="188"/>
      <c r="F21" s="188"/>
      <c r="G21" s="189"/>
      <c r="H21" s="190" t="s">
        <v>109</v>
      </c>
      <c r="I21" s="191"/>
      <c r="J21" s="191"/>
      <c r="K21" s="191"/>
      <c r="L21" s="191"/>
      <c r="M21" s="190" t="s">
        <v>109</v>
      </c>
      <c r="N21" s="191"/>
      <c r="O21" s="191"/>
      <c r="P21" s="191"/>
      <c r="Q21" s="192"/>
      <c r="R21" s="190" t="s">
        <v>124</v>
      </c>
      <c r="S21" s="191"/>
      <c r="T21" s="191"/>
      <c r="U21" s="191"/>
      <c r="V21" s="192"/>
      <c r="W21" s="190" t="s">
        <v>124</v>
      </c>
      <c r="X21" s="191"/>
      <c r="Y21" s="191"/>
      <c r="Z21" s="191"/>
      <c r="AA21" s="193"/>
      <c r="AB21" s="194" t="s">
        <v>517</v>
      </c>
      <c r="AC21" s="195"/>
      <c r="AD21" s="196">
        <v>8</v>
      </c>
      <c r="AE21" s="197">
        <v>1</v>
      </c>
      <c r="AF21" s="16"/>
      <c r="AG21" s="16"/>
      <c r="AH21" s="16"/>
      <c r="AI21" s="16"/>
      <c r="AJ21" s="16"/>
      <c r="AK21" s="16"/>
    </row>
    <row r="22" spans="1:37" ht="12" customHeight="1">
      <c r="A22" s="181"/>
      <c r="B22" s="36" t="s">
        <v>516</v>
      </c>
      <c r="C22" s="185" t="s">
        <v>475</v>
      </c>
      <c r="D22" s="169"/>
      <c r="E22" s="169"/>
      <c r="F22" s="169"/>
      <c r="G22" s="186"/>
      <c r="H22" s="37" t="s">
        <v>113</v>
      </c>
      <c r="I22" s="38" t="s">
        <v>120</v>
      </c>
      <c r="J22" s="38" t="s">
        <v>118</v>
      </c>
      <c r="K22" s="38" t="s">
        <v>27</v>
      </c>
      <c r="L22" s="38" t="s">
        <v>27</v>
      </c>
      <c r="M22" s="37" t="s">
        <v>119</v>
      </c>
      <c r="N22" s="38" t="s">
        <v>118</v>
      </c>
      <c r="O22" s="38" t="s">
        <v>120</v>
      </c>
      <c r="P22" s="38" t="s">
        <v>27</v>
      </c>
      <c r="Q22" s="38" t="s">
        <v>27</v>
      </c>
      <c r="R22" s="37" t="s">
        <v>117</v>
      </c>
      <c r="S22" s="38" t="s">
        <v>128</v>
      </c>
      <c r="T22" s="38" t="s">
        <v>117</v>
      </c>
      <c r="U22" s="38" t="s">
        <v>115</v>
      </c>
      <c r="V22" s="38" t="s">
        <v>476</v>
      </c>
      <c r="W22" s="37" t="s">
        <v>115</v>
      </c>
      <c r="X22" s="38" t="s">
        <v>115</v>
      </c>
      <c r="Y22" s="38" t="s">
        <v>121</v>
      </c>
      <c r="Z22" s="38" t="s">
        <v>129</v>
      </c>
      <c r="AA22" s="38">
        <v>10</v>
      </c>
      <c r="AB22" s="164"/>
      <c r="AC22" s="165"/>
      <c r="AD22" s="158"/>
      <c r="AE22" s="160"/>
      <c r="AF22" s="16"/>
      <c r="AG22" s="16"/>
      <c r="AH22" s="16"/>
      <c r="AI22" s="16"/>
      <c r="AJ22" s="16"/>
      <c r="AK22" s="16"/>
    </row>
    <row r="23" spans="1:37" ht="12" customHeight="1">
      <c r="A23" s="170">
        <v>22</v>
      </c>
      <c r="B23" s="39" t="s">
        <v>515</v>
      </c>
      <c r="C23" s="172" t="s">
        <v>123</v>
      </c>
      <c r="D23" s="182"/>
      <c r="E23" s="182"/>
      <c r="F23" s="182"/>
      <c r="G23" s="174"/>
      <c r="H23" s="179" t="s">
        <v>15</v>
      </c>
      <c r="I23" s="180"/>
      <c r="J23" s="180"/>
      <c r="K23" s="180"/>
      <c r="L23" s="180"/>
      <c r="M23" s="175" t="s">
        <v>109</v>
      </c>
      <c r="N23" s="173"/>
      <c r="O23" s="173"/>
      <c r="P23" s="173"/>
      <c r="Q23" s="174"/>
      <c r="R23" s="175" t="s">
        <v>131</v>
      </c>
      <c r="S23" s="173"/>
      <c r="T23" s="173"/>
      <c r="U23" s="173"/>
      <c r="V23" s="174"/>
      <c r="W23" s="175" t="s">
        <v>132</v>
      </c>
      <c r="X23" s="182"/>
      <c r="Y23" s="182"/>
      <c r="Z23" s="182"/>
      <c r="AA23" s="183"/>
      <c r="AB23" s="154" t="s">
        <v>514</v>
      </c>
      <c r="AC23" s="155"/>
      <c r="AD23" s="166">
        <v>5</v>
      </c>
      <c r="AE23" s="184">
        <v>4</v>
      </c>
      <c r="AF23" s="16"/>
      <c r="AG23" s="16"/>
      <c r="AH23" s="16"/>
      <c r="AI23" s="16"/>
      <c r="AJ23" s="16"/>
      <c r="AK23" s="16"/>
    </row>
    <row r="24" spans="1:37" ht="12" customHeight="1">
      <c r="A24" s="181"/>
      <c r="B24" s="40" t="s">
        <v>513</v>
      </c>
      <c r="C24" s="41" t="s">
        <v>117</v>
      </c>
      <c r="D24" s="38" t="s">
        <v>139</v>
      </c>
      <c r="E24" s="38" t="s">
        <v>121</v>
      </c>
      <c r="F24" s="38" t="s">
        <v>27</v>
      </c>
      <c r="G24" s="38" t="s">
        <v>27</v>
      </c>
      <c r="H24" s="168" t="s">
        <v>475</v>
      </c>
      <c r="I24" s="169"/>
      <c r="J24" s="169"/>
      <c r="K24" s="169"/>
      <c r="L24" s="169"/>
      <c r="M24" s="42" t="s">
        <v>113</v>
      </c>
      <c r="N24" s="43" t="s">
        <v>142</v>
      </c>
      <c r="O24" s="43" t="s">
        <v>118</v>
      </c>
      <c r="P24" s="43" t="s">
        <v>27</v>
      </c>
      <c r="Q24" s="43" t="s">
        <v>27</v>
      </c>
      <c r="R24" s="37" t="s">
        <v>129</v>
      </c>
      <c r="S24" s="38" t="s">
        <v>115</v>
      </c>
      <c r="T24" s="38" t="s">
        <v>121</v>
      </c>
      <c r="U24" s="38" t="s">
        <v>128</v>
      </c>
      <c r="V24" s="38">
        <v>-4</v>
      </c>
      <c r="W24" s="37" t="s">
        <v>139</v>
      </c>
      <c r="X24" s="38" t="s">
        <v>121</v>
      </c>
      <c r="Y24" s="38" t="s">
        <v>147</v>
      </c>
      <c r="Z24" s="38" t="s">
        <v>135</v>
      </c>
      <c r="AA24" s="38" t="s">
        <v>27</v>
      </c>
      <c r="AB24" s="164"/>
      <c r="AC24" s="165"/>
      <c r="AD24" s="166"/>
      <c r="AE24" s="167"/>
      <c r="AF24" s="16"/>
      <c r="AG24" s="16"/>
      <c r="AH24" s="16"/>
      <c r="AI24" s="16"/>
      <c r="AJ24" s="16"/>
      <c r="AK24" s="16"/>
    </row>
    <row r="25" spans="1:37" ht="12" customHeight="1">
      <c r="A25" s="170">
        <v>11</v>
      </c>
      <c r="B25" s="39" t="s">
        <v>502</v>
      </c>
      <c r="C25" s="172" t="s">
        <v>123</v>
      </c>
      <c r="D25" s="173"/>
      <c r="E25" s="173"/>
      <c r="F25" s="173"/>
      <c r="G25" s="174"/>
      <c r="H25" s="175" t="s">
        <v>123</v>
      </c>
      <c r="I25" s="182"/>
      <c r="J25" s="182"/>
      <c r="K25" s="182"/>
      <c r="L25" s="174"/>
      <c r="M25" s="179" t="s">
        <v>15</v>
      </c>
      <c r="N25" s="180"/>
      <c r="O25" s="180"/>
      <c r="P25" s="180"/>
      <c r="Q25" s="180"/>
      <c r="R25" s="175" t="s">
        <v>123</v>
      </c>
      <c r="S25" s="173"/>
      <c r="T25" s="173"/>
      <c r="U25" s="173"/>
      <c r="V25" s="174"/>
      <c r="W25" s="175" t="s">
        <v>123</v>
      </c>
      <c r="X25" s="182"/>
      <c r="Y25" s="182"/>
      <c r="Z25" s="182"/>
      <c r="AA25" s="183"/>
      <c r="AB25" s="154" t="s">
        <v>512</v>
      </c>
      <c r="AC25" s="155"/>
      <c r="AD25" s="166">
        <v>4</v>
      </c>
      <c r="AE25" s="160">
        <v>5</v>
      </c>
      <c r="AF25" s="16"/>
      <c r="AG25" s="16"/>
      <c r="AH25" s="16"/>
      <c r="AI25" s="16"/>
      <c r="AJ25" s="16"/>
      <c r="AK25" s="16"/>
    </row>
    <row r="26" spans="1:37" ht="12" customHeight="1">
      <c r="A26" s="181"/>
      <c r="B26" s="40" t="s">
        <v>511</v>
      </c>
      <c r="C26" s="41" t="s">
        <v>136</v>
      </c>
      <c r="D26" s="38" t="s">
        <v>121</v>
      </c>
      <c r="E26" s="38" t="s">
        <v>139</v>
      </c>
      <c r="F26" s="38" t="s">
        <v>27</v>
      </c>
      <c r="G26" s="38" t="s">
        <v>27</v>
      </c>
      <c r="H26" s="37" t="s">
        <v>117</v>
      </c>
      <c r="I26" s="38" t="s">
        <v>135</v>
      </c>
      <c r="J26" s="38" t="s">
        <v>121</v>
      </c>
      <c r="K26" s="38" t="s">
        <v>27</v>
      </c>
      <c r="L26" s="38" t="s">
        <v>27</v>
      </c>
      <c r="M26" s="168" t="s">
        <v>475</v>
      </c>
      <c r="N26" s="169"/>
      <c r="O26" s="169"/>
      <c r="P26" s="169"/>
      <c r="Q26" s="169"/>
      <c r="R26" s="37" t="s">
        <v>127</v>
      </c>
      <c r="S26" s="38" t="s">
        <v>150</v>
      </c>
      <c r="T26" s="38" t="s">
        <v>129</v>
      </c>
      <c r="U26" s="38" t="s">
        <v>27</v>
      </c>
      <c r="V26" s="38" t="s">
        <v>27</v>
      </c>
      <c r="W26" s="37" t="s">
        <v>150</v>
      </c>
      <c r="X26" s="38" t="s">
        <v>127</v>
      </c>
      <c r="Y26" s="38" t="s">
        <v>126</v>
      </c>
      <c r="Z26" s="38" t="s">
        <v>27</v>
      </c>
      <c r="AA26" s="38" t="s">
        <v>27</v>
      </c>
      <c r="AB26" s="164"/>
      <c r="AC26" s="165"/>
      <c r="AD26" s="166"/>
      <c r="AE26" s="167"/>
      <c r="AF26" s="16"/>
      <c r="AG26" s="16"/>
      <c r="AH26" s="16"/>
      <c r="AI26" s="16"/>
      <c r="AJ26" s="16"/>
      <c r="AK26" s="16"/>
    </row>
    <row r="27" spans="1:37" ht="12" customHeight="1">
      <c r="A27" s="170">
        <v>14</v>
      </c>
      <c r="B27" s="39" t="s">
        <v>510</v>
      </c>
      <c r="C27" s="172" t="s">
        <v>131</v>
      </c>
      <c r="D27" s="173"/>
      <c r="E27" s="173"/>
      <c r="F27" s="173"/>
      <c r="G27" s="174"/>
      <c r="H27" s="175" t="s">
        <v>124</v>
      </c>
      <c r="I27" s="173"/>
      <c r="J27" s="173"/>
      <c r="K27" s="173"/>
      <c r="L27" s="174"/>
      <c r="M27" s="175" t="s">
        <v>109</v>
      </c>
      <c r="N27" s="182"/>
      <c r="O27" s="182"/>
      <c r="P27" s="182"/>
      <c r="Q27" s="174"/>
      <c r="R27" s="179" t="s">
        <v>15</v>
      </c>
      <c r="S27" s="180"/>
      <c r="T27" s="180"/>
      <c r="U27" s="180"/>
      <c r="V27" s="180"/>
      <c r="W27" s="175" t="s">
        <v>131</v>
      </c>
      <c r="X27" s="182"/>
      <c r="Y27" s="182"/>
      <c r="Z27" s="182"/>
      <c r="AA27" s="183"/>
      <c r="AB27" s="154" t="s">
        <v>509</v>
      </c>
      <c r="AC27" s="155"/>
      <c r="AD27" s="166">
        <v>6</v>
      </c>
      <c r="AE27" s="160">
        <v>3</v>
      </c>
      <c r="AF27" s="16"/>
      <c r="AG27" s="16"/>
      <c r="AH27" s="16"/>
      <c r="AI27" s="16"/>
      <c r="AJ27" s="16"/>
      <c r="AK27" s="16"/>
    </row>
    <row r="28" spans="1:37" ht="12" customHeight="1">
      <c r="A28" s="181"/>
      <c r="B28" s="40" t="s">
        <v>508</v>
      </c>
      <c r="C28" s="41" t="s">
        <v>113</v>
      </c>
      <c r="D28" s="38" t="s">
        <v>129</v>
      </c>
      <c r="E28" s="38" t="s">
        <v>113</v>
      </c>
      <c r="F28" s="38" t="s">
        <v>127</v>
      </c>
      <c r="G28" s="38">
        <v>-5</v>
      </c>
      <c r="H28" s="37" t="s">
        <v>128</v>
      </c>
      <c r="I28" s="38" t="s">
        <v>127</v>
      </c>
      <c r="J28" s="38" t="s">
        <v>118</v>
      </c>
      <c r="K28" s="38" t="s">
        <v>129</v>
      </c>
      <c r="L28" s="38" t="s">
        <v>507</v>
      </c>
      <c r="M28" s="42" t="s">
        <v>115</v>
      </c>
      <c r="N28" s="43" t="s">
        <v>147</v>
      </c>
      <c r="O28" s="43" t="s">
        <v>128</v>
      </c>
      <c r="P28" s="43" t="s">
        <v>27</v>
      </c>
      <c r="Q28" s="43" t="s">
        <v>27</v>
      </c>
      <c r="R28" s="168" t="s">
        <v>475</v>
      </c>
      <c r="S28" s="169"/>
      <c r="T28" s="169"/>
      <c r="U28" s="169"/>
      <c r="V28" s="169"/>
      <c r="W28" s="44" t="s">
        <v>147</v>
      </c>
      <c r="X28" s="45" t="s">
        <v>115</v>
      </c>
      <c r="Y28" s="45" t="s">
        <v>121</v>
      </c>
      <c r="Z28" s="45" t="s">
        <v>127</v>
      </c>
      <c r="AA28" s="45" t="s">
        <v>506</v>
      </c>
      <c r="AB28" s="164"/>
      <c r="AC28" s="165"/>
      <c r="AD28" s="166"/>
      <c r="AE28" s="167"/>
      <c r="AF28" s="16"/>
      <c r="AG28" s="16"/>
      <c r="AH28" s="16"/>
      <c r="AI28" s="16"/>
      <c r="AJ28" s="16"/>
      <c r="AK28" s="16"/>
    </row>
    <row r="29" spans="1:37" ht="12" customHeight="1">
      <c r="A29" s="170">
        <v>1</v>
      </c>
      <c r="B29" s="35" t="s">
        <v>505</v>
      </c>
      <c r="C29" s="172" t="s">
        <v>131</v>
      </c>
      <c r="D29" s="173"/>
      <c r="E29" s="173"/>
      <c r="F29" s="173"/>
      <c r="G29" s="174"/>
      <c r="H29" s="175" t="s">
        <v>110</v>
      </c>
      <c r="I29" s="173"/>
      <c r="J29" s="173"/>
      <c r="K29" s="173"/>
      <c r="L29" s="174"/>
      <c r="M29" s="175" t="s">
        <v>109</v>
      </c>
      <c r="N29" s="173"/>
      <c r="O29" s="173"/>
      <c r="P29" s="173"/>
      <c r="Q29" s="174"/>
      <c r="R29" s="176" t="s">
        <v>124</v>
      </c>
      <c r="S29" s="177"/>
      <c r="T29" s="177"/>
      <c r="U29" s="177"/>
      <c r="V29" s="178"/>
      <c r="W29" s="179" t="s">
        <v>15</v>
      </c>
      <c r="X29" s="180"/>
      <c r="Y29" s="180"/>
      <c r="Z29" s="180"/>
      <c r="AA29" s="180"/>
      <c r="AB29" s="154" t="s">
        <v>480</v>
      </c>
      <c r="AC29" s="155"/>
      <c r="AD29" s="158">
        <v>7</v>
      </c>
      <c r="AE29" s="160">
        <v>2</v>
      </c>
      <c r="AF29" s="16"/>
      <c r="AG29" s="16"/>
      <c r="AH29" s="16"/>
      <c r="AI29" s="16"/>
      <c r="AJ29" s="16"/>
      <c r="AK29" s="16"/>
    </row>
    <row r="30" spans="1:37" ht="12" customHeight="1" thickBot="1">
      <c r="A30" s="171"/>
      <c r="B30" s="46" t="s">
        <v>504</v>
      </c>
      <c r="C30" s="47" t="s">
        <v>127</v>
      </c>
      <c r="D30" s="48" t="s">
        <v>127</v>
      </c>
      <c r="E30" s="48" t="s">
        <v>118</v>
      </c>
      <c r="F30" s="48" t="s">
        <v>128</v>
      </c>
      <c r="G30" s="48" t="s">
        <v>503</v>
      </c>
      <c r="H30" s="49" t="s">
        <v>120</v>
      </c>
      <c r="I30" s="48" t="s">
        <v>118</v>
      </c>
      <c r="J30" s="48" t="s">
        <v>150</v>
      </c>
      <c r="K30" s="48" t="s">
        <v>142</v>
      </c>
      <c r="L30" s="48" t="s">
        <v>27</v>
      </c>
      <c r="M30" s="50" t="s">
        <v>147</v>
      </c>
      <c r="N30" s="51" t="s">
        <v>115</v>
      </c>
      <c r="O30" s="51" t="s">
        <v>114</v>
      </c>
      <c r="P30" s="51" t="s">
        <v>27</v>
      </c>
      <c r="Q30" s="51" t="s">
        <v>27</v>
      </c>
      <c r="R30" s="52" t="s">
        <v>150</v>
      </c>
      <c r="S30" s="53" t="s">
        <v>127</v>
      </c>
      <c r="T30" s="53" t="s">
        <v>118</v>
      </c>
      <c r="U30" s="53" t="s">
        <v>115</v>
      </c>
      <c r="V30" s="53">
        <v>13</v>
      </c>
      <c r="W30" s="162" t="s">
        <v>475</v>
      </c>
      <c r="X30" s="163"/>
      <c r="Y30" s="163"/>
      <c r="Z30" s="163"/>
      <c r="AA30" s="163"/>
      <c r="AB30" s="156"/>
      <c r="AC30" s="157"/>
      <c r="AD30" s="159"/>
      <c r="AE30" s="161"/>
      <c r="AF30" s="16"/>
      <c r="AG30" s="16"/>
      <c r="AH30" s="16"/>
      <c r="AI30" s="16"/>
      <c r="AJ30" s="16"/>
      <c r="AK30" s="16"/>
    </row>
    <row r="31" spans="1:37" ht="12" customHeight="1">
      <c r="A31" s="55"/>
      <c r="B31" s="56"/>
      <c r="C31" s="59"/>
      <c r="D31" s="59"/>
      <c r="E31" s="59"/>
      <c r="F31" s="59"/>
      <c r="G31" s="59"/>
      <c r="H31" s="59"/>
      <c r="I31" s="60"/>
      <c r="J31" s="60"/>
      <c r="K31" s="60"/>
      <c r="L31" s="60"/>
      <c r="M31" s="61"/>
      <c r="N31" s="61"/>
      <c r="O31" s="58"/>
      <c r="P31" s="58"/>
      <c r="Q31" s="59"/>
      <c r="R31" s="59"/>
      <c r="S31" s="59"/>
      <c r="T31" s="59"/>
      <c r="U31" s="59"/>
      <c r="V31" s="59"/>
      <c r="W31" s="57"/>
      <c r="X31" s="57"/>
      <c r="Y31" s="57"/>
      <c r="Z31" s="57"/>
      <c r="AA31" s="57"/>
      <c r="AB31" s="62"/>
      <c r="AF31" s="16"/>
      <c r="AG31" s="16"/>
      <c r="AH31" s="16"/>
      <c r="AI31" s="16"/>
      <c r="AJ31" s="16"/>
      <c r="AK31" s="16"/>
    </row>
    <row r="32" spans="1:37" ht="12" customHeight="1">
      <c r="A32" s="55"/>
      <c r="B32" s="56"/>
      <c r="C32" s="59"/>
      <c r="D32" s="59"/>
      <c r="E32" s="59"/>
      <c r="F32" s="59"/>
      <c r="G32" s="59"/>
      <c r="H32" s="59"/>
      <c r="I32" s="60"/>
      <c r="J32" s="60"/>
      <c r="K32" s="60"/>
      <c r="L32" s="60"/>
      <c r="M32" s="61"/>
      <c r="N32" s="61"/>
      <c r="O32" s="58"/>
      <c r="P32" s="58"/>
      <c r="Q32" s="59"/>
      <c r="R32" s="59"/>
      <c r="S32" s="59"/>
      <c r="T32" s="59"/>
      <c r="U32" s="59"/>
      <c r="V32" s="59"/>
      <c r="W32" s="57"/>
      <c r="X32" s="57"/>
      <c r="Y32" s="57"/>
      <c r="Z32" s="57"/>
      <c r="AA32" s="57"/>
      <c r="AB32" s="62"/>
      <c r="AF32" s="16"/>
      <c r="AG32" s="16"/>
      <c r="AH32" s="16"/>
      <c r="AI32" s="16"/>
      <c r="AJ32" s="16"/>
      <c r="AK32" s="16"/>
    </row>
    <row r="33" spans="1:37" ht="12" customHeight="1">
      <c r="A33" s="66"/>
      <c r="B33" s="67"/>
      <c r="C33" s="68"/>
      <c r="D33" s="68"/>
      <c r="E33" s="68"/>
      <c r="F33" s="68"/>
      <c r="G33" s="68"/>
      <c r="H33" s="68"/>
      <c r="I33" s="68"/>
      <c r="J33" s="68"/>
      <c r="K33" s="68"/>
      <c r="L33" s="68"/>
      <c r="M33" s="68"/>
      <c r="N33" s="68"/>
      <c r="O33" s="68"/>
      <c r="P33" s="68"/>
      <c r="Q33" s="68"/>
      <c r="R33" s="68"/>
      <c r="S33" s="68"/>
      <c r="T33" s="68"/>
      <c r="U33" s="68"/>
      <c r="V33" s="68"/>
      <c r="W33" s="65"/>
      <c r="X33" s="65"/>
      <c r="Y33" s="65"/>
      <c r="Z33" s="65"/>
      <c r="AA33" s="65"/>
      <c r="AB33" s="65"/>
      <c r="AF33" s="16"/>
      <c r="AG33" s="16"/>
      <c r="AH33" s="16"/>
      <c r="AI33" s="16"/>
      <c r="AJ33" s="16"/>
      <c r="AK33" s="16"/>
    </row>
    <row r="34" spans="1:37" ht="12" customHeight="1" thickBot="1">
      <c r="A34" s="28" t="s">
        <v>20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F34" s="16"/>
      <c r="AG34" s="16"/>
      <c r="AH34" s="16"/>
      <c r="AI34" s="16"/>
      <c r="AJ34" s="16"/>
      <c r="AK34" s="16"/>
    </row>
    <row r="35" spans="1:37" ht="12" customHeight="1" thickBot="1">
      <c r="A35" s="31" t="s">
        <v>2</v>
      </c>
      <c r="B35" s="32" t="s">
        <v>9</v>
      </c>
      <c r="C35" s="198">
        <v>10</v>
      </c>
      <c r="D35" s="199"/>
      <c r="E35" s="199"/>
      <c r="F35" s="199"/>
      <c r="G35" s="199"/>
      <c r="H35" s="200">
        <v>20</v>
      </c>
      <c r="I35" s="199"/>
      <c r="J35" s="199"/>
      <c r="K35" s="199"/>
      <c r="L35" s="199"/>
      <c r="M35" s="200">
        <v>13</v>
      </c>
      <c r="N35" s="199"/>
      <c r="O35" s="199"/>
      <c r="P35" s="199"/>
      <c r="Q35" s="199"/>
      <c r="R35" s="200">
        <v>16</v>
      </c>
      <c r="S35" s="199"/>
      <c r="T35" s="199"/>
      <c r="U35" s="199"/>
      <c r="V35" s="199"/>
      <c r="W35" s="200" t="s">
        <v>27</v>
      </c>
      <c r="X35" s="199"/>
      <c r="Y35" s="199"/>
      <c r="Z35" s="199"/>
      <c r="AA35" s="201"/>
      <c r="AB35" s="202" t="s">
        <v>10</v>
      </c>
      <c r="AC35" s="203"/>
      <c r="AD35" s="33" t="s">
        <v>11</v>
      </c>
      <c r="AE35" s="34" t="s">
        <v>12</v>
      </c>
      <c r="AF35" s="16"/>
      <c r="AG35" s="16"/>
      <c r="AH35" s="16"/>
      <c r="AI35" s="16"/>
      <c r="AJ35" s="16"/>
      <c r="AK35" s="16"/>
    </row>
    <row r="36" spans="1:37" ht="12" customHeight="1" thickTop="1">
      <c r="A36" s="170">
        <v>10</v>
      </c>
      <c r="B36" s="35" t="s">
        <v>502</v>
      </c>
      <c r="C36" s="187" t="s">
        <v>18</v>
      </c>
      <c r="D36" s="188"/>
      <c r="E36" s="188"/>
      <c r="F36" s="188"/>
      <c r="G36" s="189"/>
      <c r="H36" s="190" t="s">
        <v>110</v>
      </c>
      <c r="I36" s="191"/>
      <c r="J36" s="191"/>
      <c r="K36" s="191"/>
      <c r="L36" s="191"/>
      <c r="M36" s="190" t="s">
        <v>123</v>
      </c>
      <c r="N36" s="191"/>
      <c r="O36" s="191"/>
      <c r="P36" s="191"/>
      <c r="Q36" s="192"/>
      <c r="R36" s="190" t="s">
        <v>131</v>
      </c>
      <c r="S36" s="191"/>
      <c r="T36" s="191"/>
      <c r="U36" s="191"/>
      <c r="V36" s="192"/>
      <c r="W36" s="190" t="s">
        <v>27</v>
      </c>
      <c r="X36" s="191"/>
      <c r="Y36" s="191"/>
      <c r="Z36" s="191"/>
      <c r="AA36" s="193"/>
      <c r="AB36" s="194" t="s">
        <v>501</v>
      </c>
      <c r="AC36" s="195"/>
      <c r="AD36" s="196">
        <v>4</v>
      </c>
      <c r="AE36" s="197">
        <v>3</v>
      </c>
      <c r="AF36" s="16"/>
      <c r="AG36" s="16"/>
      <c r="AH36" s="16"/>
      <c r="AI36" s="16"/>
      <c r="AJ36" s="16"/>
      <c r="AK36" s="16"/>
    </row>
    <row r="37" spans="1:37" ht="12" customHeight="1">
      <c r="A37" s="181"/>
      <c r="B37" s="36" t="s">
        <v>500</v>
      </c>
      <c r="C37" s="185" t="s">
        <v>475</v>
      </c>
      <c r="D37" s="169"/>
      <c r="E37" s="169"/>
      <c r="F37" s="169"/>
      <c r="G37" s="186"/>
      <c r="H37" s="37" t="s">
        <v>129</v>
      </c>
      <c r="I37" s="38" t="s">
        <v>118</v>
      </c>
      <c r="J37" s="38" t="s">
        <v>118</v>
      </c>
      <c r="K37" s="38" t="s">
        <v>113</v>
      </c>
      <c r="L37" s="38" t="s">
        <v>27</v>
      </c>
      <c r="M37" s="37" t="s">
        <v>121</v>
      </c>
      <c r="N37" s="38" t="s">
        <v>117</v>
      </c>
      <c r="O37" s="38" t="s">
        <v>129</v>
      </c>
      <c r="P37" s="38" t="s">
        <v>27</v>
      </c>
      <c r="Q37" s="38" t="s">
        <v>27</v>
      </c>
      <c r="R37" s="37" t="s">
        <v>113</v>
      </c>
      <c r="S37" s="38" t="s">
        <v>262</v>
      </c>
      <c r="T37" s="38" t="s">
        <v>147</v>
      </c>
      <c r="U37" s="38" t="s">
        <v>117</v>
      </c>
      <c r="V37" s="38" t="s">
        <v>483</v>
      </c>
      <c r="W37" s="37" t="s">
        <v>27</v>
      </c>
      <c r="X37" s="38" t="s">
        <v>27</v>
      </c>
      <c r="Y37" s="38" t="s">
        <v>27</v>
      </c>
      <c r="Z37" s="38" t="s">
        <v>27</v>
      </c>
      <c r="AA37" s="38" t="s">
        <v>27</v>
      </c>
      <c r="AB37" s="164"/>
      <c r="AC37" s="165"/>
      <c r="AD37" s="158"/>
      <c r="AE37" s="160"/>
      <c r="AF37" s="16"/>
      <c r="AG37" s="16"/>
      <c r="AH37" s="16"/>
      <c r="AI37" s="16"/>
      <c r="AJ37" s="16"/>
      <c r="AK37" s="16"/>
    </row>
    <row r="38" spans="1:37" ht="12" customHeight="1">
      <c r="A38" s="170">
        <v>20</v>
      </c>
      <c r="B38" s="39" t="s">
        <v>167</v>
      </c>
      <c r="C38" s="172" t="s">
        <v>132</v>
      </c>
      <c r="D38" s="182"/>
      <c r="E38" s="182"/>
      <c r="F38" s="182"/>
      <c r="G38" s="174"/>
      <c r="H38" s="179" t="s">
        <v>15</v>
      </c>
      <c r="I38" s="180"/>
      <c r="J38" s="180"/>
      <c r="K38" s="180"/>
      <c r="L38" s="180"/>
      <c r="M38" s="175" t="s">
        <v>132</v>
      </c>
      <c r="N38" s="173"/>
      <c r="O38" s="173"/>
      <c r="P38" s="173"/>
      <c r="Q38" s="174"/>
      <c r="R38" s="175" t="s">
        <v>132</v>
      </c>
      <c r="S38" s="173"/>
      <c r="T38" s="173"/>
      <c r="U38" s="173"/>
      <c r="V38" s="174"/>
      <c r="W38" s="175" t="s">
        <v>27</v>
      </c>
      <c r="X38" s="182"/>
      <c r="Y38" s="182"/>
      <c r="Z38" s="182"/>
      <c r="AA38" s="183"/>
      <c r="AB38" s="154" t="s">
        <v>499</v>
      </c>
      <c r="AC38" s="155"/>
      <c r="AD38" s="166">
        <v>3</v>
      </c>
      <c r="AE38" s="184">
        <v>4</v>
      </c>
      <c r="AF38" s="16"/>
      <c r="AG38" s="16"/>
      <c r="AH38" s="16"/>
      <c r="AI38" s="16"/>
      <c r="AJ38" s="16"/>
      <c r="AK38" s="16"/>
    </row>
    <row r="39" spans="1:37" ht="12" customHeight="1">
      <c r="A39" s="181"/>
      <c r="B39" s="40" t="s">
        <v>498</v>
      </c>
      <c r="C39" s="41" t="s">
        <v>128</v>
      </c>
      <c r="D39" s="38" t="s">
        <v>121</v>
      </c>
      <c r="E39" s="38" t="s">
        <v>121</v>
      </c>
      <c r="F39" s="38" t="s">
        <v>117</v>
      </c>
      <c r="G39" s="38" t="s">
        <v>27</v>
      </c>
      <c r="H39" s="168" t="s">
        <v>475</v>
      </c>
      <c r="I39" s="169"/>
      <c r="J39" s="169"/>
      <c r="K39" s="169"/>
      <c r="L39" s="169"/>
      <c r="M39" s="42" t="s">
        <v>129</v>
      </c>
      <c r="N39" s="43" t="s">
        <v>117</v>
      </c>
      <c r="O39" s="43" t="s">
        <v>263</v>
      </c>
      <c r="P39" s="43" t="s">
        <v>117</v>
      </c>
      <c r="Q39" s="43" t="s">
        <v>27</v>
      </c>
      <c r="R39" s="37" t="s">
        <v>127</v>
      </c>
      <c r="S39" s="38" t="s">
        <v>121</v>
      </c>
      <c r="T39" s="38" t="s">
        <v>128</v>
      </c>
      <c r="U39" s="38" t="s">
        <v>127</v>
      </c>
      <c r="V39" s="38" t="s">
        <v>27</v>
      </c>
      <c r="W39" s="37" t="s">
        <v>27</v>
      </c>
      <c r="X39" s="38" t="s">
        <v>27</v>
      </c>
      <c r="Y39" s="38" t="s">
        <v>27</v>
      </c>
      <c r="Z39" s="38" t="s">
        <v>27</v>
      </c>
      <c r="AA39" s="38" t="s">
        <v>27</v>
      </c>
      <c r="AB39" s="164"/>
      <c r="AC39" s="165"/>
      <c r="AD39" s="166"/>
      <c r="AE39" s="167"/>
      <c r="AF39" s="16"/>
      <c r="AG39" s="16"/>
      <c r="AH39" s="16"/>
      <c r="AI39" s="16"/>
      <c r="AJ39" s="16"/>
      <c r="AK39" s="16"/>
    </row>
    <row r="40" spans="1:37" ht="12" customHeight="1">
      <c r="A40" s="170">
        <v>13</v>
      </c>
      <c r="B40" s="39" t="s">
        <v>486</v>
      </c>
      <c r="C40" s="172" t="s">
        <v>109</v>
      </c>
      <c r="D40" s="173"/>
      <c r="E40" s="173"/>
      <c r="F40" s="173"/>
      <c r="G40" s="174"/>
      <c r="H40" s="175" t="s">
        <v>110</v>
      </c>
      <c r="I40" s="182"/>
      <c r="J40" s="182"/>
      <c r="K40" s="182"/>
      <c r="L40" s="174"/>
      <c r="M40" s="179" t="s">
        <v>15</v>
      </c>
      <c r="N40" s="180"/>
      <c r="O40" s="180"/>
      <c r="P40" s="180"/>
      <c r="Q40" s="180"/>
      <c r="R40" s="175" t="s">
        <v>123</v>
      </c>
      <c r="S40" s="173"/>
      <c r="T40" s="173"/>
      <c r="U40" s="173"/>
      <c r="V40" s="174"/>
      <c r="W40" s="175" t="s">
        <v>27</v>
      </c>
      <c r="X40" s="182"/>
      <c r="Y40" s="182"/>
      <c r="Z40" s="182"/>
      <c r="AA40" s="183"/>
      <c r="AB40" s="154" t="s">
        <v>497</v>
      </c>
      <c r="AC40" s="155"/>
      <c r="AD40" s="166">
        <v>5</v>
      </c>
      <c r="AE40" s="160">
        <v>2</v>
      </c>
      <c r="AF40" s="16"/>
      <c r="AG40" s="16"/>
      <c r="AH40" s="16"/>
      <c r="AI40" s="16"/>
      <c r="AJ40" s="16"/>
      <c r="AK40" s="16"/>
    </row>
    <row r="41" spans="1:37" ht="12" customHeight="1">
      <c r="A41" s="181"/>
      <c r="B41" s="40" t="s">
        <v>496</v>
      </c>
      <c r="C41" s="41" t="s">
        <v>118</v>
      </c>
      <c r="D41" s="38" t="s">
        <v>113</v>
      </c>
      <c r="E41" s="38" t="s">
        <v>128</v>
      </c>
      <c r="F41" s="38" t="s">
        <v>27</v>
      </c>
      <c r="G41" s="38" t="s">
        <v>27</v>
      </c>
      <c r="H41" s="37" t="s">
        <v>128</v>
      </c>
      <c r="I41" s="38" t="s">
        <v>113</v>
      </c>
      <c r="J41" s="38" t="s">
        <v>262</v>
      </c>
      <c r="K41" s="38" t="s">
        <v>113</v>
      </c>
      <c r="L41" s="38" t="s">
        <v>27</v>
      </c>
      <c r="M41" s="168" t="s">
        <v>475</v>
      </c>
      <c r="N41" s="169"/>
      <c r="O41" s="169"/>
      <c r="P41" s="169"/>
      <c r="Q41" s="169"/>
      <c r="R41" s="37" t="s">
        <v>135</v>
      </c>
      <c r="S41" s="38" t="s">
        <v>127</v>
      </c>
      <c r="T41" s="38" t="s">
        <v>127</v>
      </c>
      <c r="U41" s="38" t="s">
        <v>27</v>
      </c>
      <c r="V41" s="38" t="s">
        <v>27</v>
      </c>
      <c r="W41" s="37" t="s">
        <v>27</v>
      </c>
      <c r="X41" s="38" t="s">
        <v>27</v>
      </c>
      <c r="Y41" s="38" t="s">
        <v>27</v>
      </c>
      <c r="Z41" s="38" t="s">
        <v>27</v>
      </c>
      <c r="AA41" s="38" t="s">
        <v>27</v>
      </c>
      <c r="AB41" s="164"/>
      <c r="AC41" s="165"/>
      <c r="AD41" s="166"/>
      <c r="AE41" s="167"/>
      <c r="AF41" s="16"/>
      <c r="AG41" s="16"/>
      <c r="AH41" s="16"/>
      <c r="AI41" s="16"/>
      <c r="AJ41" s="16"/>
      <c r="AK41" s="16"/>
    </row>
    <row r="42" spans="1:37" ht="12" customHeight="1">
      <c r="A42" s="170">
        <v>16</v>
      </c>
      <c r="B42" s="39" t="s">
        <v>157</v>
      </c>
      <c r="C42" s="172" t="s">
        <v>124</v>
      </c>
      <c r="D42" s="173"/>
      <c r="E42" s="173"/>
      <c r="F42" s="173"/>
      <c r="G42" s="174"/>
      <c r="H42" s="175" t="s">
        <v>110</v>
      </c>
      <c r="I42" s="173"/>
      <c r="J42" s="173"/>
      <c r="K42" s="173"/>
      <c r="L42" s="174"/>
      <c r="M42" s="175" t="s">
        <v>109</v>
      </c>
      <c r="N42" s="182"/>
      <c r="O42" s="182"/>
      <c r="P42" s="182"/>
      <c r="Q42" s="174"/>
      <c r="R42" s="179" t="s">
        <v>15</v>
      </c>
      <c r="S42" s="180"/>
      <c r="T42" s="180"/>
      <c r="U42" s="180"/>
      <c r="V42" s="180"/>
      <c r="W42" s="175" t="s">
        <v>27</v>
      </c>
      <c r="X42" s="182"/>
      <c r="Y42" s="182"/>
      <c r="Z42" s="182"/>
      <c r="AA42" s="183"/>
      <c r="AB42" s="154" t="s">
        <v>154</v>
      </c>
      <c r="AC42" s="155"/>
      <c r="AD42" s="166">
        <v>6</v>
      </c>
      <c r="AE42" s="160">
        <v>1</v>
      </c>
      <c r="AF42" s="16"/>
      <c r="AG42" s="16"/>
      <c r="AH42" s="16"/>
      <c r="AI42" s="16"/>
      <c r="AJ42" s="16"/>
      <c r="AK42" s="16"/>
    </row>
    <row r="43" spans="1:37" ht="12" customHeight="1">
      <c r="A43" s="181"/>
      <c r="B43" s="40" t="s">
        <v>495</v>
      </c>
      <c r="C43" s="41" t="s">
        <v>117</v>
      </c>
      <c r="D43" s="38" t="s">
        <v>263</v>
      </c>
      <c r="E43" s="38" t="s">
        <v>150</v>
      </c>
      <c r="F43" s="38" t="s">
        <v>113</v>
      </c>
      <c r="G43" s="38">
        <v>8</v>
      </c>
      <c r="H43" s="37" t="s">
        <v>115</v>
      </c>
      <c r="I43" s="38" t="s">
        <v>118</v>
      </c>
      <c r="J43" s="38" t="s">
        <v>129</v>
      </c>
      <c r="K43" s="38" t="s">
        <v>115</v>
      </c>
      <c r="L43" s="38" t="s">
        <v>27</v>
      </c>
      <c r="M43" s="42" t="s">
        <v>142</v>
      </c>
      <c r="N43" s="43" t="s">
        <v>115</v>
      </c>
      <c r="O43" s="43" t="s">
        <v>115</v>
      </c>
      <c r="P43" s="43" t="s">
        <v>27</v>
      </c>
      <c r="Q43" s="43" t="s">
        <v>27</v>
      </c>
      <c r="R43" s="168" t="s">
        <v>475</v>
      </c>
      <c r="S43" s="169"/>
      <c r="T43" s="169"/>
      <c r="U43" s="169"/>
      <c r="V43" s="169"/>
      <c r="W43" s="44" t="s">
        <v>27</v>
      </c>
      <c r="X43" s="45" t="s">
        <v>27</v>
      </c>
      <c r="Y43" s="45" t="s">
        <v>27</v>
      </c>
      <c r="Z43" s="45" t="s">
        <v>27</v>
      </c>
      <c r="AA43" s="45" t="s">
        <v>27</v>
      </c>
      <c r="AB43" s="164"/>
      <c r="AC43" s="165"/>
      <c r="AD43" s="166"/>
      <c r="AE43" s="167"/>
      <c r="AF43" s="16"/>
      <c r="AG43" s="16"/>
      <c r="AH43" s="16"/>
      <c r="AI43" s="16"/>
      <c r="AJ43" s="16"/>
      <c r="AK43" s="16"/>
    </row>
    <row r="44" spans="1:37" ht="12" customHeight="1">
      <c r="A44" s="170"/>
      <c r="B44" s="35" t="s">
        <v>27</v>
      </c>
      <c r="C44" s="172" t="s">
        <v>27</v>
      </c>
      <c r="D44" s="173"/>
      <c r="E44" s="173"/>
      <c r="F44" s="173"/>
      <c r="G44" s="174"/>
      <c r="H44" s="175" t="s">
        <v>27</v>
      </c>
      <c r="I44" s="173"/>
      <c r="J44" s="173"/>
      <c r="K44" s="173"/>
      <c r="L44" s="174"/>
      <c r="M44" s="175" t="s">
        <v>27</v>
      </c>
      <c r="N44" s="173"/>
      <c r="O44" s="173"/>
      <c r="P44" s="173"/>
      <c r="Q44" s="174"/>
      <c r="R44" s="176" t="s">
        <v>27</v>
      </c>
      <c r="S44" s="177"/>
      <c r="T44" s="177"/>
      <c r="U44" s="177"/>
      <c r="V44" s="178"/>
      <c r="W44" s="179" t="s">
        <v>15</v>
      </c>
      <c r="X44" s="180"/>
      <c r="Y44" s="180"/>
      <c r="Z44" s="180"/>
      <c r="AA44" s="180"/>
      <c r="AB44" s="154" t="s">
        <v>27</v>
      </c>
      <c r="AC44" s="155"/>
      <c r="AD44" s="158" t="s">
        <v>27</v>
      </c>
      <c r="AE44" s="160"/>
      <c r="AF44" s="16"/>
      <c r="AG44" s="16"/>
      <c r="AH44" s="16"/>
      <c r="AI44" s="16"/>
      <c r="AJ44" s="16"/>
      <c r="AK44" s="16"/>
    </row>
    <row r="45" spans="1:37" ht="12" customHeight="1" thickBot="1">
      <c r="A45" s="171"/>
      <c r="B45" s="46" t="s">
        <v>27</v>
      </c>
      <c r="C45" s="47" t="s">
        <v>27</v>
      </c>
      <c r="D45" s="48" t="s">
        <v>27</v>
      </c>
      <c r="E45" s="48" t="s">
        <v>27</v>
      </c>
      <c r="F45" s="48" t="s">
        <v>27</v>
      </c>
      <c r="G45" s="48" t="s">
        <v>27</v>
      </c>
      <c r="H45" s="49" t="s">
        <v>27</v>
      </c>
      <c r="I45" s="48" t="s">
        <v>27</v>
      </c>
      <c r="J45" s="48" t="s">
        <v>27</v>
      </c>
      <c r="K45" s="48" t="s">
        <v>27</v>
      </c>
      <c r="L45" s="48" t="s">
        <v>27</v>
      </c>
      <c r="M45" s="50" t="s">
        <v>27</v>
      </c>
      <c r="N45" s="51" t="s">
        <v>27</v>
      </c>
      <c r="O45" s="51" t="s">
        <v>27</v>
      </c>
      <c r="P45" s="51" t="s">
        <v>27</v>
      </c>
      <c r="Q45" s="51" t="s">
        <v>27</v>
      </c>
      <c r="R45" s="52" t="s">
        <v>27</v>
      </c>
      <c r="S45" s="53" t="s">
        <v>27</v>
      </c>
      <c r="T45" s="53" t="s">
        <v>27</v>
      </c>
      <c r="U45" s="53" t="s">
        <v>27</v>
      </c>
      <c r="V45" s="53" t="s">
        <v>27</v>
      </c>
      <c r="W45" s="162" t="s">
        <v>475</v>
      </c>
      <c r="X45" s="163"/>
      <c r="Y45" s="163"/>
      <c r="Z45" s="163"/>
      <c r="AA45" s="163"/>
      <c r="AB45" s="156"/>
      <c r="AC45" s="157"/>
      <c r="AD45" s="159"/>
      <c r="AE45" s="161"/>
      <c r="AF45" s="16"/>
      <c r="AG45" s="16"/>
      <c r="AH45" s="16"/>
      <c r="AI45" s="16"/>
      <c r="AJ45" s="16"/>
      <c r="AK45" s="16"/>
    </row>
    <row r="46" spans="1:37" ht="12" customHeight="1">
      <c r="A46" s="55"/>
      <c r="B46" s="56"/>
      <c r="C46" s="59"/>
      <c r="D46" s="59"/>
      <c r="E46" s="59"/>
      <c r="F46" s="59"/>
      <c r="G46" s="59"/>
      <c r="H46" s="59"/>
      <c r="I46" s="60"/>
      <c r="J46" s="60"/>
      <c r="K46" s="60"/>
      <c r="L46" s="60"/>
      <c r="M46" s="61"/>
      <c r="N46" s="61"/>
      <c r="O46" s="58"/>
      <c r="P46" s="58"/>
      <c r="Q46" s="59"/>
      <c r="R46" s="59"/>
      <c r="S46" s="59"/>
      <c r="T46" s="59"/>
      <c r="U46" s="59"/>
      <c r="V46" s="59"/>
      <c r="W46" s="57"/>
      <c r="X46" s="57"/>
      <c r="Y46" s="57"/>
      <c r="Z46" s="57"/>
      <c r="AA46" s="57"/>
      <c r="AB46" s="62"/>
      <c r="AF46" s="16"/>
      <c r="AG46" s="16"/>
      <c r="AH46" s="16"/>
      <c r="AI46" s="16"/>
      <c r="AJ46" s="16"/>
      <c r="AK46" s="16"/>
    </row>
    <row r="47" spans="1:37" ht="12" customHeight="1">
      <c r="A47" s="55"/>
      <c r="B47" s="56"/>
      <c r="C47" s="59"/>
      <c r="D47" s="59"/>
      <c r="E47" s="59"/>
      <c r="F47" s="59"/>
      <c r="G47" s="59"/>
      <c r="H47" s="59"/>
      <c r="I47" s="60"/>
      <c r="J47" s="60"/>
      <c r="K47" s="60"/>
      <c r="L47" s="60"/>
      <c r="M47" s="61"/>
      <c r="N47" s="61"/>
      <c r="O47" s="58"/>
      <c r="P47" s="58"/>
      <c r="Q47" s="59"/>
      <c r="R47" s="59"/>
      <c r="S47" s="59"/>
      <c r="T47" s="59"/>
      <c r="U47" s="59"/>
      <c r="V47" s="59"/>
      <c r="W47" s="57"/>
      <c r="X47" s="57"/>
      <c r="Y47" s="57"/>
      <c r="Z47" s="57"/>
      <c r="AA47" s="57"/>
      <c r="AB47" s="62"/>
      <c r="AF47" s="16"/>
      <c r="AG47" s="16"/>
      <c r="AH47" s="16"/>
      <c r="AI47" s="16"/>
      <c r="AJ47" s="16"/>
      <c r="AK47" s="16"/>
    </row>
    <row r="48" spans="1:37" ht="12" customHeight="1">
      <c r="A48" s="69"/>
      <c r="B48" s="70"/>
      <c r="C48" s="71"/>
      <c r="D48" s="71"/>
      <c r="E48" s="71"/>
      <c r="F48" s="71"/>
      <c r="G48" s="71"/>
      <c r="H48" s="72"/>
      <c r="I48" s="72"/>
      <c r="J48" s="72"/>
      <c r="K48" s="72"/>
      <c r="L48" s="72"/>
      <c r="M48" s="72"/>
      <c r="N48" s="72"/>
      <c r="O48" s="72"/>
      <c r="P48" s="72"/>
      <c r="Q48" s="72"/>
      <c r="R48" s="72"/>
      <c r="S48" s="72"/>
      <c r="T48" s="72"/>
      <c r="U48" s="72"/>
      <c r="V48" s="72"/>
      <c r="W48" s="73"/>
      <c r="X48" s="74"/>
      <c r="Y48" s="74"/>
      <c r="Z48" s="75"/>
      <c r="AA48" s="75"/>
      <c r="AB48" s="54"/>
      <c r="AF48" s="16"/>
      <c r="AG48" s="16"/>
      <c r="AH48" s="16"/>
      <c r="AI48" s="16"/>
      <c r="AJ48" s="16"/>
      <c r="AK48" s="16"/>
    </row>
    <row r="49" spans="1:37" ht="12" customHeight="1" thickBot="1">
      <c r="A49" s="28" t="s">
        <v>21</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F49" s="16"/>
      <c r="AG49" s="16"/>
      <c r="AH49" s="16"/>
      <c r="AI49" s="16"/>
      <c r="AJ49" s="16"/>
      <c r="AK49" s="16"/>
    </row>
    <row r="50" spans="1:37" ht="12" customHeight="1" thickBot="1">
      <c r="A50" s="31" t="s">
        <v>2</v>
      </c>
      <c r="B50" s="32" t="s">
        <v>9</v>
      </c>
      <c r="C50" s="198">
        <v>15</v>
      </c>
      <c r="D50" s="199"/>
      <c r="E50" s="199"/>
      <c r="F50" s="199"/>
      <c r="G50" s="199"/>
      <c r="H50" s="200">
        <v>21</v>
      </c>
      <c r="I50" s="199"/>
      <c r="J50" s="199"/>
      <c r="K50" s="199"/>
      <c r="L50" s="199"/>
      <c r="M50" s="200">
        <v>12</v>
      </c>
      <c r="N50" s="199"/>
      <c r="O50" s="199"/>
      <c r="P50" s="199"/>
      <c r="Q50" s="199"/>
      <c r="R50" s="200">
        <v>18</v>
      </c>
      <c r="S50" s="199"/>
      <c r="T50" s="199"/>
      <c r="U50" s="199"/>
      <c r="V50" s="199"/>
      <c r="W50" s="200">
        <v>6</v>
      </c>
      <c r="X50" s="199"/>
      <c r="Y50" s="199"/>
      <c r="Z50" s="199"/>
      <c r="AA50" s="201"/>
      <c r="AB50" s="202" t="s">
        <v>10</v>
      </c>
      <c r="AC50" s="203"/>
      <c r="AD50" s="33" t="s">
        <v>11</v>
      </c>
      <c r="AE50" s="34" t="s">
        <v>12</v>
      </c>
      <c r="AF50" s="16"/>
      <c r="AG50" s="16"/>
      <c r="AH50" s="16"/>
      <c r="AI50" s="16"/>
      <c r="AJ50" s="16"/>
      <c r="AK50" s="16"/>
    </row>
    <row r="51" spans="1:37" ht="12" customHeight="1" thickTop="1">
      <c r="A51" s="170">
        <v>15</v>
      </c>
      <c r="B51" s="35" t="s">
        <v>157</v>
      </c>
      <c r="C51" s="187" t="s">
        <v>18</v>
      </c>
      <c r="D51" s="188"/>
      <c r="E51" s="188"/>
      <c r="F51" s="188"/>
      <c r="G51" s="189"/>
      <c r="H51" s="190" t="s">
        <v>124</v>
      </c>
      <c r="I51" s="191"/>
      <c r="J51" s="191"/>
      <c r="K51" s="191"/>
      <c r="L51" s="191"/>
      <c r="M51" s="190" t="s">
        <v>124</v>
      </c>
      <c r="N51" s="191"/>
      <c r="O51" s="191"/>
      <c r="P51" s="191"/>
      <c r="Q51" s="192"/>
      <c r="R51" s="190" t="s">
        <v>131</v>
      </c>
      <c r="S51" s="191"/>
      <c r="T51" s="191"/>
      <c r="U51" s="191"/>
      <c r="V51" s="192"/>
      <c r="W51" s="190" t="s">
        <v>131</v>
      </c>
      <c r="X51" s="191"/>
      <c r="Y51" s="191"/>
      <c r="Z51" s="191"/>
      <c r="AA51" s="193"/>
      <c r="AB51" s="194" t="s">
        <v>494</v>
      </c>
      <c r="AC51" s="195"/>
      <c r="AD51" s="196">
        <v>6</v>
      </c>
      <c r="AE51" s="197">
        <v>3</v>
      </c>
      <c r="AF51" s="16"/>
      <c r="AG51" s="16"/>
      <c r="AH51" s="16"/>
      <c r="AI51" s="16"/>
      <c r="AJ51" s="16"/>
      <c r="AK51" s="16"/>
    </row>
    <row r="52" spans="1:37" ht="12" customHeight="1">
      <c r="A52" s="181"/>
      <c r="B52" s="36" t="s">
        <v>493</v>
      </c>
      <c r="C52" s="185" t="s">
        <v>475</v>
      </c>
      <c r="D52" s="169"/>
      <c r="E52" s="169"/>
      <c r="F52" s="169"/>
      <c r="G52" s="186"/>
      <c r="H52" s="37" t="s">
        <v>113</v>
      </c>
      <c r="I52" s="38" t="s">
        <v>139</v>
      </c>
      <c r="J52" s="38" t="s">
        <v>492</v>
      </c>
      <c r="K52" s="38" t="s">
        <v>118</v>
      </c>
      <c r="L52" s="38" t="s">
        <v>491</v>
      </c>
      <c r="M52" s="37" t="s">
        <v>127</v>
      </c>
      <c r="N52" s="38" t="s">
        <v>136</v>
      </c>
      <c r="O52" s="38" t="s">
        <v>113</v>
      </c>
      <c r="P52" s="38" t="s">
        <v>120</v>
      </c>
      <c r="Q52" s="38">
        <v>8</v>
      </c>
      <c r="R52" s="37" t="s">
        <v>117</v>
      </c>
      <c r="S52" s="38" t="s">
        <v>115</v>
      </c>
      <c r="T52" s="38" t="s">
        <v>113</v>
      </c>
      <c r="U52" s="38" t="s">
        <v>129</v>
      </c>
      <c r="V52" s="38" t="s">
        <v>490</v>
      </c>
      <c r="W52" s="37" t="s">
        <v>113</v>
      </c>
      <c r="X52" s="38" t="s">
        <v>113</v>
      </c>
      <c r="Y52" s="38" t="s">
        <v>121</v>
      </c>
      <c r="Z52" s="38" t="s">
        <v>139</v>
      </c>
      <c r="AA52" s="38">
        <v>-5</v>
      </c>
      <c r="AB52" s="164"/>
      <c r="AC52" s="165"/>
      <c r="AD52" s="158"/>
      <c r="AE52" s="160"/>
      <c r="AF52" s="16"/>
      <c r="AG52" s="16"/>
      <c r="AH52" s="16"/>
      <c r="AI52" s="16"/>
      <c r="AJ52" s="16"/>
      <c r="AK52" s="16"/>
    </row>
    <row r="53" spans="1:37" ht="12" customHeight="1">
      <c r="A53" s="170">
        <v>21</v>
      </c>
      <c r="B53" s="39" t="s">
        <v>167</v>
      </c>
      <c r="C53" s="172" t="s">
        <v>131</v>
      </c>
      <c r="D53" s="182"/>
      <c r="E53" s="182"/>
      <c r="F53" s="182"/>
      <c r="G53" s="174"/>
      <c r="H53" s="179" t="s">
        <v>15</v>
      </c>
      <c r="I53" s="180"/>
      <c r="J53" s="180"/>
      <c r="K53" s="180"/>
      <c r="L53" s="180"/>
      <c r="M53" s="175" t="s">
        <v>132</v>
      </c>
      <c r="N53" s="173"/>
      <c r="O53" s="173"/>
      <c r="P53" s="173"/>
      <c r="Q53" s="174"/>
      <c r="R53" s="175" t="s">
        <v>132</v>
      </c>
      <c r="S53" s="173"/>
      <c r="T53" s="173"/>
      <c r="U53" s="173"/>
      <c r="V53" s="174"/>
      <c r="W53" s="175" t="s">
        <v>132</v>
      </c>
      <c r="X53" s="182"/>
      <c r="Y53" s="182"/>
      <c r="Z53" s="182"/>
      <c r="AA53" s="183"/>
      <c r="AB53" s="154" t="s">
        <v>489</v>
      </c>
      <c r="AC53" s="155"/>
      <c r="AD53" s="166">
        <v>4</v>
      </c>
      <c r="AE53" s="184">
        <v>5</v>
      </c>
      <c r="AF53" s="16"/>
      <c r="AG53" s="16"/>
      <c r="AH53" s="16"/>
      <c r="AI53" s="16"/>
      <c r="AJ53" s="16"/>
      <c r="AK53" s="16"/>
    </row>
    <row r="54" spans="1:37" ht="12" customHeight="1">
      <c r="A54" s="181"/>
      <c r="B54" s="40" t="s">
        <v>488</v>
      </c>
      <c r="C54" s="41" t="s">
        <v>117</v>
      </c>
      <c r="D54" s="38" t="s">
        <v>120</v>
      </c>
      <c r="E54" s="38" t="s">
        <v>487</v>
      </c>
      <c r="F54" s="38" t="s">
        <v>121</v>
      </c>
      <c r="G54" s="38">
        <v>-7</v>
      </c>
      <c r="H54" s="168" t="s">
        <v>475</v>
      </c>
      <c r="I54" s="169"/>
      <c r="J54" s="169"/>
      <c r="K54" s="169"/>
      <c r="L54" s="169"/>
      <c r="M54" s="42" t="s">
        <v>121</v>
      </c>
      <c r="N54" s="43" t="s">
        <v>126</v>
      </c>
      <c r="O54" s="43" t="s">
        <v>290</v>
      </c>
      <c r="P54" s="43" t="s">
        <v>139</v>
      </c>
      <c r="Q54" s="43" t="s">
        <v>27</v>
      </c>
      <c r="R54" s="37" t="s">
        <v>150</v>
      </c>
      <c r="S54" s="38" t="s">
        <v>118</v>
      </c>
      <c r="T54" s="38" t="s">
        <v>129</v>
      </c>
      <c r="U54" s="38" t="s">
        <v>117</v>
      </c>
      <c r="V54" s="38" t="s">
        <v>27</v>
      </c>
      <c r="W54" s="37" t="s">
        <v>128</v>
      </c>
      <c r="X54" s="38" t="s">
        <v>117</v>
      </c>
      <c r="Y54" s="38" t="s">
        <v>127</v>
      </c>
      <c r="Z54" s="38" t="s">
        <v>129</v>
      </c>
      <c r="AA54" s="38" t="s">
        <v>27</v>
      </c>
      <c r="AB54" s="164"/>
      <c r="AC54" s="165"/>
      <c r="AD54" s="166"/>
      <c r="AE54" s="167"/>
      <c r="AF54" s="16"/>
      <c r="AG54" s="16"/>
      <c r="AH54" s="16"/>
      <c r="AI54" s="16"/>
      <c r="AJ54" s="16"/>
      <c r="AK54" s="16"/>
    </row>
    <row r="55" spans="1:37" ht="12" customHeight="1">
      <c r="A55" s="170">
        <v>12</v>
      </c>
      <c r="B55" s="39" t="s">
        <v>486</v>
      </c>
      <c r="C55" s="172" t="s">
        <v>131</v>
      </c>
      <c r="D55" s="173"/>
      <c r="E55" s="173"/>
      <c r="F55" s="173"/>
      <c r="G55" s="174"/>
      <c r="H55" s="175" t="s">
        <v>110</v>
      </c>
      <c r="I55" s="182"/>
      <c r="J55" s="182"/>
      <c r="K55" s="182"/>
      <c r="L55" s="174"/>
      <c r="M55" s="179" t="s">
        <v>15</v>
      </c>
      <c r="N55" s="180"/>
      <c r="O55" s="180"/>
      <c r="P55" s="180"/>
      <c r="Q55" s="180"/>
      <c r="R55" s="175" t="s">
        <v>124</v>
      </c>
      <c r="S55" s="173"/>
      <c r="T55" s="173"/>
      <c r="U55" s="173"/>
      <c r="V55" s="174"/>
      <c r="W55" s="175" t="s">
        <v>132</v>
      </c>
      <c r="X55" s="182"/>
      <c r="Y55" s="182"/>
      <c r="Z55" s="182"/>
      <c r="AA55" s="183"/>
      <c r="AB55" s="154" t="s">
        <v>485</v>
      </c>
      <c r="AC55" s="155"/>
      <c r="AD55" s="166">
        <v>6</v>
      </c>
      <c r="AE55" s="160">
        <v>4</v>
      </c>
      <c r="AF55" s="16"/>
      <c r="AG55" s="16"/>
      <c r="AH55" s="16"/>
      <c r="AI55" s="16"/>
      <c r="AJ55" s="16"/>
      <c r="AK55" s="16"/>
    </row>
    <row r="56" spans="1:37" ht="12" customHeight="1">
      <c r="A56" s="181"/>
      <c r="B56" s="40" t="s">
        <v>484</v>
      </c>
      <c r="C56" s="41" t="s">
        <v>115</v>
      </c>
      <c r="D56" s="38" t="s">
        <v>119</v>
      </c>
      <c r="E56" s="38" t="s">
        <v>117</v>
      </c>
      <c r="F56" s="38" t="s">
        <v>139</v>
      </c>
      <c r="G56" s="38" t="s">
        <v>483</v>
      </c>
      <c r="H56" s="37" t="s">
        <v>118</v>
      </c>
      <c r="I56" s="38" t="s">
        <v>114</v>
      </c>
      <c r="J56" s="38" t="s">
        <v>289</v>
      </c>
      <c r="K56" s="38" t="s">
        <v>120</v>
      </c>
      <c r="L56" s="38" t="s">
        <v>27</v>
      </c>
      <c r="M56" s="168" t="s">
        <v>475</v>
      </c>
      <c r="N56" s="169"/>
      <c r="O56" s="169"/>
      <c r="P56" s="169"/>
      <c r="Q56" s="169"/>
      <c r="R56" s="37" t="s">
        <v>127</v>
      </c>
      <c r="S56" s="38" t="s">
        <v>135</v>
      </c>
      <c r="T56" s="38" t="s">
        <v>118</v>
      </c>
      <c r="U56" s="38" t="s">
        <v>120</v>
      </c>
      <c r="V56" s="38" t="s">
        <v>482</v>
      </c>
      <c r="W56" s="37" t="s">
        <v>139</v>
      </c>
      <c r="X56" s="38" t="s">
        <v>113</v>
      </c>
      <c r="Y56" s="38" t="s">
        <v>126</v>
      </c>
      <c r="Z56" s="38" t="s">
        <v>117</v>
      </c>
      <c r="AA56" s="38" t="s">
        <v>27</v>
      </c>
      <c r="AB56" s="164"/>
      <c r="AC56" s="165"/>
      <c r="AD56" s="166"/>
      <c r="AE56" s="167"/>
      <c r="AF56" s="16"/>
      <c r="AG56" s="16"/>
      <c r="AH56" s="16"/>
      <c r="AI56" s="16"/>
      <c r="AJ56" s="16"/>
      <c r="AK56" s="16"/>
    </row>
    <row r="57" spans="1:37" ht="12" customHeight="1">
      <c r="A57" s="170">
        <v>18</v>
      </c>
      <c r="B57" s="39" t="s">
        <v>481</v>
      </c>
      <c r="C57" s="172" t="s">
        <v>124</v>
      </c>
      <c r="D57" s="173"/>
      <c r="E57" s="173"/>
      <c r="F57" s="173"/>
      <c r="G57" s="174"/>
      <c r="H57" s="175" t="s">
        <v>110</v>
      </c>
      <c r="I57" s="173"/>
      <c r="J57" s="173"/>
      <c r="K57" s="173"/>
      <c r="L57" s="174"/>
      <c r="M57" s="175" t="s">
        <v>131</v>
      </c>
      <c r="N57" s="182"/>
      <c r="O57" s="182"/>
      <c r="P57" s="182"/>
      <c r="Q57" s="174"/>
      <c r="R57" s="179" t="s">
        <v>15</v>
      </c>
      <c r="S57" s="180"/>
      <c r="T57" s="180"/>
      <c r="U57" s="180"/>
      <c r="V57" s="180"/>
      <c r="W57" s="175" t="s">
        <v>109</v>
      </c>
      <c r="X57" s="182"/>
      <c r="Y57" s="182"/>
      <c r="Z57" s="182"/>
      <c r="AA57" s="183"/>
      <c r="AB57" s="154" t="s">
        <v>480</v>
      </c>
      <c r="AC57" s="155"/>
      <c r="AD57" s="166">
        <v>7</v>
      </c>
      <c r="AE57" s="160">
        <v>1</v>
      </c>
      <c r="AF57" s="16"/>
      <c r="AG57" s="16"/>
      <c r="AH57" s="16"/>
      <c r="AI57" s="16"/>
      <c r="AJ57" s="16"/>
      <c r="AK57" s="16"/>
    </row>
    <row r="58" spans="1:37" ht="12" customHeight="1">
      <c r="A58" s="181"/>
      <c r="B58" s="40" t="s">
        <v>479</v>
      </c>
      <c r="C58" s="41" t="s">
        <v>113</v>
      </c>
      <c r="D58" s="38" t="s">
        <v>127</v>
      </c>
      <c r="E58" s="38" t="s">
        <v>117</v>
      </c>
      <c r="F58" s="38" t="s">
        <v>128</v>
      </c>
      <c r="G58" s="38">
        <v>2</v>
      </c>
      <c r="H58" s="37" t="s">
        <v>147</v>
      </c>
      <c r="I58" s="38" t="s">
        <v>121</v>
      </c>
      <c r="J58" s="38" t="s">
        <v>128</v>
      </c>
      <c r="K58" s="38" t="s">
        <v>113</v>
      </c>
      <c r="L58" s="38" t="s">
        <v>27</v>
      </c>
      <c r="M58" s="42" t="s">
        <v>115</v>
      </c>
      <c r="N58" s="43" t="s">
        <v>142</v>
      </c>
      <c r="O58" s="43" t="s">
        <v>121</v>
      </c>
      <c r="P58" s="43" t="s">
        <v>139</v>
      </c>
      <c r="Q58" s="43">
        <v>-9</v>
      </c>
      <c r="R58" s="168" t="s">
        <v>475</v>
      </c>
      <c r="S58" s="169"/>
      <c r="T58" s="169"/>
      <c r="U58" s="169"/>
      <c r="V58" s="169"/>
      <c r="W58" s="44" t="s">
        <v>120</v>
      </c>
      <c r="X58" s="45" t="s">
        <v>119</v>
      </c>
      <c r="Y58" s="45" t="s">
        <v>263</v>
      </c>
      <c r="Z58" s="45" t="s">
        <v>27</v>
      </c>
      <c r="AA58" s="45" t="s">
        <v>27</v>
      </c>
      <c r="AB58" s="164"/>
      <c r="AC58" s="165"/>
      <c r="AD58" s="166"/>
      <c r="AE58" s="167"/>
      <c r="AF58" s="16"/>
      <c r="AG58" s="16"/>
      <c r="AH58" s="16"/>
      <c r="AI58" s="16"/>
      <c r="AJ58" s="16"/>
      <c r="AK58" s="16"/>
    </row>
    <row r="59" spans="1:37" s="17" customFormat="1" ht="12" customHeight="1">
      <c r="A59" s="170">
        <v>6</v>
      </c>
      <c r="B59" s="35" t="s">
        <v>167</v>
      </c>
      <c r="C59" s="172" t="s">
        <v>124</v>
      </c>
      <c r="D59" s="173"/>
      <c r="E59" s="173"/>
      <c r="F59" s="173"/>
      <c r="G59" s="174"/>
      <c r="H59" s="175" t="s">
        <v>110</v>
      </c>
      <c r="I59" s="173"/>
      <c r="J59" s="173"/>
      <c r="K59" s="173"/>
      <c r="L59" s="174"/>
      <c r="M59" s="175" t="s">
        <v>110</v>
      </c>
      <c r="N59" s="173"/>
      <c r="O59" s="173"/>
      <c r="P59" s="173"/>
      <c r="Q59" s="174"/>
      <c r="R59" s="176" t="s">
        <v>123</v>
      </c>
      <c r="S59" s="177"/>
      <c r="T59" s="177"/>
      <c r="U59" s="177"/>
      <c r="V59" s="178"/>
      <c r="W59" s="179" t="s">
        <v>15</v>
      </c>
      <c r="X59" s="180"/>
      <c r="Y59" s="180"/>
      <c r="Z59" s="180"/>
      <c r="AA59" s="180"/>
      <c r="AB59" s="154" t="s">
        <v>478</v>
      </c>
      <c r="AC59" s="155"/>
      <c r="AD59" s="158">
        <v>7</v>
      </c>
      <c r="AE59" s="160">
        <v>2</v>
      </c>
      <c r="AF59" s="16"/>
      <c r="AG59" s="16"/>
      <c r="AH59" s="16"/>
      <c r="AI59" s="16"/>
      <c r="AJ59" s="16"/>
      <c r="AK59" s="16"/>
    </row>
    <row r="60" spans="1:37" s="17" customFormat="1" ht="12" customHeight="1" thickBot="1">
      <c r="A60" s="171"/>
      <c r="B60" s="46" t="s">
        <v>477</v>
      </c>
      <c r="C60" s="47" t="s">
        <v>117</v>
      </c>
      <c r="D60" s="48" t="s">
        <v>117</v>
      </c>
      <c r="E60" s="48" t="s">
        <v>118</v>
      </c>
      <c r="F60" s="48" t="s">
        <v>120</v>
      </c>
      <c r="G60" s="48" t="s">
        <v>476</v>
      </c>
      <c r="H60" s="49" t="s">
        <v>129</v>
      </c>
      <c r="I60" s="48" t="s">
        <v>113</v>
      </c>
      <c r="J60" s="48" t="s">
        <v>115</v>
      </c>
      <c r="K60" s="48" t="s">
        <v>128</v>
      </c>
      <c r="L60" s="48" t="s">
        <v>27</v>
      </c>
      <c r="M60" s="50" t="s">
        <v>120</v>
      </c>
      <c r="N60" s="51" t="s">
        <v>117</v>
      </c>
      <c r="O60" s="51" t="s">
        <v>114</v>
      </c>
      <c r="P60" s="51" t="s">
        <v>113</v>
      </c>
      <c r="Q60" s="51" t="s">
        <v>27</v>
      </c>
      <c r="R60" s="52" t="s">
        <v>139</v>
      </c>
      <c r="S60" s="53" t="s">
        <v>136</v>
      </c>
      <c r="T60" s="53" t="s">
        <v>262</v>
      </c>
      <c r="U60" s="53" t="s">
        <v>27</v>
      </c>
      <c r="V60" s="53" t="s">
        <v>27</v>
      </c>
      <c r="W60" s="162" t="s">
        <v>475</v>
      </c>
      <c r="X60" s="163"/>
      <c r="Y60" s="163"/>
      <c r="Z60" s="163"/>
      <c r="AA60" s="163"/>
      <c r="AB60" s="156"/>
      <c r="AC60" s="157"/>
      <c r="AD60" s="159"/>
      <c r="AE60" s="161"/>
      <c r="AF60" s="16"/>
      <c r="AG60" s="16"/>
      <c r="AH60" s="16"/>
      <c r="AI60" s="16"/>
      <c r="AJ60" s="16"/>
      <c r="AK60" s="16"/>
    </row>
  </sheetData>
  <sheetProtection password="CC0B" sheet="1" objects="1" scenarios="1" formatCells="0" formatColumns="0" formatRows="0" insertColumns="0" insertRows="0"/>
  <mergeCells count="225">
    <mergeCell ref="AB59:AC60"/>
    <mergeCell ref="AD59:AD60"/>
    <mergeCell ref="AE59:AE60"/>
    <mergeCell ref="W60:AA60"/>
    <mergeCell ref="AB57:AC58"/>
    <mergeCell ref="AD57:AD58"/>
    <mergeCell ref="AE57:AE58"/>
    <mergeCell ref="W59:AA59"/>
    <mergeCell ref="R58:V58"/>
    <mergeCell ref="A59:A60"/>
    <mergeCell ref="C59:G59"/>
    <mergeCell ref="H59:L59"/>
    <mergeCell ref="M59:Q59"/>
    <mergeCell ref="R59:V59"/>
    <mergeCell ref="A57:A58"/>
    <mergeCell ref="C57:G57"/>
    <mergeCell ref="H57:L57"/>
    <mergeCell ref="M57:Q57"/>
    <mergeCell ref="R57:V57"/>
    <mergeCell ref="W57:AA57"/>
    <mergeCell ref="W55:AA55"/>
    <mergeCell ref="AB55:AC56"/>
    <mergeCell ref="AD55:AD56"/>
    <mergeCell ref="AE55:AE56"/>
    <mergeCell ref="AE53:AE54"/>
    <mergeCell ref="H54:L54"/>
    <mergeCell ref="A55:A56"/>
    <mergeCell ref="C55:G55"/>
    <mergeCell ref="H55:L55"/>
    <mergeCell ref="M55:Q55"/>
    <mergeCell ref="R55:V55"/>
    <mergeCell ref="W53:AA53"/>
    <mergeCell ref="C53:G53"/>
    <mergeCell ref="H53:L53"/>
    <mergeCell ref="M53:Q53"/>
    <mergeCell ref="R53:V53"/>
    <mergeCell ref="M56:Q56"/>
    <mergeCell ref="AD53:AD54"/>
    <mergeCell ref="AB53:AC54"/>
    <mergeCell ref="A51:A52"/>
    <mergeCell ref="C51:G51"/>
    <mergeCell ref="H51:L51"/>
    <mergeCell ref="M51:Q51"/>
    <mergeCell ref="R51:V51"/>
    <mergeCell ref="W51:AA51"/>
    <mergeCell ref="AB51:AC52"/>
    <mergeCell ref="C52:G52"/>
    <mergeCell ref="A53:A54"/>
    <mergeCell ref="AD51:AD52"/>
    <mergeCell ref="AE51:AE52"/>
    <mergeCell ref="C50:G50"/>
    <mergeCell ref="H50:L50"/>
    <mergeCell ref="M50:Q50"/>
    <mergeCell ref="R50:V50"/>
    <mergeCell ref="W50:AA50"/>
    <mergeCell ref="AB50:AC50"/>
    <mergeCell ref="AB44:AC45"/>
    <mergeCell ref="AD44:AD45"/>
    <mergeCell ref="AE44:AE45"/>
    <mergeCell ref="W45:AA45"/>
    <mergeCell ref="A44:A45"/>
    <mergeCell ref="C44:G44"/>
    <mergeCell ref="H44:L44"/>
    <mergeCell ref="M44:Q44"/>
    <mergeCell ref="R44:V44"/>
    <mergeCell ref="W44:AA44"/>
    <mergeCell ref="AB42:AC43"/>
    <mergeCell ref="AD42:AD43"/>
    <mergeCell ref="AE42:AE43"/>
    <mergeCell ref="R43:V43"/>
    <mergeCell ref="A42:A43"/>
    <mergeCell ref="C42:G42"/>
    <mergeCell ref="H42:L42"/>
    <mergeCell ref="M42:Q42"/>
    <mergeCell ref="R42:V42"/>
    <mergeCell ref="W42:AA42"/>
    <mergeCell ref="W40:AA40"/>
    <mergeCell ref="AB40:AC41"/>
    <mergeCell ref="AD40:AD41"/>
    <mergeCell ref="AE40:AE41"/>
    <mergeCell ref="M41:Q41"/>
    <mergeCell ref="AD38:AD39"/>
    <mergeCell ref="AE38:AE39"/>
    <mergeCell ref="W38:AA38"/>
    <mergeCell ref="AB38:AC39"/>
    <mergeCell ref="H39:L39"/>
    <mergeCell ref="A40:A41"/>
    <mergeCell ref="C40:G40"/>
    <mergeCell ref="H40:L40"/>
    <mergeCell ref="M40:Q40"/>
    <mergeCell ref="R40:V40"/>
    <mergeCell ref="C37:G37"/>
    <mergeCell ref="A38:A39"/>
    <mergeCell ref="C38:G38"/>
    <mergeCell ref="H38:L38"/>
    <mergeCell ref="M38:Q38"/>
    <mergeCell ref="R38:V38"/>
    <mergeCell ref="A36:A37"/>
    <mergeCell ref="C36:G36"/>
    <mergeCell ref="H36:L36"/>
    <mergeCell ref="M36:Q36"/>
    <mergeCell ref="R36:V36"/>
    <mergeCell ref="W36:AA36"/>
    <mergeCell ref="AB36:AC37"/>
    <mergeCell ref="AD36:AD37"/>
    <mergeCell ref="AE36:AE37"/>
    <mergeCell ref="C35:G35"/>
    <mergeCell ref="H35:L35"/>
    <mergeCell ref="M35:Q35"/>
    <mergeCell ref="R35:V35"/>
    <mergeCell ref="W35:AA35"/>
    <mergeCell ref="AB35:AC35"/>
    <mergeCell ref="AB29:AC30"/>
    <mergeCell ref="AD29:AD30"/>
    <mergeCell ref="AE29:AE30"/>
    <mergeCell ref="W30:AA30"/>
    <mergeCell ref="A29:A30"/>
    <mergeCell ref="C29:G29"/>
    <mergeCell ref="H29:L29"/>
    <mergeCell ref="M29:Q29"/>
    <mergeCell ref="R29:V29"/>
    <mergeCell ref="W29:AA29"/>
    <mergeCell ref="AB27:AC28"/>
    <mergeCell ref="AD27:AD28"/>
    <mergeCell ref="AE27:AE28"/>
    <mergeCell ref="R28:V28"/>
    <mergeCell ref="A27:A28"/>
    <mergeCell ref="C27:G27"/>
    <mergeCell ref="H27:L27"/>
    <mergeCell ref="M27:Q27"/>
    <mergeCell ref="R27:V27"/>
    <mergeCell ref="W27:AA27"/>
    <mergeCell ref="W25:AA25"/>
    <mergeCell ref="AB25:AC26"/>
    <mergeCell ref="AD25:AD26"/>
    <mergeCell ref="AE25:AE26"/>
    <mergeCell ref="M26:Q26"/>
    <mergeCell ref="AD23:AD24"/>
    <mergeCell ref="AE23:AE24"/>
    <mergeCell ref="H24:L24"/>
    <mergeCell ref="A25:A26"/>
    <mergeCell ref="C25:G25"/>
    <mergeCell ref="H25:L25"/>
    <mergeCell ref="M25:Q25"/>
    <mergeCell ref="R25:V25"/>
    <mergeCell ref="W23:AA23"/>
    <mergeCell ref="AB23:AC24"/>
    <mergeCell ref="C22:G22"/>
    <mergeCell ref="A23:A24"/>
    <mergeCell ref="C23:G23"/>
    <mergeCell ref="H23:L23"/>
    <mergeCell ref="M23:Q23"/>
    <mergeCell ref="R23:V23"/>
    <mergeCell ref="A21:A22"/>
    <mergeCell ref="C21:G21"/>
    <mergeCell ref="H21:L21"/>
    <mergeCell ref="M21:Q21"/>
    <mergeCell ref="R21:V21"/>
    <mergeCell ref="W21:AA21"/>
    <mergeCell ref="AB21:AC22"/>
    <mergeCell ref="AD21:AD22"/>
    <mergeCell ref="AE21:AE22"/>
    <mergeCell ref="C20:G20"/>
    <mergeCell ref="H20:L20"/>
    <mergeCell ref="M20:Q20"/>
    <mergeCell ref="R20:V20"/>
    <mergeCell ref="W20:AA20"/>
    <mergeCell ref="AB20:AC20"/>
    <mergeCell ref="AB14:AC15"/>
    <mergeCell ref="AD14:AD15"/>
    <mergeCell ref="AE14:AE15"/>
    <mergeCell ref="W15:AA15"/>
    <mergeCell ref="A14:A15"/>
    <mergeCell ref="C14:G14"/>
    <mergeCell ref="H14:L14"/>
    <mergeCell ref="M14:Q14"/>
    <mergeCell ref="R14:V14"/>
    <mergeCell ref="W14:AA14"/>
    <mergeCell ref="AB12:AC13"/>
    <mergeCell ref="AD12:AD13"/>
    <mergeCell ref="AE12:AE13"/>
    <mergeCell ref="R13:V13"/>
    <mergeCell ref="A12:A13"/>
    <mergeCell ref="C12:G12"/>
    <mergeCell ref="H12:L12"/>
    <mergeCell ref="M12:Q12"/>
    <mergeCell ref="R12:V12"/>
    <mergeCell ref="W12:AA12"/>
    <mergeCell ref="AB10:AC11"/>
    <mergeCell ref="AD10:AD11"/>
    <mergeCell ref="AE10:AE11"/>
    <mergeCell ref="M11:Q11"/>
    <mergeCell ref="A10:A11"/>
    <mergeCell ref="C10:G10"/>
    <mergeCell ref="H10:L10"/>
    <mergeCell ref="M10:Q10"/>
    <mergeCell ref="R10:V10"/>
    <mergeCell ref="W10:AA10"/>
    <mergeCell ref="AB8:AC9"/>
    <mergeCell ref="AD8:AD9"/>
    <mergeCell ref="AE8:AE9"/>
    <mergeCell ref="H9:L9"/>
    <mergeCell ref="AB6:AC7"/>
    <mergeCell ref="AD6:AD7"/>
    <mergeCell ref="AE6:AE7"/>
    <mergeCell ref="W8:AA8"/>
    <mergeCell ref="R6:V6"/>
    <mergeCell ref="C7:G7"/>
    <mergeCell ref="A8:A9"/>
    <mergeCell ref="C8:G8"/>
    <mergeCell ref="H8:L8"/>
    <mergeCell ref="M8:Q8"/>
    <mergeCell ref="R8:V8"/>
    <mergeCell ref="A6:A7"/>
    <mergeCell ref="C6:G6"/>
    <mergeCell ref="H6:L6"/>
    <mergeCell ref="M6:Q6"/>
    <mergeCell ref="W6:AA6"/>
    <mergeCell ref="A1:AE1"/>
    <mergeCell ref="C5:G5"/>
    <mergeCell ref="H5:L5"/>
    <mergeCell ref="M5:Q5"/>
    <mergeCell ref="R5:V5"/>
    <mergeCell ref="W5:AA5"/>
    <mergeCell ref="AB5:AC5"/>
  </mergeCells>
  <conditionalFormatting sqref="AE51:AE60 AE36:AE45 AE21:AE30 AE6:AE15">
    <cfRule type="cellIs" priority="1" dxfId="602" operator="equal" stopIfTrue="1">
      <formula>1</formula>
    </cfRule>
    <cfRule type="cellIs" priority="2" dxfId="640"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78" r:id="rId1"/>
  <colBreaks count="2" manualBreakCount="2">
    <brk id="37" max="202" man="1"/>
    <brk id="54" max="201" man="1"/>
  </colBreaks>
</worksheet>
</file>

<file path=xl/worksheets/sheet13.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1">
      <selection activeCell="D13" sqref="D13:D14"/>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529</v>
      </c>
      <c r="B1" s="225"/>
      <c r="C1" s="225"/>
      <c r="D1" s="225"/>
      <c r="E1" s="225"/>
      <c r="F1" s="225"/>
      <c r="G1" s="225"/>
      <c r="H1" s="225"/>
      <c r="K1" s="77"/>
    </row>
    <row r="2" spans="1:8" ht="17.25" customHeight="1">
      <c r="A2" s="220" t="s">
        <v>544</v>
      </c>
      <c r="B2" s="220"/>
      <c r="C2" s="220"/>
      <c r="D2" s="220"/>
      <c r="E2" s="220"/>
      <c r="F2" s="220"/>
      <c r="G2" s="220"/>
      <c r="H2" s="220"/>
    </row>
    <row r="3" spans="3:8" ht="13.5" customHeight="1">
      <c r="C3" s="80"/>
      <c r="D3" s="81"/>
      <c r="G3" s="82"/>
      <c r="H3" s="83" t="s">
        <v>527</v>
      </c>
    </row>
    <row r="4" spans="1:10" ht="12.75" customHeight="1">
      <c r="A4" s="84">
        <v>1</v>
      </c>
      <c r="B4" s="85">
        <v>17</v>
      </c>
      <c r="C4" s="86" t="s">
        <v>543</v>
      </c>
      <c r="E4" s="80"/>
      <c r="F4" s="80"/>
      <c r="G4" s="87"/>
      <c r="H4" s="88"/>
      <c r="J4" s="77"/>
    </row>
    <row r="5" spans="1:10" ht="12.75" customHeight="1">
      <c r="A5" s="84"/>
      <c r="C5" s="80"/>
      <c r="D5" s="222">
        <v>41</v>
      </c>
      <c r="E5" s="89" t="s">
        <v>524</v>
      </c>
      <c r="F5" s="80"/>
      <c r="G5" s="87"/>
      <c r="H5" s="90"/>
      <c r="J5" s="77"/>
    </row>
    <row r="6" spans="1:8" ht="12.75" customHeight="1">
      <c r="A6" s="84">
        <v>2</v>
      </c>
      <c r="B6" s="85">
        <v>6</v>
      </c>
      <c r="C6" s="86" t="s">
        <v>542</v>
      </c>
      <c r="D6" s="223"/>
      <c r="E6" s="91" t="s">
        <v>541</v>
      </c>
      <c r="F6" s="80"/>
      <c r="G6" s="80"/>
      <c r="H6" s="92"/>
    </row>
    <row r="7" spans="1:8" ht="12.75" customHeight="1">
      <c r="A7" s="84"/>
      <c r="C7" s="80"/>
      <c r="D7" s="93"/>
      <c r="E7" s="224">
        <v>45</v>
      </c>
      <c r="F7" s="78" t="s">
        <v>524</v>
      </c>
      <c r="G7" s="80"/>
      <c r="H7" s="92"/>
    </row>
    <row r="8" spans="1:8" ht="12.75" customHeight="1">
      <c r="A8" s="84">
        <v>3</v>
      </c>
      <c r="B8" s="85">
        <v>1</v>
      </c>
      <c r="C8" s="86" t="s">
        <v>540</v>
      </c>
      <c r="D8" s="93"/>
      <c r="E8" s="224"/>
      <c r="F8" s="91" t="s">
        <v>539</v>
      </c>
      <c r="G8" s="94"/>
      <c r="H8" s="92"/>
    </row>
    <row r="9" spans="1:8" ht="12.75" customHeight="1">
      <c r="A9" s="84"/>
      <c r="C9" s="80"/>
      <c r="D9" s="222">
        <v>42</v>
      </c>
      <c r="E9" s="89" t="s">
        <v>495</v>
      </c>
      <c r="F9" s="95"/>
      <c r="G9" s="94"/>
      <c r="H9" s="92"/>
    </row>
    <row r="10" spans="1:8" ht="12.75" customHeight="1">
      <c r="A10" s="84">
        <v>4</v>
      </c>
      <c r="B10" s="85">
        <v>16</v>
      </c>
      <c r="C10" s="86" t="s">
        <v>538</v>
      </c>
      <c r="D10" s="223"/>
      <c r="E10" s="96" t="s">
        <v>530</v>
      </c>
      <c r="F10" s="84"/>
      <c r="G10" s="94"/>
      <c r="H10" s="92"/>
    </row>
    <row r="11" spans="1:8" ht="12.75" customHeight="1">
      <c r="A11" s="84"/>
      <c r="C11" s="80"/>
      <c r="D11" s="93"/>
      <c r="E11" s="97"/>
      <c r="F11" s="224">
        <v>47</v>
      </c>
      <c r="G11" s="95" t="s">
        <v>524</v>
      </c>
      <c r="H11" s="92"/>
    </row>
    <row r="12" spans="1:8" ht="12.75" customHeight="1">
      <c r="A12" s="84">
        <v>5</v>
      </c>
      <c r="B12" s="85">
        <v>18</v>
      </c>
      <c r="C12" s="86" t="s">
        <v>537</v>
      </c>
      <c r="D12" s="93"/>
      <c r="E12" s="97"/>
      <c r="F12" s="224"/>
      <c r="G12" s="98" t="s">
        <v>536</v>
      </c>
      <c r="H12" s="99"/>
    </row>
    <row r="13" spans="1:8" ht="12.75" customHeight="1">
      <c r="A13" s="84"/>
      <c r="C13" s="80"/>
      <c r="D13" s="222">
        <v>43</v>
      </c>
      <c r="E13" s="89" t="s">
        <v>479</v>
      </c>
      <c r="F13" s="84"/>
      <c r="G13" s="100"/>
      <c r="H13" s="99"/>
    </row>
    <row r="14" spans="1:8" ht="12.75" customHeight="1">
      <c r="A14" s="84">
        <v>6</v>
      </c>
      <c r="B14" s="85">
        <v>2</v>
      </c>
      <c r="C14" s="86" t="s">
        <v>535</v>
      </c>
      <c r="D14" s="223"/>
      <c r="E14" s="91" t="s">
        <v>534</v>
      </c>
      <c r="F14" s="95"/>
      <c r="G14" s="100"/>
      <c r="H14" s="99"/>
    </row>
    <row r="15" spans="1:13" ht="12.75" customHeight="1">
      <c r="A15" s="84"/>
      <c r="C15" s="80"/>
      <c r="D15" s="93"/>
      <c r="E15" s="224">
        <v>46</v>
      </c>
      <c r="F15" s="101" t="s">
        <v>516</v>
      </c>
      <c r="G15" s="100"/>
      <c r="H15" s="99"/>
      <c r="M15" s="102"/>
    </row>
    <row r="16" spans="1:8" ht="12.75" customHeight="1">
      <c r="A16" s="84">
        <v>7</v>
      </c>
      <c r="B16" s="85">
        <v>13</v>
      </c>
      <c r="C16" s="86" t="s">
        <v>533</v>
      </c>
      <c r="D16" s="103"/>
      <c r="E16" s="224"/>
      <c r="F16" s="98" t="s">
        <v>532</v>
      </c>
      <c r="G16" s="104"/>
      <c r="H16" s="99"/>
    </row>
    <row r="17" spans="1:8" ht="12.75" customHeight="1">
      <c r="A17" s="84"/>
      <c r="B17" s="79" t="s">
        <v>22</v>
      </c>
      <c r="C17" s="105"/>
      <c r="D17" s="222">
        <v>44</v>
      </c>
      <c r="E17" s="89" t="s">
        <v>516</v>
      </c>
      <c r="F17" s="106"/>
      <c r="G17" s="104"/>
      <c r="H17" s="99"/>
    </row>
    <row r="18" spans="1:8" ht="12.75" customHeight="1">
      <c r="A18" s="84">
        <v>8</v>
      </c>
      <c r="B18" s="85">
        <v>5</v>
      </c>
      <c r="C18" s="86" t="s">
        <v>531</v>
      </c>
      <c r="D18" s="223"/>
      <c r="E18" s="96" t="s">
        <v>530</v>
      </c>
      <c r="F18" s="84"/>
      <c r="G18" s="104"/>
      <c r="H18" s="99"/>
    </row>
    <row r="19" spans="1:8" ht="12.75" customHeight="1">
      <c r="A19" s="84"/>
      <c r="C19" s="104"/>
      <c r="D19" s="107"/>
      <c r="E19" s="108"/>
      <c r="F19" s="84"/>
      <c r="G19" s="208" t="s">
        <v>27</v>
      </c>
      <c r="H19" s="109" t="s">
        <v>27</v>
      </c>
    </row>
    <row r="20" spans="1:9" ht="12.75" customHeight="1">
      <c r="A20" s="84" t="s">
        <v>27</v>
      </c>
      <c r="B20" s="110" t="s">
        <v>27</v>
      </c>
      <c r="C20" s="99" t="s">
        <v>27</v>
      </c>
      <c r="D20" s="107"/>
      <c r="E20" s="97"/>
      <c r="F20" s="108"/>
      <c r="G20" s="208"/>
      <c r="H20" s="109" t="s">
        <v>27</v>
      </c>
      <c r="I20" s="108"/>
    </row>
    <row r="21" spans="1:9" ht="12.75" customHeight="1">
      <c r="A21" s="84"/>
      <c r="C21" s="104"/>
      <c r="D21" s="209" t="s">
        <v>27</v>
      </c>
      <c r="E21" s="84" t="s">
        <v>27</v>
      </c>
      <c r="F21" s="104"/>
      <c r="G21" s="109"/>
      <c r="H21" s="99"/>
      <c r="I21" s="108"/>
    </row>
    <row r="22" spans="1:9" ht="12.75" customHeight="1">
      <c r="A22" s="84" t="s">
        <v>27</v>
      </c>
      <c r="B22" s="110" t="s">
        <v>27</v>
      </c>
      <c r="C22" s="99" t="s">
        <v>27</v>
      </c>
      <c r="D22" s="209"/>
      <c r="E22" s="84" t="s">
        <v>27</v>
      </c>
      <c r="F22" s="104"/>
      <c r="G22" s="109"/>
      <c r="H22" s="99"/>
      <c r="I22" s="108"/>
    </row>
    <row r="23" spans="1:9" ht="12.75" customHeight="1">
      <c r="A23" s="84"/>
      <c r="C23" s="104"/>
      <c r="D23" s="111"/>
      <c r="E23" s="208" t="s">
        <v>27</v>
      </c>
      <c r="F23" s="84" t="s">
        <v>27</v>
      </c>
      <c r="G23" s="109"/>
      <c r="H23" s="99"/>
      <c r="I23" s="108"/>
    </row>
    <row r="24" spans="1:9" ht="12.75" customHeight="1">
      <c r="A24" s="84" t="s">
        <v>27</v>
      </c>
      <c r="B24" s="110" t="s">
        <v>27</v>
      </c>
      <c r="C24" s="99" t="s">
        <v>27</v>
      </c>
      <c r="D24" s="111"/>
      <c r="E24" s="208"/>
      <c r="F24" s="84" t="s">
        <v>27</v>
      </c>
      <c r="G24" s="104"/>
      <c r="H24" s="99"/>
      <c r="I24" s="108"/>
    </row>
    <row r="25" spans="1:9" ht="12.75" customHeight="1">
      <c r="A25" s="84"/>
      <c r="C25" s="104"/>
      <c r="D25" s="209" t="s">
        <v>27</v>
      </c>
      <c r="E25" s="84" t="s">
        <v>27</v>
      </c>
      <c r="F25" s="104"/>
      <c r="G25" s="104"/>
      <c r="H25" s="99"/>
      <c r="I25" s="108"/>
    </row>
    <row r="26" spans="1:9" ht="12.75" customHeight="1">
      <c r="A26" s="84" t="s">
        <v>27</v>
      </c>
      <c r="B26" s="110" t="s">
        <v>27</v>
      </c>
      <c r="C26" s="99" t="s">
        <v>27</v>
      </c>
      <c r="D26" s="209"/>
      <c r="E26" s="84" t="s">
        <v>27</v>
      </c>
      <c r="F26" s="104"/>
      <c r="G26" s="104"/>
      <c r="H26" s="99"/>
      <c r="I26" s="108"/>
    </row>
    <row r="27" spans="1:9" ht="12.75" customHeight="1">
      <c r="A27" s="84"/>
      <c r="C27" s="104"/>
      <c r="D27" s="111"/>
      <c r="E27" s="84"/>
      <c r="F27" s="208" t="s">
        <v>27</v>
      </c>
      <c r="G27" s="84" t="s">
        <v>27</v>
      </c>
      <c r="H27" s="99"/>
      <c r="I27" s="108"/>
    </row>
    <row r="28" spans="1:9" ht="12.75" customHeight="1">
      <c r="A28" s="84" t="s">
        <v>27</v>
      </c>
      <c r="B28" s="110" t="s">
        <v>27</v>
      </c>
      <c r="C28" s="99" t="s">
        <v>27</v>
      </c>
      <c r="D28" s="107"/>
      <c r="E28" s="104"/>
      <c r="F28" s="208"/>
      <c r="G28" s="84" t="s">
        <v>27</v>
      </c>
      <c r="H28" s="112"/>
      <c r="I28" s="108"/>
    </row>
    <row r="29" spans="1:9" ht="12.75" customHeight="1">
      <c r="A29" s="84"/>
      <c r="C29" s="108"/>
      <c r="D29" s="209" t="s">
        <v>27</v>
      </c>
      <c r="E29" s="84" t="s">
        <v>27</v>
      </c>
      <c r="F29" s="97"/>
      <c r="G29" s="104"/>
      <c r="H29" s="109"/>
      <c r="I29" s="108"/>
    </row>
    <row r="30" spans="1:9" ht="12.75" customHeight="1">
      <c r="A30" s="84" t="s">
        <v>27</v>
      </c>
      <c r="B30" s="110" t="s">
        <v>27</v>
      </c>
      <c r="C30" s="99" t="s">
        <v>27</v>
      </c>
      <c r="D30" s="209"/>
      <c r="E30" s="84" t="s">
        <v>27</v>
      </c>
      <c r="F30" s="97"/>
      <c r="G30" s="104"/>
      <c r="H30" s="109"/>
      <c r="I30" s="108"/>
    </row>
    <row r="31" spans="1:9" ht="12.75" customHeight="1">
      <c r="A31" s="84"/>
      <c r="C31" s="104"/>
      <c r="D31" s="107"/>
      <c r="E31" s="208" t="s">
        <v>27</v>
      </c>
      <c r="F31" s="84" t="s">
        <v>27</v>
      </c>
      <c r="G31" s="104"/>
      <c r="H31" s="109"/>
      <c r="I31" s="108"/>
    </row>
    <row r="32" spans="1:9" ht="12.75" customHeight="1">
      <c r="A32" s="84" t="s">
        <v>27</v>
      </c>
      <c r="B32" s="110" t="s">
        <v>27</v>
      </c>
      <c r="C32" s="99" t="s">
        <v>27</v>
      </c>
      <c r="D32" s="107"/>
      <c r="E32" s="208"/>
      <c r="F32" s="84" t="s">
        <v>27</v>
      </c>
      <c r="G32" s="104"/>
      <c r="H32" s="113"/>
      <c r="I32" s="108"/>
    </row>
    <row r="33" spans="1:9" ht="12.75" customHeight="1">
      <c r="A33" s="84"/>
      <c r="C33" s="104"/>
      <c r="D33" s="209" t="s">
        <v>27</v>
      </c>
      <c r="E33" s="84" t="s">
        <v>27</v>
      </c>
      <c r="F33" s="97"/>
      <c r="G33" s="104"/>
      <c r="H33" s="109"/>
      <c r="I33" s="108"/>
    </row>
    <row r="34" spans="1:9" ht="12.75" customHeight="1">
      <c r="A34" s="84" t="s">
        <v>27</v>
      </c>
      <c r="B34" s="110" t="s">
        <v>27</v>
      </c>
      <c r="C34" s="99" t="s">
        <v>27</v>
      </c>
      <c r="D34" s="209"/>
      <c r="E34" s="84" t="s">
        <v>27</v>
      </c>
      <c r="F34" s="97"/>
      <c r="G34" s="104"/>
      <c r="H34" s="109"/>
      <c r="I34" s="108"/>
    </row>
    <row r="35" spans="1:9" ht="15.75" customHeight="1">
      <c r="A35" s="84"/>
      <c r="B35" s="104"/>
      <c r="C35" s="114"/>
      <c r="D35" s="114"/>
      <c r="E35" s="114"/>
      <c r="F35" s="115"/>
      <c r="G35" s="221" t="s">
        <v>27</v>
      </c>
      <c r="H35" s="116" t="s">
        <v>27</v>
      </c>
      <c r="I35" s="108"/>
    </row>
    <row r="36" spans="1:9" ht="12.75" customHeight="1">
      <c r="A36" s="84" t="s">
        <v>27</v>
      </c>
      <c r="B36" s="110" t="s">
        <v>27</v>
      </c>
      <c r="C36" s="99" t="s">
        <v>27</v>
      </c>
      <c r="D36" s="117"/>
      <c r="E36" s="114"/>
      <c r="F36" s="118"/>
      <c r="G36" s="221"/>
      <c r="H36" s="119" t="s">
        <v>27</v>
      </c>
      <c r="I36" s="108"/>
    </row>
    <row r="37" spans="1:9" ht="12.75" customHeight="1">
      <c r="A37" s="84"/>
      <c r="B37" s="104"/>
      <c r="C37" s="118"/>
      <c r="D37" s="212" t="s">
        <v>27</v>
      </c>
      <c r="E37" s="109" t="s">
        <v>27</v>
      </c>
      <c r="F37" s="118"/>
      <c r="G37" s="109"/>
      <c r="H37" s="109"/>
      <c r="I37" s="108"/>
    </row>
    <row r="38" spans="1:9" ht="12.75" customHeight="1">
      <c r="A38" s="84" t="s">
        <v>27</v>
      </c>
      <c r="B38" s="112" t="s">
        <v>27</v>
      </c>
      <c r="C38" s="99" t="s">
        <v>27</v>
      </c>
      <c r="D38" s="212"/>
      <c r="E38" s="109" t="s">
        <v>27</v>
      </c>
      <c r="F38" s="115"/>
      <c r="G38" s="109"/>
      <c r="H38" s="109"/>
      <c r="I38" s="108"/>
    </row>
    <row r="39" spans="1:9" ht="12.75" customHeight="1">
      <c r="A39" s="84"/>
      <c r="B39" s="104"/>
      <c r="C39" s="118"/>
      <c r="D39" s="118"/>
      <c r="E39" s="211" t="s">
        <v>27</v>
      </c>
      <c r="F39" s="109" t="s">
        <v>27</v>
      </c>
      <c r="G39" s="109"/>
      <c r="H39" s="109"/>
      <c r="I39" s="108"/>
    </row>
    <row r="40" spans="1:9" ht="12.75" customHeight="1">
      <c r="A40" s="84" t="s">
        <v>27</v>
      </c>
      <c r="B40" s="112" t="s">
        <v>27</v>
      </c>
      <c r="C40" s="99" t="s">
        <v>27</v>
      </c>
      <c r="D40" s="120"/>
      <c r="E40" s="211"/>
      <c r="F40" s="109" t="s">
        <v>27</v>
      </c>
      <c r="G40" s="109"/>
      <c r="H40" s="109"/>
      <c r="I40" s="108"/>
    </row>
    <row r="41" spans="1:9" ht="12.75" customHeight="1">
      <c r="A41" s="84"/>
      <c r="B41" s="104"/>
      <c r="C41" s="99"/>
      <c r="D41" s="209" t="s">
        <v>27</v>
      </c>
      <c r="E41" s="109" t="s">
        <v>27</v>
      </c>
      <c r="F41" s="115"/>
      <c r="G41" s="109"/>
      <c r="H41" s="109"/>
      <c r="I41" s="108"/>
    </row>
    <row r="42" spans="1:9" ht="12.75" customHeight="1">
      <c r="A42" s="84" t="s">
        <v>27</v>
      </c>
      <c r="B42" s="112" t="s">
        <v>27</v>
      </c>
      <c r="C42" s="99" t="s">
        <v>27</v>
      </c>
      <c r="D42" s="209"/>
      <c r="E42" s="109" t="s">
        <v>27</v>
      </c>
      <c r="F42" s="115"/>
      <c r="G42" s="109"/>
      <c r="H42" s="109"/>
      <c r="I42" s="108"/>
    </row>
    <row r="43" spans="1:9" ht="12.75" customHeight="1">
      <c r="A43" s="84"/>
      <c r="B43" s="104"/>
      <c r="C43" s="99"/>
      <c r="D43" s="120"/>
      <c r="E43" s="99"/>
      <c r="F43" s="211" t="s">
        <v>27</v>
      </c>
      <c r="G43" s="109" t="s">
        <v>27</v>
      </c>
      <c r="H43" s="109"/>
      <c r="I43" s="108"/>
    </row>
    <row r="44" spans="1:9" ht="12.75" customHeight="1">
      <c r="A44" s="84" t="s">
        <v>27</v>
      </c>
      <c r="B44" s="112" t="s">
        <v>27</v>
      </c>
      <c r="C44" s="99" t="s">
        <v>27</v>
      </c>
      <c r="D44" s="120"/>
      <c r="E44" s="99"/>
      <c r="F44" s="211"/>
      <c r="G44" s="109" t="s">
        <v>27</v>
      </c>
      <c r="H44" s="109"/>
      <c r="I44" s="108"/>
    </row>
    <row r="45" spans="1:9" ht="12.75" customHeight="1">
      <c r="A45" s="84"/>
      <c r="B45" s="104"/>
      <c r="C45" s="99"/>
      <c r="D45" s="209" t="s">
        <v>27</v>
      </c>
      <c r="E45" s="109" t="s">
        <v>27</v>
      </c>
      <c r="F45" s="115"/>
      <c r="G45" s="109"/>
      <c r="H45" s="109"/>
      <c r="I45" s="108"/>
    </row>
    <row r="46" spans="1:9" ht="12.75" customHeight="1">
      <c r="A46" s="84" t="s">
        <v>27</v>
      </c>
      <c r="B46" s="112" t="s">
        <v>27</v>
      </c>
      <c r="C46" s="99" t="s">
        <v>27</v>
      </c>
      <c r="D46" s="209"/>
      <c r="E46" s="109" t="s">
        <v>27</v>
      </c>
      <c r="F46" s="115"/>
      <c r="G46" s="109"/>
      <c r="H46" s="109"/>
      <c r="I46" s="108"/>
    </row>
    <row r="47" spans="1:9" ht="12.75" customHeight="1">
      <c r="A47" s="84"/>
      <c r="B47" s="104"/>
      <c r="C47" s="99"/>
      <c r="D47" s="120"/>
      <c r="E47" s="208" t="s">
        <v>27</v>
      </c>
      <c r="F47" s="109" t="s">
        <v>27</v>
      </c>
      <c r="G47" s="109"/>
      <c r="H47" s="109"/>
      <c r="I47" s="108"/>
    </row>
    <row r="48" spans="1:9" ht="12.75" customHeight="1">
      <c r="A48" s="84" t="s">
        <v>27</v>
      </c>
      <c r="B48" s="112" t="s">
        <v>27</v>
      </c>
      <c r="C48" s="99" t="s">
        <v>27</v>
      </c>
      <c r="D48" s="120"/>
      <c r="E48" s="208"/>
      <c r="F48" s="109" t="s">
        <v>27</v>
      </c>
      <c r="G48" s="109"/>
      <c r="H48" s="109"/>
      <c r="I48" s="108"/>
    </row>
    <row r="49" spans="1:9" ht="12.75" customHeight="1">
      <c r="A49" s="84"/>
      <c r="B49" s="104"/>
      <c r="C49" s="99"/>
      <c r="D49" s="209" t="s">
        <v>27</v>
      </c>
      <c r="E49" s="109" t="s">
        <v>27</v>
      </c>
      <c r="F49" s="115"/>
      <c r="G49" s="109"/>
      <c r="H49" s="109"/>
      <c r="I49" s="108"/>
    </row>
    <row r="50" spans="1:9" ht="12.75" customHeight="1">
      <c r="A50" s="84" t="s">
        <v>27</v>
      </c>
      <c r="B50" s="112" t="s">
        <v>27</v>
      </c>
      <c r="C50" s="99" t="s">
        <v>27</v>
      </c>
      <c r="D50" s="209"/>
      <c r="E50" s="109" t="s">
        <v>27</v>
      </c>
      <c r="F50" s="115"/>
      <c r="G50" s="109"/>
      <c r="H50" s="109"/>
      <c r="I50" s="108"/>
    </row>
    <row r="51" spans="1:9" ht="12.75" customHeight="1">
      <c r="A51" s="84"/>
      <c r="B51" s="104"/>
      <c r="C51" s="99"/>
      <c r="D51" s="120"/>
      <c r="E51" s="99"/>
      <c r="F51" s="115"/>
      <c r="G51" s="211" t="s">
        <v>27</v>
      </c>
      <c r="H51" s="109" t="s">
        <v>27</v>
      </c>
      <c r="I51" s="108"/>
    </row>
    <row r="52" spans="1:8" ht="12.75" customHeight="1">
      <c r="A52" s="84" t="s">
        <v>27</v>
      </c>
      <c r="B52" s="112" t="s">
        <v>27</v>
      </c>
      <c r="C52" s="99" t="s">
        <v>27</v>
      </c>
      <c r="D52" s="120"/>
      <c r="E52" s="99"/>
      <c r="F52" s="115"/>
      <c r="G52" s="211"/>
      <c r="H52" s="109" t="s">
        <v>27</v>
      </c>
    </row>
    <row r="53" spans="1:8" ht="12.75" customHeight="1">
      <c r="A53" s="84"/>
      <c r="B53" s="104"/>
      <c r="C53" s="99"/>
      <c r="D53" s="209" t="s">
        <v>27</v>
      </c>
      <c r="E53" s="109" t="s">
        <v>27</v>
      </c>
      <c r="F53" s="115"/>
      <c r="G53" s="109"/>
      <c r="H53" s="109"/>
    </row>
    <row r="54" spans="1:8" ht="12.75" customHeight="1">
      <c r="A54" s="84" t="s">
        <v>27</v>
      </c>
      <c r="B54" s="112" t="s">
        <v>27</v>
      </c>
      <c r="C54" s="99" t="s">
        <v>27</v>
      </c>
      <c r="D54" s="209"/>
      <c r="E54" s="109" t="s">
        <v>27</v>
      </c>
      <c r="F54" s="115"/>
      <c r="G54" s="109"/>
      <c r="H54" s="109"/>
    </row>
    <row r="55" spans="1:8" ht="12.75" customHeight="1">
      <c r="A55" s="84"/>
      <c r="B55" s="104"/>
      <c r="C55" s="99"/>
      <c r="D55" s="120"/>
      <c r="E55" s="208" t="s">
        <v>27</v>
      </c>
      <c r="F55" s="109" t="s">
        <v>27</v>
      </c>
      <c r="G55" s="109"/>
      <c r="H55" s="109"/>
    </row>
    <row r="56" spans="1:8" ht="12.75" customHeight="1">
      <c r="A56" s="84" t="s">
        <v>27</v>
      </c>
      <c r="B56" s="112" t="s">
        <v>27</v>
      </c>
      <c r="C56" s="99" t="s">
        <v>27</v>
      </c>
      <c r="D56" s="120"/>
      <c r="E56" s="208"/>
      <c r="F56" s="109" t="s">
        <v>27</v>
      </c>
      <c r="G56" s="109"/>
      <c r="H56" s="109"/>
    </row>
    <row r="57" spans="1:8" ht="12.75" customHeight="1">
      <c r="A57" s="84"/>
      <c r="B57" s="104"/>
      <c r="C57" s="99"/>
      <c r="D57" s="209" t="s">
        <v>27</v>
      </c>
      <c r="E57" s="109" t="s">
        <v>27</v>
      </c>
      <c r="F57" s="115"/>
      <c r="G57" s="109"/>
      <c r="H57" s="109"/>
    </row>
    <row r="58" spans="1:8" ht="12.75" customHeight="1">
      <c r="A58" s="84" t="s">
        <v>27</v>
      </c>
      <c r="B58" s="112" t="s">
        <v>27</v>
      </c>
      <c r="C58" s="99" t="s">
        <v>27</v>
      </c>
      <c r="D58" s="209"/>
      <c r="E58" s="109" t="s">
        <v>27</v>
      </c>
      <c r="F58" s="115"/>
      <c r="G58" s="109"/>
      <c r="H58" s="109"/>
    </row>
    <row r="59" spans="1:8" ht="12.75" customHeight="1">
      <c r="A59" s="84"/>
      <c r="B59" s="104"/>
      <c r="C59" s="99"/>
      <c r="D59" s="120"/>
      <c r="E59" s="99"/>
      <c r="F59" s="211" t="s">
        <v>27</v>
      </c>
      <c r="G59" s="109" t="s">
        <v>27</v>
      </c>
      <c r="H59" s="109"/>
    </row>
    <row r="60" spans="1:8" ht="12.75" customHeight="1">
      <c r="A60" s="84" t="s">
        <v>27</v>
      </c>
      <c r="B60" s="112" t="s">
        <v>27</v>
      </c>
      <c r="C60" s="99" t="s">
        <v>27</v>
      </c>
      <c r="D60" s="120"/>
      <c r="E60" s="99"/>
      <c r="F60" s="211"/>
      <c r="G60" s="109" t="s">
        <v>27</v>
      </c>
      <c r="H60" s="109"/>
    </row>
    <row r="61" spans="1:8" ht="12.75" customHeight="1">
      <c r="A61" s="84"/>
      <c r="B61" s="104"/>
      <c r="C61" s="99"/>
      <c r="D61" s="209" t="s">
        <v>27</v>
      </c>
      <c r="E61" s="109" t="s">
        <v>27</v>
      </c>
      <c r="F61" s="115"/>
      <c r="G61" s="109"/>
      <c r="H61" s="109"/>
    </row>
    <row r="62" spans="1:8" ht="12.75" customHeight="1">
      <c r="A62" s="84" t="s">
        <v>27</v>
      </c>
      <c r="B62" s="112" t="s">
        <v>27</v>
      </c>
      <c r="C62" s="99" t="s">
        <v>27</v>
      </c>
      <c r="D62" s="209"/>
      <c r="E62" s="109" t="s">
        <v>27</v>
      </c>
      <c r="F62" s="115"/>
      <c r="G62" s="109"/>
      <c r="H62" s="109"/>
    </row>
    <row r="63" spans="1:8" ht="12.75" customHeight="1">
      <c r="A63" s="84"/>
      <c r="B63" s="104"/>
      <c r="C63" s="99"/>
      <c r="D63" s="120"/>
      <c r="E63" s="208" t="s">
        <v>27</v>
      </c>
      <c r="F63" s="109" t="s">
        <v>27</v>
      </c>
      <c r="G63" s="109"/>
      <c r="H63" s="109"/>
    </row>
    <row r="64" spans="1:8" ht="12.75" customHeight="1">
      <c r="A64" s="84" t="s">
        <v>27</v>
      </c>
      <c r="B64" s="112" t="s">
        <v>27</v>
      </c>
      <c r="C64" s="99" t="s">
        <v>27</v>
      </c>
      <c r="D64" s="120"/>
      <c r="E64" s="208"/>
      <c r="F64" s="109" t="s">
        <v>27</v>
      </c>
      <c r="G64" s="109"/>
      <c r="H64" s="109"/>
    </row>
    <row r="65" spans="1:8" ht="12.75" customHeight="1">
      <c r="A65" s="84"/>
      <c r="B65" s="104"/>
      <c r="C65" s="99"/>
      <c r="D65" s="209" t="s">
        <v>27</v>
      </c>
      <c r="E65" s="109" t="s">
        <v>27</v>
      </c>
      <c r="F65" s="115"/>
      <c r="G65" s="109"/>
      <c r="H65" s="109"/>
    </row>
    <row r="66" spans="1:8" ht="12.75" customHeight="1">
      <c r="A66" s="84" t="s">
        <v>27</v>
      </c>
      <c r="B66" s="112" t="s">
        <v>27</v>
      </c>
      <c r="C66" s="99" t="s">
        <v>27</v>
      </c>
      <c r="D66" s="209"/>
      <c r="E66" s="119" t="s">
        <v>27</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104"/>
      <c r="D71" s="209" t="s">
        <v>27</v>
      </c>
      <c r="E71" s="84" t="s">
        <v>27</v>
      </c>
      <c r="F71" s="104"/>
      <c r="G71" s="122"/>
    </row>
    <row r="72" spans="1:7" ht="12.75">
      <c r="A72" s="84" t="s">
        <v>27</v>
      </c>
      <c r="B72" s="110" t="s">
        <v>27</v>
      </c>
      <c r="C72" s="99" t="s">
        <v>27</v>
      </c>
      <c r="D72" s="209"/>
      <c r="E72" s="84" t="s">
        <v>27</v>
      </c>
      <c r="F72" s="104"/>
      <c r="G72" s="104"/>
    </row>
    <row r="73" spans="1:7" ht="12.75">
      <c r="A73" s="84"/>
      <c r="C73" s="104"/>
      <c r="D73" s="107"/>
      <c r="E73" s="208" t="s">
        <v>27</v>
      </c>
      <c r="F73" s="84" t="s">
        <v>27</v>
      </c>
      <c r="G73" s="104"/>
    </row>
    <row r="74" spans="1:7" ht="12.75">
      <c r="A74" s="84" t="s">
        <v>27</v>
      </c>
      <c r="B74" s="110" t="s">
        <v>27</v>
      </c>
      <c r="C74" s="99" t="s">
        <v>27</v>
      </c>
      <c r="D74" s="107"/>
      <c r="E74" s="208"/>
      <c r="F74" s="84" t="s">
        <v>27</v>
      </c>
      <c r="G74" s="99"/>
    </row>
    <row r="75" spans="1:7" ht="12.75">
      <c r="A75" s="84"/>
      <c r="C75" s="104"/>
      <c r="D75" s="209" t="s">
        <v>27</v>
      </c>
      <c r="E75" s="84" t="s">
        <v>27</v>
      </c>
      <c r="F75" s="84"/>
      <c r="G75" s="99"/>
    </row>
    <row r="76" spans="1:7" ht="12.75">
      <c r="A76" s="84" t="s">
        <v>27</v>
      </c>
      <c r="B76" s="110" t="s">
        <v>27</v>
      </c>
      <c r="C76" s="99" t="s">
        <v>27</v>
      </c>
      <c r="D76" s="209"/>
      <c r="E76" s="84" t="s">
        <v>27</v>
      </c>
      <c r="F76" s="84"/>
      <c r="G76" s="99"/>
    </row>
    <row r="77" spans="1:7" ht="12.75">
      <c r="A77" s="84"/>
      <c r="C77" s="104"/>
      <c r="D77" s="107"/>
      <c r="E77" s="97"/>
      <c r="F77" s="208" t="s">
        <v>27</v>
      </c>
      <c r="G77" s="84" t="s">
        <v>27</v>
      </c>
    </row>
    <row r="78" spans="1:8" ht="12.75">
      <c r="A78" s="84" t="s">
        <v>27</v>
      </c>
      <c r="B78" s="110" t="s">
        <v>27</v>
      </c>
      <c r="C78" s="99" t="s">
        <v>27</v>
      </c>
      <c r="D78" s="107"/>
      <c r="E78" s="97"/>
      <c r="F78" s="208"/>
      <c r="G78" s="84" t="s">
        <v>27</v>
      </c>
      <c r="H78" s="118"/>
    </row>
    <row r="79" spans="1:8" ht="12.75">
      <c r="A79" s="84"/>
      <c r="C79" s="104"/>
      <c r="D79" s="209" t="s">
        <v>27</v>
      </c>
      <c r="E79" s="84" t="s">
        <v>27</v>
      </c>
      <c r="F79" s="84"/>
      <c r="G79" s="109"/>
      <c r="H79" s="118"/>
    </row>
    <row r="80" spans="1:8" ht="12.75">
      <c r="A80" s="84" t="s">
        <v>27</v>
      </c>
      <c r="B80" s="110" t="s">
        <v>27</v>
      </c>
      <c r="C80" s="99" t="s">
        <v>27</v>
      </c>
      <c r="D80" s="209"/>
      <c r="E80" s="84" t="s">
        <v>27</v>
      </c>
      <c r="F80" s="84"/>
      <c r="G80" s="109"/>
      <c r="H80" s="118"/>
    </row>
    <row r="81" spans="1:8" ht="12.75">
      <c r="A81" s="84"/>
      <c r="C81" s="104"/>
      <c r="D81" s="107"/>
      <c r="E81" s="208" t="s">
        <v>27</v>
      </c>
      <c r="F81" s="84" t="s">
        <v>27</v>
      </c>
      <c r="G81" s="109"/>
      <c r="H81" s="118"/>
    </row>
    <row r="82" spans="1:8" ht="12.75">
      <c r="A82" s="84" t="s">
        <v>27</v>
      </c>
      <c r="B82" s="110" t="s">
        <v>27</v>
      </c>
      <c r="C82" s="99" t="s">
        <v>27</v>
      </c>
      <c r="D82" s="107"/>
      <c r="E82" s="208"/>
      <c r="F82" s="84" t="s">
        <v>27</v>
      </c>
      <c r="G82" s="104"/>
      <c r="H82" s="118"/>
    </row>
    <row r="83" spans="1:8" ht="12.75">
      <c r="A83" s="84"/>
      <c r="C83" s="104"/>
      <c r="D83" s="209" t="s">
        <v>27</v>
      </c>
      <c r="E83" s="84" t="s">
        <v>27</v>
      </c>
      <c r="F83" s="108"/>
      <c r="G83" s="104"/>
      <c r="H83" s="99"/>
    </row>
    <row r="84" spans="1:8" ht="12.75">
      <c r="A84" s="84" t="s">
        <v>27</v>
      </c>
      <c r="B84" s="110" t="s">
        <v>27</v>
      </c>
      <c r="C84" s="99" t="s">
        <v>27</v>
      </c>
      <c r="D84" s="209"/>
      <c r="E84" s="84" t="s">
        <v>27</v>
      </c>
      <c r="F84" s="84"/>
      <c r="G84" s="104"/>
      <c r="H84" s="99"/>
    </row>
    <row r="85" spans="1:8" ht="12.75">
      <c r="A85" s="84"/>
      <c r="C85" s="104"/>
      <c r="D85" s="107"/>
      <c r="E85" s="108"/>
      <c r="F85" s="84"/>
      <c r="G85" s="208" t="s">
        <v>27</v>
      </c>
      <c r="H85" s="109" t="s">
        <v>27</v>
      </c>
    </row>
    <row r="86" spans="1:8" ht="12.75">
      <c r="A86" s="84" t="s">
        <v>27</v>
      </c>
      <c r="B86" s="110" t="s">
        <v>27</v>
      </c>
      <c r="C86" s="99"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99"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99"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99"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99"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99"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99"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C101" s="108"/>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99" t="s">
        <v>27</v>
      </c>
      <c r="D104" s="209"/>
      <c r="E104" s="84" t="s">
        <v>27</v>
      </c>
      <c r="F104" s="97"/>
      <c r="G104" s="109"/>
      <c r="H104" s="118"/>
    </row>
    <row r="105" spans="1:8" ht="12.75">
      <c r="A105" s="84"/>
      <c r="B105" s="104"/>
      <c r="C105" s="108"/>
      <c r="D105" s="108"/>
      <c r="E105" s="208" t="s">
        <v>27</v>
      </c>
      <c r="F105" s="84" t="s">
        <v>27</v>
      </c>
      <c r="G105" s="109"/>
      <c r="H105" s="118"/>
    </row>
    <row r="106" spans="1:8" ht="12.75">
      <c r="A106" s="84" t="s">
        <v>27</v>
      </c>
      <c r="B106" s="110" t="s">
        <v>27</v>
      </c>
      <c r="C106" s="99"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99"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99"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99"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99"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99"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99"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99"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99"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99"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99"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99"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99"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209"/>
      <c r="E145" s="84"/>
      <c r="F145" s="84"/>
      <c r="G145" s="109"/>
      <c r="H145" s="99"/>
      <c r="K145" s="125"/>
      <c r="L145" s="125"/>
      <c r="M145" s="216"/>
      <c r="N145" s="218"/>
      <c r="O145" s="218"/>
    </row>
    <row r="146" spans="1:15" ht="12.75" customHeight="1">
      <c r="A146" s="84"/>
      <c r="B146" s="110"/>
      <c r="C146" s="104"/>
      <c r="D146" s="209"/>
      <c r="E146" s="84"/>
      <c r="F146" s="84"/>
      <c r="G146" s="109"/>
      <c r="H146" s="99"/>
      <c r="K146" s="213"/>
      <c r="L146" s="124"/>
      <c r="M146" s="104"/>
      <c r="N146" s="126"/>
      <c r="O146" s="126"/>
    </row>
    <row r="147" spans="1:15" ht="17.25" customHeight="1">
      <c r="A147" s="127">
        <f>IF(A132=64,$G$35,"")</f>
      </c>
      <c r="B147" s="112"/>
      <c r="C147" s="128">
        <f>IF($A$147=253,$H$35,"")</f>
      </c>
      <c r="D147" s="129"/>
      <c r="E147" s="211"/>
      <c r="F147" s="109"/>
      <c r="G147" s="109"/>
      <c r="H147" s="99"/>
      <c r="K147" s="213"/>
      <c r="L147" s="125"/>
      <c r="M147" s="104"/>
      <c r="N147" s="126"/>
      <c r="O147" s="126"/>
    </row>
    <row r="148" spans="1:8" ht="12.75" customHeight="1">
      <c r="A148" s="109"/>
      <c r="B148" s="112"/>
      <c r="C148" s="99"/>
      <c r="D148" s="129"/>
      <c r="E148" s="211"/>
      <c r="F148" s="109"/>
      <c r="G148" s="104"/>
      <c r="H148" s="99"/>
    </row>
    <row r="149" spans="1:8" ht="12.75" customHeight="1">
      <c r="A149" s="130"/>
      <c r="B149" s="112"/>
      <c r="C149" s="99"/>
      <c r="D149" s="212"/>
      <c r="E149" s="109"/>
      <c r="F149" s="118"/>
      <c r="G149" s="104"/>
      <c r="H149" s="99"/>
    </row>
    <row r="150" spans="1:8" ht="12.75" customHeight="1">
      <c r="A150" s="109"/>
      <c r="B150" s="112"/>
      <c r="C150" s="99"/>
      <c r="D150" s="212"/>
      <c r="E150" s="109"/>
      <c r="F150" s="109"/>
      <c r="G150" s="104"/>
      <c r="H150" s="99"/>
    </row>
    <row r="151" spans="1:8" ht="15.75" customHeight="1">
      <c r="A151" s="109"/>
      <c r="B151" s="112"/>
      <c r="C151" s="99"/>
      <c r="D151" s="213">
        <f>IF(A147="","",A147+2)</f>
      </c>
      <c r="E151" s="214">
        <f>IF(D151=255,'[6]II.st-výs'!$Q69,"")</f>
      </c>
      <c r="F151" s="214"/>
      <c r="G151" s="208"/>
      <c r="H151" s="109"/>
    </row>
    <row r="152" spans="1:8" ht="12.75" customHeight="1">
      <c r="A152" s="109"/>
      <c r="B152" s="112"/>
      <c r="C152" s="99"/>
      <c r="D152" s="213"/>
      <c r="E152" s="215">
        <f>IF(D151=255,'[6]II.st-výs'!$S69,"")</f>
      </c>
      <c r="F152" s="215"/>
      <c r="G152" s="208"/>
      <c r="H152" s="109"/>
    </row>
    <row r="153" spans="1:8" ht="12.75" customHeight="1">
      <c r="A153" s="109"/>
      <c r="B153" s="112"/>
      <c r="C153" s="99"/>
      <c r="D153" s="212"/>
      <c r="E153" s="109"/>
      <c r="F153" s="99"/>
      <c r="G153" s="109"/>
      <c r="H153" s="99"/>
    </row>
    <row r="154" spans="1:8" ht="12.75" customHeight="1">
      <c r="A154" s="109"/>
      <c r="B154" s="112"/>
      <c r="C154" s="99"/>
      <c r="D154" s="212"/>
      <c r="E154" s="109"/>
      <c r="F154" s="99"/>
      <c r="G154" s="109"/>
      <c r="H154" s="99"/>
    </row>
    <row r="155" spans="1:8" ht="19.5" customHeight="1">
      <c r="A155" s="127">
        <f>IF(A132=64,A147+1,"")</f>
      </c>
      <c r="B155" s="112"/>
      <c r="C155" s="128">
        <f>IF($A$155=254,$H$101,"")</f>
      </c>
      <c r="D155" s="120"/>
      <c r="E155" s="211"/>
      <c r="F155" s="109"/>
      <c r="G155" s="109"/>
      <c r="H155" s="99"/>
    </row>
    <row r="156" spans="1:8" ht="12.75" customHeight="1">
      <c r="A156" s="109"/>
      <c r="B156" s="112"/>
      <c r="C156" s="99"/>
      <c r="D156" s="120"/>
      <c r="E156" s="211"/>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7">
    <mergeCell ref="F191:F192"/>
    <mergeCell ref="D193:D194"/>
    <mergeCell ref="E195:E196"/>
    <mergeCell ref="D197:D198"/>
    <mergeCell ref="E179:E180"/>
    <mergeCell ref="D181:D182"/>
    <mergeCell ref="G183:G184"/>
    <mergeCell ref="D185:D186"/>
    <mergeCell ref="E187:E188"/>
    <mergeCell ref="D189:D190"/>
    <mergeCell ref="G167:G168"/>
    <mergeCell ref="D169:D170"/>
    <mergeCell ref="E171:E172"/>
    <mergeCell ref="D173:D174"/>
    <mergeCell ref="F175:F176"/>
    <mergeCell ref="D177:D178"/>
    <mergeCell ref="E155:E156"/>
    <mergeCell ref="D157:D158"/>
    <mergeCell ref="F159:F160"/>
    <mergeCell ref="D161:D162"/>
    <mergeCell ref="E163:E164"/>
    <mergeCell ref="D165:D166"/>
    <mergeCell ref="D149:D150"/>
    <mergeCell ref="D151:D152"/>
    <mergeCell ref="E151:F151"/>
    <mergeCell ref="G151:G152"/>
    <mergeCell ref="E152:F152"/>
    <mergeCell ref="D153:D154"/>
    <mergeCell ref="M144:M145"/>
    <mergeCell ref="N144:O144"/>
    <mergeCell ref="D145:D146"/>
    <mergeCell ref="N145:O145"/>
    <mergeCell ref="K146:K147"/>
    <mergeCell ref="E147:E148"/>
    <mergeCell ref="A133:H133"/>
    <mergeCell ref="A134:H134"/>
    <mergeCell ref="D137:D138"/>
    <mergeCell ref="E139:E140"/>
    <mergeCell ref="D141:D142"/>
    <mergeCell ref="K142:K143"/>
    <mergeCell ref="F143:F144"/>
    <mergeCell ref="E121:E122"/>
    <mergeCell ref="D123:D124"/>
    <mergeCell ref="F125:F126"/>
    <mergeCell ref="D127:D128"/>
    <mergeCell ref="E129:E130"/>
    <mergeCell ref="D131:D132"/>
    <mergeCell ref="F109:F110"/>
    <mergeCell ref="D111:D112"/>
    <mergeCell ref="E113:E114"/>
    <mergeCell ref="D115:D116"/>
    <mergeCell ref="G117:G118"/>
    <mergeCell ref="D119:D120"/>
    <mergeCell ref="E97:E98"/>
    <mergeCell ref="D99:D100"/>
    <mergeCell ref="G101:G102"/>
    <mergeCell ref="D103:D104"/>
    <mergeCell ref="E105:E106"/>
    <mergeCell ref="D107:D108"/>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D25:D26"/>
    <mergeCell ref="F27:F28"/>
    <mergeCell ref="D29:D30"/>
    <mergeCell ref="E31:E32"/>
    <mergeCell ref="D33:D34"/>
    <mergeCell ref="G35:G36"/>
    <mergeCell ref="D13:D14"/>
    <mergeCell ref="E15:E16"/>
    <mergeCell ref="D17:D18"/>
    <mergeCell ref="G19:G20"/>
    <mergeCell ref="D21:D22"/>
    <mergeCell ref="E23:E24"/>
    <mergeCell ref="A1:H1"/>
    <mergeCell ref="A2:H2"/>
    <mergeCell ref="D5:D6"/>
    <mergeCell ref="E7:E8"/>
    <mergeCell ref="D9:D10"/>
    <mergeCell ref="F11:F12"/>
  </mergeCells>
  <conditionalFormatting sqref="G11">
    <cfRule type="expression" priority="6" dxfId="604" stopIfTrue="1">
      <formula>$F$11=47</formula>
    </cfRule>
    <cfRule type="expression" priority="7" dxfId="605" stopIfTrue="1">
      <formula>$F$11=31</formula>
    </cfRule>
    <cfRule type="expression" priority="8" dxfId="606" stopIfTrue="1">
      <formula>$F$11=63</formula>
    </cfRule>
    <cfRule type="expression" priority="9" dxfId="606" stopIfTrue="1">
      <formula>$F$11=95</formula>
    </cfRule>
  </conditionalFormatting>
  <conditionalFormatting sqref="H19">
    <cfRule type="expression" priority="3" dxfId="607" stopIfTrue="1">
      <formula>$G$19=95</formula>
    </cfRule>
    <cfRule type="expression" priority="4" dxfId="606" stopIfTrue="1">
      <formula>$G$19=87</formula>
    </cfRule>
    <cfRule type="expression" priority="5" dxfId="606" stopIfTrue="1">
      <formula>$G$19=63</formula>
    </cfRule>
  </conditionalFormatting>
  <conditionalFormatting sqref="E151:F151">
    <cfRule type="expression" priority="2" dxfId="606" stopIfTrue="1">
      <formula>$A$147=253</formula>
    </cfRule>
  </conditionalFormatting>
  <conditionalFormatting sqref="C155 C147">
    <cfRule type="expression" priority="1" dxfId="615" stopIfTrue="1">
      <formula>$A$147=253</formula>
    </cfRule>
  </conditionalFormatting>
  <printOptions horizontalCentered="1"/>
  <pageMargins left="0.1968503937007874" right="0.1968503937007874" top="0.984251968503937" bottom="0.3937007874015748" header="0" footer="0"/>
  <pageSetup fitToHeight="0" horizontalDpi="300" verticalDpi="300" orientation="landscape" paperSize="9" scale="110" r:id="rId2"/>
  <rowBreaks count="2" manualBreakCount="2">
    <brk id="66" max="8" man="1"/>
    <brk id="132" max="8" man="1"/>
  </rowBreaks>
  <colBreaks count="1" manualBreakCount="1">
    <brk id="8" max="20" man="1"/>
  </colBreaks>
  <drawing r:id="rId1"/>
</worksheet>
</file>

<file path=xl/worksheets/sheet14.xml><?xml version="1.0" encoding="utf-8"?>
<worksheet xmlns="http://schemas.openxmlformats.org/spreadsheetml/2006/main" xmlns:r="http://schemas.openxmlformats.org/officeDocument/2006/relationships">
  <sheetPr>
    <tabColor rgb="FF00B0F0"/>
  </sheetPr>
  <dimension ref="A1:O198"/>
  <sheetViews>
    <sheetView showGridLines="0" view="pageBreakPreview" zoomScaleNormal="75" zoomScaleSheetLayoutView="100" zoomScalePageLayoutView="0" workbookViewId="0" topLeftCell="A1">
      <selection activeCell="D13" sqref="D13:D14"/>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529</v>
      </c>
      <c r="B1" s="225"/>
      <c r="C1" s="225"/>
      <c r="D1" s="225"/>
      <c r="E1" s="225"/>
      <c r="F1" s="225"/>
      <c r="G1" s="225"/>
      <c r="H1" s="225"/>
      <c r="K1" s="77"/>
    </row>
    <row r="2" spans="1:8" ht="17.25" customHeight="1">
      <c r="A2" s="220" t="s">
        <v>562</v>
      </c>
      <c r="B2" s="220"/>
      <c r="C2" s="220"/>
      <c r="D2" s="220"/>
      <c r="E2" s="220"/>
      <c r="F2" s="220"/>
      <c r="G2" s="220"/>
      <c r="H2" s="220"/>
    </row>
    <row r="3" spans="3:8" ht="13.5" customHeight="1">
      <c r="C3" s="80"/>
      <c r="D3" s="81"/>
      <c r="G3" s="227" t="s">
        <v>527</v>
      </c>
      <c r="H3" s="228"/>
    </row>
    <row r="4" spans="1:10" ht="12.75" customHeight="1">
      <c r="A4" s="84">
        <v>1</v>
      </c>
      <c r="B4" s="85">
        <v>7</v>
      </c>
      <c r="C4" s="86" t="s">
        <v>561</v>
      </c>
      <c r="E4" s="80"/>
      <c r="F4" s="80"/>
      <c r="G4" s="87"/>
      <c r="H4" s="88"/>
      <c r="J4" s="77"/>
    </row>
    <row r="5" spans="1:10" ht="12.75" customHeight="1">
      <c r="A5" s="84"/>
      <c r="C5" s="80"/>
      <c r="D5" s="222">
        <v>49</v>
      </c>
      <c r="E5" s="89" t="s">
        <v>522</v>
      </c>
      <c r="F5" s="80"/>
      <c r="G5" s="87"/>
      <c r="H5" s="90"/>
      <c r="J5" s="77"/>
    </row>
    <row r="6" spans="1:8" ht="12.75" customHeight="1">
      <c r="A6" s="84">
        <v>2</v>
      </c>
      <c r="B6" s="85" t="s">
        <v>27</v>
      </c>
      <c r="C6" s="131" t="s">
        <v>30</v>
      </c>
      <c r="D6" s="223"/>
      <c r="E6" s="91" t="s">
        <v>27</v>
      </c>
      <c r="F6" s="80"/>
      <c r="G6" s="80"/>
      <c r="H6" s="92"/>
    </row>
    <row r="7" spans="1:8" ht="12.75" customHeight="1">
      <c r="A7" s="84"/>
      <c r="C7" s="80"/>
      <c r="D7" s="93"/>
      <c r="E7" s="224">
        <v>57</v>
      </c>
      <c r="F7" s="78" t="s">
        <v>522</v>
      </c>
      <c r="G7" s="80"/>
      <c r="H7" s="92"/>
    </row>
    <row r="8" spans="1:8" ht="12.75" customHeight="1">
      <c r="A8" s="84">
        <v>3</v>
      </c>
      <c r="B8" s="85">
        <v>11</v>
      </c>
      <c r="C8" s="131" t="s">
        <v>560</v>
      </c>
      <c r="D8" s="93"/>
      <c r="E8" s="224"/>
      <c r="F8" s="91" t="s">
        <v>559</v>
      </c>
      <c r="G8" s="94"/>
      <c r="H8" s="92"/>
    </row>
    <row r="9" spans="1:8" ht="12.75" customHeight="1">
      <c r="A9" s="84"/>
      <c r="C9" s="80"/>
      <c r="D9" s="222">
        <v>50</v>
      </c>
      <c r="E9" s="89" t="s">
        <v>484</v>
      </c>
      <c r="F9" s="95"/>
      <c r="G9" s="94"/>
      <c r="H9" s="92"/>
    </row>
    <row r="10" spans="1:8" ht="12.75" customHeight="1">
      <c r="A10" s="84">
        <v>4</v>
      </c>
      <c r="B10" s="85">
        <v>12</v>
      </c>
      <c r="C10" s="131" t="s">
        <v>558</v>
      </c>
      <c r="D10" s="223"/>
      <c r="E10" s="96" t="s">
        <v>557</v>
      </c>
      <c r="F10" s="84"/>
      <c r="G10" s="94"/>
      <c r="H10" s="92"/>
    </row>
    <row r="11" spans="1:8" ht="12.75" customHeight="1">
      <c r="A11" s="84"/>
      <c r="C11" s="80"/>
      <c r="D11" s="93"/>
      <c r="E11" s="97"/>
      <c r="F11" s="224">
        <v>61</v>
      </c>
      <c r="G11" s="95" t="s">
        <v>522</v>
      </c>
      <c r="H11" s="92"/>
    </row>
    <row r="12" spans="1:8" ht="12.75" customHeight="1">
      <c r="A12" s="84">
        <v>5</v>
      </c>
      <c r="B12" s="85">
        <v>20</v>
      </c>
      <c r="C12" s="131" t="s">
        <v>556</v>
      </c>
      <c r="D12" s="93"/>
      <c r="E12" s="97"/>
      <c r="F12" s="224"/>
      <c r="G12" s="98" t="s">
        <v>555</v>
      </c>
      <c r="H12" s="94"/>
    </row>
    <row r="13" spans="1:8" ht="12.75" customHeight="1">
      <c r="A13" s="84"/>
      <c r="C13" s="80"/>
      <c r="D13" s="222">
        <v>51</v>
      </c>
      <c r="E13" s="89" t="s">
        <v>498</v>
      </c>
      <c r="F13" s="84"/>
      <c r="G13" s="100"/>
      <c r="H13" s="94"/>
    </row>
    <row r="14" spans="1:8" ht="12.75" customHeight="1">
      <c r="A14" s="84">
        <v>6</v>
      </c>
      <c r="B14" s="85" t="s">
        <v>27</v>
      </c>
      <c r="C14" s="131" t="s">
        <v>30</v>
      </c>
      <c r="D14" s="223"/>
      <c r="E14" s="91" t="s">
        <v>27</v>
      </c>
      <c r="F14" s="95"/>
      <c r="G14" s="100"/>
      <c r="H14" s="94"/>
    </row>
    <row r="15" spans="1:13" ht="12.75" customHeight="1">
      <c r="A15" s="84"/>
      <c r="C15" s="80"/>
      <c r="D15" s="93"/>
      <c r="E15" s="224">
        <v>58</v>
      </c>
      <c r="F15" s="101" t="s">
        <v>520</v>
      </c>
      <c r="G15" s="100"/>
      <c r="H15" s="94"/>
      <c r="M15" s="102"/>
    </row>
    <row r="16" spans="1:8" ht="12.75" customHeight="1">
      <c r="A16" s="84">
        <v>7</v>
      </c>
      <c r="B16" s="85" t="s">
        <v>27</v>
      </c>
      <c r="C16" s="131" t="s">
        <v>30</v>
      </c>
      <c r="D16" s="103"/>
      <c r="E16" s="224"/>
      <c r="F16" s="98" t="s">
        <v>554</v>
      </c>
      <c r="G16" s="104"/>
      <c r="H16" s="94"/>
    </row>
    <row r="17" spans="1:8" ht="12.75" customHeight="1">
      <c r="A17" s="84"/>
      <c r="B17" s="79" t="s">
        <v>22</v>
      </c>
      <c r="C17" s="105"/>
      <c r="D17" s="222">
        <v>52</v>
      </c>
      <c r="E17" s="89" t="s">
        <v>520</v>
      </c>
      <c r="F17" s="106"/>
      <c r="G17" s="104"/>
      <c r="H17" s="94"/>
    </row>
    <row r="18" spans="1:8" ht="12.75" customHeight="1">
      <c r="A18" s="84">
        <v>8</v>
      </c>
      <c r="B18" s="85">
        <v>19</v>
      </c>
      <c r="C18" s="131" t="s">
        <v>553</v>
      </c>
      <c r="D18" s="223"/>
      <c r="E18" s="96" t="s">
        <v>27</v>
      </c>
      <c r="F18" s="84"/>
      <c r="G18" s="104"/>
      <c r="H18" s="94"/>
    </row>
    <row r="19" spans="1:8" ht="12.75" customHeight="1">
      <c r="A19" s="84"/>
      <c r="C19" s="104"/>
      <c r="D19" s="107"/>
      <c r="E19" s="108"/>
      <c r="F19" s="84"/>
      <c r="G19" s="208">
        <v>63</v>
      </c>
      <c r="H19" s="100" t="s">
        <v>522</v>
      </c>
    </row>
    <row r="20" spans="1:9" ht="12.75" customHeight="1">
      <c r="A20" s="84">
        <v>9</v>
      </c>
      <c r="B20" s="299">
        <v>10</v>
      </c>
      <c r="C20" s="131" t="s">
        <v>552</v>
      </c>
      <c r="D20" s="107"/>
      <c r="E20" s="97"/>
      <c r="F20" s="108"/>
      <c r="G20" s="208"/>
      <c r="H20" s="100" t="s">
        <v>551</v>
      </c>
      <c r="I20" s="108"/>
    </row>
    <row r="21" spans="1:9" ht="12.75" customHeight="1">
      <c r="A21" s="84"/>
      <c r="C21" s="104"/>
      <c r="D21" s="222">
        <v>53</v>
      </c>
      <c r="E21" s="301" t="s">
        <v>500</v>
      </c>
      <c r="F21" s="104"/>
      <c r="G21" s="109"/>
      <c r="H21" s="94"/>
      <c r="I21" s="108"/>
    </row>
    <row r="22" spans="1:9" ht="12.75" customHeight="1">
      <c r="A22" s="84">
        <v>10</v>
      </c>
      <c r="B22" s="299" t="s">
        <v>27</v>
      </c>
      <c r="C22" s="131" t="s">
        <v>30</v>
      </c>
      <c r="D22" s="223"/>
      <c r="E22" s="84" t="s">
        <v>27</v>
      </c>
      <c r="F22" s="302"/>
      <c r="G22" s="109"/>
      <c r="H22" s="94"/>
      <c r="I22" s="108"/>
    </row>
    <row r="23" spans="1:9" ht="12.75" customHeight="1">
      <c r="A23" s="84"/>
      <c r="C23" s="104"/>
      <c r="D23" s="111"/>
      <c r="E23" s="208">
        <v>59</v>
      </c>
      <c r="F23" s="89" t="s">
        <v>513</v>
      </c>
      <c r="G23" s="109"/>
      <c r="H23" s="94"/>
      <c r="I23" s="108"/>
    </row>
    <row r="24" spans="1:9" ht="12.75" customHeight="1">
      <c r="A24" s="84">
        <v>11</v>
      </c>
      <c r="B24" s="299" t="s">
        <v>27</v>
      </c>
      <c r="C24" s="131" t="s">
        <v>30</v>
      </c>
      <c r="D24" s="111"/>
      <c r="E24" s="208"/>
      <c r="F24" s="95" t="s">
        <v>550</v>
      </c>
      <c r="G24" s="302"/>
      <c r="H24" s="94"/>
      <c r="I24" s="108"/>
    </row>
    <row r="25" spans="1:9" ht="12.75" customHeight="1">
      <c r="A25" s="84"/>
      <c r="C25" s="104"/>
      <c r="D25" s="222">
        <v>54</v>
      </c>
      <c r="E25" s="301" t="s">
        <v>513</v>
      </c>
      <c r="F25" s="302"/>
      <c r="G25" s="302"/>
      <c r="H25" s="94"/>
      <c r="I25" s="108"/>
    </row>
    <row r="26" spans="1:9" ht="12.75" customHeight="1">
      <c r="A26" s="84">
        <v>12</v>
      </c>
      <c r="B26" s="299">
        <v>22</v>
      </c>
      <c r="C26" s="131" t="s">
        <v>549</v>
      </c>
      <c r="D26" s="223"/>
      <c r="E26" s="84" t="s">
        <v>27</v>
      </c>
      <c r="F26" s="104"/>
      <c r="G26" s="302"/>
      <c r="H26" s="94"/>
      <c r="I26" s="108"/>
    </row>
    <row r="27" spans="1:9" ht="12.75" customHeight="1">
      <c r="A27" s="84"/>
      <c r="C27" s="104"/>
      <c r="D27" s="111"/>
      <c r="E27" s="84"/>
      <c r="F27" s="208">
        <v>62</v>
      </c>
      <c r="G27" s="89" t="s">
        <v>508</v>
      </c>
      <c r="H27" s="94"/>
      <c r="I27" s="108"/>
    </row>
    <row r="28" spans="1:9" ht="12.75" customHeight="1">
      <c r="A28" s="84">
        <v>13</v>
      </c>
      <c r="B28" s="299">
        <v>21</v>
      </c>
      <c r="C28" s="131" t="s">
        <v>548</v>
      </c>
      <c r="D28" s="107"/>
      <c r="E28" s="104"/>
      <c r="F28" s="208"/>
      <c r="G28" s="95" t="s">
        <v>547</v>
      </c>
      <c r="H28" s="112"/>
      <c r="I28" s="108"/>
    </row>
    <row r="29" spans="1:9" ht="12.75" customHeight="1">
      <c r="A29" s="84"/>
      <c r="C29" s="108"/>
      <c r="D29" s="222">
        <v>55</v>
      </c>
      <c r="E29" s="301" t="s">
        <v>488</v>
      </c>
      <c r="F29" s="97"/>
      <c r="G29" s="302"/>
      <c r="H29" s="109"/>
      <c r="I29" s="108"/>
    </row>
    <row r="30" spans="1:9" ht="12.75" customHeight="1">
      <c r="A30" s="84">
        <v>14</v>
      </c>
      <c r="B30" s="299" t="s">
        <v>27</v>
      </c>
      <c r="C30" s="131" t="s">
        <v>30</v>
      </c>
      <c r="D30" s="223"/>
      <c r="E30" s="84" t="s">
        <v>27</v>
      </c>
      <c r="F30" s="300"/>
      <c r="G30" s="302"/>
      <c r="H30" s="109"/>
      <c r="I30" s="108"/>
    </row>
    <row r="31" spans="1:9" ht="12.75" customHeight="1">
      <c r="A31" s="84"/>
      <c r="C31" s="104"/>
      <c r="D31" s="107"/>
      <c r="E31" s="208">
        <v>60</v>
      </c>
      <c r="F31" s="89" t="s">
        <v>508</v>
      </c>
      <c r="G31" s="302"/>
      <c r="H31" s="109"/>
      <c r="I31" s="108"/>
    </row>
    <row r="32" spans="1:9" ht="12.75" customHeight="1">
      <c r="A32" s="84">
        <v>15</v>
      </c>
      <c r="B32" s="299" t="s">
        <v>27</v>
      </c>
      <c r="C32" s="131" t="s">
        <v>30</v>
      </c>
      <c r="D32" s="107"/>
      <c r="E32" s="208"/>
      <c r="F32" s="95" t="s">
        <v>546</v>
      </c>
      <c r="G32" s="104"/>
      <c r="H32" s="113"/>
      <c r="I32" s="108"/>
    </row>
    <row r="33" spans="1:9" ht="12.75" customHeight="1">
      <c r="A33" s="84"/>
      <c r="C33" s="104"/>
      <c r="D33" s="222">
        <v>56</v>
      </c>
      <c r="E33" s="301" t="s">
        <v>508</v>
      </c>
      <c r="F33" s="300"/>
      <c r="G33" s="104"/>
      <c r="H33" s="109"/>
      <c r="I33" s="108"/>
    </row>
    <row r="34" spans="1:9" ht="12.75" customHeight="1">
      <c r="A34" s="84">
        <v>16</v>
      </c>
      <c r="B34" s="299">
        <v>14</v>
      </c>
      <c r="C34" s="86" t="s">
        <v>545</v>
      </c>
      <c r="D34" s="223"/>
      <c r="E34" s="84" t="s">
        <v>27</v>
      </c>
      <c r="F34" s="97"/>
      <c r="G34" s="104"/>
      <c r="H34" s="109"/>
      <c r="I34" s="108"/>
    </row>
    <row r="35" spans="1:9" ht="15.75" customHeight="1">
      <c r="A35" s="84"/>
      <c r="B35" s="104"/>
      <c r="C35" s="114"/>
      <c r="D35" s="114"/>
      <c r="E35" s="114"/>
      <c r="F35" s="115"/>
      <c r="G35" s="221" t="s">
        <v>27</v>
      </c>
      <c r="H35" s="116" t="s">
        <v>27</v>
      </c>
      <c r="I35" s="108"/>
    </row>
    <row r="36" spans="1:9" ht="12.75" customHeight="1">
      <c r="A36" s="84" t="s">
        <v>27</v>
      </c>
      <c r="B36" s="110" t="s">
        <v>27</v>
      </c>
      <c r="C36" s="99" t="s">
        <v>27</v>
      </c>
      <c r="D36" s="117"/>
      <c r="E36" s="114"/>
      <c r="F36" s="118"/>
      <c r="G36" s="221"/>
      <c r="H36" s="119" t="s">
        <v>27</v>
      </c>
      <c r="I36" s="108"/>
    </row>
    <row r="37" spans="1:9" ht="12.75" customHeight="1">
      <c r="A37" s="84"/>
      <c r="B37" s="104"/>
      <c r="C37" s="118"/>
      <c r="D37" s="212" t="s">
        <v>27</v>
      </c>
      <c r="E37" s="109" t="s">
        <v>27</v>
      </c>
      <c r="F37" s="118"/>
      <c r="G37" s="109"/>
      <c r="H37" s="109"/>
      <c r="I37" s="108"/>
    </row>
    <row r="38" spans="1:9" ht="12.75" customHeight="1">
      <c r="A38" s="84" t="s">
        <v>27</v>
      </c>
      <c r="B38" s="112" t="s">
        <v>27</v>
      </c>
      <c r="C38" s="99" t="s">
        <v>27</v>
      </c>
      <c r="D38" s="212"/>
      <c r="E38" s="109" t="s">
        <v>27</v>
      </c>
      <c r="F38" s="115"/>
      <c r="G38" s="109"/>
      <c r="H38" s="109"/>
      <c r="I38" s="108"/>
    </row>
    <row r="39" spans="1:9" ht="12.75" customHeight="1">
      <c r="A39" s="84"/>
      <c r="B39" s="104"/>
      <c r="C39" s="118"/>
      <c r="D39" s="118"/>
      <c r="E39" s="211" t="s">
        <v>27</v>
      </c>
      <c r="F39" s="109" t="s">
        <v>27</v>
      </c>
      <c r="G39" s="109"/>
      <c r="H39" s="109"/>
      <c r="I39" s="108"/>
    </row>
    <row r="40" spans="1:9" ht="12.75" customHeight="1">
      <c r="A40" s="84" t="s">
        <v>27</v>
      </c>
      <c r="B40" s="112" t="s">
        <v>27</v>
      </c>
      <c r="C40" s="99" t="s">
        <v>27</v>
      </c>
      <c r="D40" s="120"/>
      <c r="E40" s="211"/>
      <c r="F40" s="109" t="s">
        <v>27</v>
      </c>
      <c r="G40" s="109"/>
      <c r="H40" s="109"/>
      <c r="I40" s="108"/>
    </row>
    <row r="41" spans="1:9" ht="12.75" customHeight="1">
      <c r="A41" s="84"/>
      <c r="B41" s="104"/>
      <c r="C41" s="99"/>
      <c r="D41" s="209" t="s">
        <v>27</v>
      </c>
      <c r="E41" s="109" t="s">
        <v>27</v>
      </c>
      <c r="F41" s="115"/>
      <c r="G41" s="109"/>
      <c r="H41" s="109"/>
      <c r="I41" s="108"/>
    </row>
    <row r="42" spans="1:9" ht="12.75" customHeight="1">
      <c r="A42" s="84" t="s">
        <v>27</v>
      </c>
      <c r="B42" s="112" t="s">
        <v>27</v>
      </c>
      <c r="C42" s="99" t="s">
        <v>27</v>
      </c>
      <c r="D42" s="209"/>
      <c r="E42" s="109" t="s">
        <v>27</v>
      </c>
      <c r="F42" s="115"/>
      <c r="G42" s="109"/>
      <c r="H42" s="109"/>
      <c r="I42" s="108"/>
    </row>
    <row r="43" spans="1:9" ht="12.75" customHeight="1">
      <c r="A43" s="84"/>
      <c r="B43" s="104"/>
      <c r="C43" s="99"/>
      <c r="D43" s="120"/>
      <c r="E43" s="99"/>
      <c r="F43" s="211" t="s">
        <v>27</v>
      </c>
      <c r="G43" s="109" t="s">
        <v>27</v>
      </c>
      <c r="H43" s="109"/>
      <c r="I43" s="108"/>
    </row>
    <row r="44" spans="1:9" ht="12.75" customHeight="1">
      <c r="A44" s="84" t="s">
        <v>27</v>
      </c>
      <c r="B44" s="112" t="s">
        <v>27</v>
      </c>
      <c r="C44" s="99" t="s">
        <v>27</v>
      </c>
      <c r="D44" s="120"/>
      <c r="E44" s="99"/>
      <c r="F44" s="211"/>
      <c r="G44" s="109" t="s">
        <v>27</v>
      </c>
      <c r="H44" s="109"/>
      <c r="I44" s="108"/>
    </row>
    <row r="45" spans="1:9" ht="12.75" customHeight="1">
      <c r="A45" s="84"/>
      <c r="B45" s="104"/>
      <c r="C45" s="99"/>
      <c r="D45" s="209" t="s">
        <v>27</v>
      </c>
      <c r="E45" s="109" t="s">
        <v>27</v>
      </c>
      <c r="F45" s="115"/>
      <c r="G45" s="109"/>
      <c r="H45" s="109"/>
      <c r="I45" s="108"/>
    </row>
    <row r="46" spans="1:9" ht="12.75" customHeight="1">
      <c r="A46" s="84" t="s">
        <v>27</v>
      </c>
      <c r="B46" s="112" t="s">
        <v>27</v>
      </c>
      <c r="C46" s="99" t="s">
        <v>27</v>
      </c>
      <c r="D46" s="209"/>
      <c r="E46" s="109" t="s">
        <v>27</v>
      </c>
      <c r="F46" s="115"/>
      <c r="G46" s="109"/>
      <c r="H46" s="109"/>
      <c r="I46" s="108"/>
    </row>
    <row r="47" spans="1:9" ht="12.75" customHeight="1">
      <c r="A47" s="84"/>
      <c r="B47" s="104"/>
      <c r="C47" s="99"/>
      <c r="D47" s="120"/>
      <c r="E47" s="208" t="s">
        <v>27</v>
      </c>
      <c r="F47" s="109" t="s">
        <v>27</v>
      </c>
      <c r="G47" s="109"/>
      <c r="H47" s="109"/>
      <c r="I47" s="108"/>
    </row>
    <row r="48" spans="1:9" ht="12.75" customHeight="1">
      <c r="A48" s="84" t="s">
        <v>27</v>
      </c>
      <c r="B48" s="112" t="s">
        <v>27</v>
      </c>
      <c r="C48" s="99" t="s">
        <v>27</v>
      </c>
      <c r="D48" s="120"/>
      <c r="E48" s="208"/>
      <c r="F48" s="109" t="s">
        <v>27</v>
      </c>
      <c r="G48" s="109"/>
      <c r="H48" s="109"/>
      <c r="I48" s="108"/>
    </row>
    <row r="49" spans="1:9" ht="12.75" customHeight="1">
      <c r="A49" s="84"/>
      <c r="B49" s="104"/>
      <c r="C49" s="99"/>
      <c r="D49" s="209" t="s">
        <v>27</v>
      </c>
      <c r="E49" s="109" t="s">
        <v>27</v>
      </c>
      <c r="F49" s="115"/>
      <c r="G49" s="109"/>
      <c r="H49" s="109"/>
      <c r="I49" s="108"/>
    </row>
    <row r="50" spans="1:9" ht="12.75" customHeight="1">
      <c r="A50" s="84" t="s">
        <v>27</v>
      </c>
      <c r="B50" s="112" t="s">
        <v>27</v>
      </c>
      <c r="C50" s="99" t="s">
        <v>27</v>
      </c>
      <c r="D50" s="209"/>
      <c r="E50" s="109" t="s">
        <v>27</v>
      </c>
      <c r="F50" s="115"/>
      <c r="G50" s="109"/>
      <c r="H50" s="109"/>
      <c r="I50" s="108"/>
    </row>
    <row r="51" spans="1:9" ht="12.75" customHeight="1">
      <c r="A51" s="84"/>
      <c r="B51" s="104"/>
      <c r="C51" s="99"/>
      <c r="D51" s="120"/>
      <c r="E51" s="99"/>
      <c r="F51" s="115"/>
      <c r="G51" s="211" t="s">
        <v>27</v>
      </c>
      <c r="H51" s="109" t="s">
        <v>27</v>
      </c>
      <c r="I51" s="108"/>
    </row>
    <row r="52" spans="1:8" ht="12.75" customHeight="1">
      <c r="A52" s="84" t="s">
        <v>27</v>
      </c>
      <c r="B52" s="112" t="s">
        <v>27</v>
      </c>
      <c r="C52" s="99" t="s">
        <v>27</v>
      </c>
      <c r="D52" s="120"/>
      <c r="E52" s="99"/>
      <c r="F52" s="115"/>
      <c r="G52" s="211"/>
      <c r="H52" s="109" t="s">
        <v>27</v>
      </c>
    </row>
    <row r="53" spans="1:8" ht="12.75" customHeight="1">
      <c r="A53" s="84"/>
      <c r="B53" s="104"/>
      <c r="C53" s="99"/>
      <c r="D53" s="209" t="s">
        <v>27</v>
      </c>
      <c r="E53" s="109" t="s">
        <v>27</v>
      </c>
      <c r="F53" s="115"/>
      <c r="G53" s="109"/>
      <c r="H53" s="109"/>
    </row>
    <row r="54" spans="1:8" ht="12.75" customHeight="1">
      <c r="A54" s="84" t="s">
        <v>27</v>
      </c>
      <c r="B54" s="112" t="s">
        <v>27</v>
      </c>
      <c r="C54" s="99" t="s">
        <v>27</v>
      </c>
      <c r="D54" s="209"/>
      <c r="E54" s="109" t="s">
        <v>27</v>
      </c>
      <c r="F54" s="115"/>
      <c r="G54" s="109"/>
      <c r="H54" s="109"/>
    </row>
    <row r="55" spans="1:8" ht="12.75" customHeight="1">
      <c r="A55" s="84"/>
      <c r="B55" s="104"/>
      <c r="C55" s="99"/>
      <c r="D55" s="120"/>
      <c r="E55" s="208" t="s">
        <v>27</v>
      </c>
      <c r="F55" s="109" t="s">
        <v>27</v>
      </c>
      <c r="G55" s="109"/>
      <c r="H55" s="109"/>
    </row>
    <row r="56" spans="1:8" ht="12.75" customHeight="1">
      <c r="A56" s="84" t="s">
        <v>27</v>
      </c>
      <c r="B56" s="112" t="s">
        <v>27</v>
      </c>
      <c r="C56" s="99" t="s">
        <v>27</v>
      </c>
      <c r="D56" s="120"/>
      <c r="E56" s="208"/>
      <c r="F56" s="109" t="s">
        <v>27</v>
      </c>
      <c r="G56" s="109"/>
      <c r="H56" s="109"/>
    </row>
    <row r="57" spans="1:8" ht="12.75" customHeight="1">
      <c r="A57" s="84"/>
      <c r="B57" s="104"/>
      <c r="C57" s="99"/>
      <c r="D57" s="209" t="s">
        <v>27</v>
      </c>
      <c r="E57" s="109" t="s">
        <v>27</v>
      </c>
      <c r="F57" s="115"/>
      <c r="G57" s="109"/>
      <c r="H57" s="109"/>
    </row>
    <row r="58" spans="1:8" ht="12.75" customHeight="1">
      <c r="A58" s="84" t="s">
        <v>27</v>
      </c>
      <c r="B58" s="112" t="s">
        <v>27</v>
      </c>
      <c r="C58" s="99" t="s">
        <v>27</v>
      </c>
      <c r="D58" s="209"/>
      <c r="E58" s="109" t="s">
        <v>27</v>
      </c>
      <c r="F58" s="115"/>
      <c r="G58" s="109"/>
      <c r="H58" s="109"/>
    </row>
    <row r="59" spans="1:8" ht="12.75" customHeight="1">
      <c r="A59" s="84"/>
      <c r="B59" s="104"/>
      <c r="C59" s="99"/>
      <c r="D59" s="120"/>
      <c r="E59" s="99"/>
      <c r="F59" s="211" t="s">
        <v>27</v>
      </c>
      <c r="G59" s="109" t="s">
        <v>27</v>
      </c>
      <c r="H59" s="109"/>
    </row>
    <row r="60" spans="1:8" ht="12.75" customHeight="1">
      <c r="A60" s="84" t="s">
        <v>27</v>
      </c>
      <c r="B60" s="112" t="s">
        <v>27</v>
      </c>
      <c r="C60" s="99" t="s">
        <v>27</v>
      </c>
      <c r="D60" s="120"/>
      <c r="E60" s="99"/>
      <c r="F60" s="211"/>
      <c r="G60" s="109" t="s">
        <v>27</v>
      </c>
      <c r="H60" s="109"/>
    </row>
    <row r="61" spans="1:8" ht="12.75" customHeight="1">
      <c r="A61" s="84"/>
      <c r="B61" s="104"/>
      <c r="C61" s="99"/>
      <c r="D61" s="209" t="s">
        <v>27</v>
      </c>
      <c r="E61" s="109" t="s">
        <v>27</v>
      </c>
      <c r="F61" s="115"/>
      <c r="G61" s="109"/>
      <c r="H61" s="109"/>
    </row>
    <row r="62" spans="1:8" ht="12.75" customHeight="1">
      <c r="A62" s="84" t="s">
        <v>27</v>
      </c>
      <c r="B62" s="112" t="s">
        <v>27</v>
      </c>
      <c r="C62" s="99" t="s">
        <v>27</v>
      </c>
      <c r="D62" s="209"/>
      <c r="E62" s="109" t="s">
        <v>27</v>
      </c>
      <c r="F62" s="115"/>
      <c r="G62" s="109"/>
      <c r="H62" s="109"/>
    </row>
    <row r="63" spans="1:8" ht="12.75" customHeight="1">
      <c r="A63" s="84"/>
      <c r="B63" s="104"/>
      <c r="C63" s="99"/>
      <c r="D63" s="120"/>
      <c r="E63" s="208" t="s">
        <v>27</v>
      </c>
      <c r="F63" s="109" t="s">
        <v>27</v>
      </c>
      <c r="G63" s="109"/>
      <c r="H63" s="109"/>
    </row>
    <row r="64" spans="1:8" ht="12.75" customHeight="1">
      <c r="A64" s="84" t="s">
        <v>27</v>
      </c>
      <c r="B64" s="112" t="s">
        <v>27</v>
      </c>
      <c r="C64" s="99" t="s">
        <v>27</v>
      </c>
      <c r="D64" s="120"/>
      <c r="E64" s="208"/>
      <c r="F64" s="109" t="s">
        <v>27</v>
      </c>
      <c r="G64" s="109"/>
      <c r="H64" s="109"/>
    </row>
    <row r="65" spans="1:8" ht="12.75" customHeight="1">
      <c r="A65" s="84"/>
      <c r="B65" s="104"/>
      <c r="C65" s="99"/>
      <c r="D65" s="209" t="s">
        <v>27</v>
      </c>
      <c r="E65" s="109" t="s">
        <v>27</v>
      </c>
      <c r="F65" s="115"/>
      <c r="G65" s="109"/>
      <c r="H65" s="109"/>
    </row>
    <row r="66" spans="1:8" ht="12.75" customHeight="1">
      <c r="A66" s="84" t="s">
        <v>27</v>
      </c>
      <c r="B66" s="112" t="s">
        <v>27</v>
      </c>
      <c r="C66" s="99" t="s">
        <v>27</v>
      </c>
      <c r="D66" s="209"/>
      <c r="E66" s="118" t="s">
        <v>27</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80"/>
      <c r="D71" s="209" t="s">
        <v>27</v>
      </c>
      <c r="E71" s="84" t="s">
        <v>27</v>
      </c>
      <c r="F71" s="104"/>
      <c r="G71" s="122"/>
    </row>
    <row r="72" spans="1:7" ht="12.75">
      <c r="A72" s="84" t="s">
        <v>27</v>
      </c>
      <c r="B72" s="110" t="s">
        <v>27</v>
      </c>
      <c r="C72" s="104" t="s">
        <v>27</v>
      </c>
      <c r="D72" s="209"/>
      <c r="E72" s="84" t="s">
        <v>27</v>
      </c>
      <c r="F72" s="104"/>
      <c r="G72" s="104"/>
    </row>
    <row r="73" spans="1:7" ht="12.75">
      <c r="A73" s="84"/>
      <c r="C73" s="80"/>
      <c r="D73" s="107"/>
      <c r="E73" s="208" t="s">
        <v>27</v>
      </c>
      <c r="F73" s="84" t="s">
        <v>27</v>
      </c>
      <c r="G73" s="104"/>
    </row>
    <row r="74" spans="1:7" ht="12.75">
      <c r="A74" s="84" t="s">
        <v>27</v>
      </c>
      <c r="B74" s="110" t="s">
        <v>27</v>
      </c>
      <c r="C74" s="104" t="s">
        <v>27</v>
      </c>
      <c r="D74" s="107"/>
      <c r="E74" s="208"/>
      <c r="F74" s="84" t="s">
        <v>27</v>
      </c>
      <c r="G74" s="99"/>
    </row>
    <row r="75" spans="1:7" ht="12.75">
      <c r="A75" s="84"/>
      <c r="C75" s="80"/>
      <c r="D75" s="209" t="s">
        <v>27</v>
      </c>
      <c r="E75" s="84" t="s">
        <v>27</v>
      </c>
      <c r="F75" s="84"/>
      <c r="G75" s="99"/>
    </row>
    <row r="76" spans="1:7" ht="12.75">
      <c r="A76" s="84" t="s">
        <v>27</v>
      </c>
      <c r="B76" s="110" t="s">
        <v>27</v>
      </c>
      <c r="C76" s="104" t="s">
        <v>27</v>
      </c>
      <c r="D76" s="209"/>
      <c r="E76" s="84" t="s">
        <v>27</v>
      </c>
      <c r="F76" s="84"/>
      <c r="G76" s="99"/>
    </row>
    <row r="77" spans="1:7" ht="12.75">
      <c r="A77" s="84"/>
      <c r="C77" s="80"/>
      <c r="D77" s="107"/>
      <c r="E77" s="97"/>
      <c r="F77" s="208" t="s">
        <v>27</v>
      </c>
      <c r="G77" s="84" t="s">
        <v>27</v>
      </c>
    </row>
    <row r="78" spans="1:8" ht="12.75">
      <c r="A78" s="84" t="s">
        <v>27</v>
      </c>
      <c r="B78" s="110" t="s">
        <v>27</v>
      </c>
      <c r="C78" s="104" t="s">
        <v>27</v>
      </c>
      <c r="D78" s="107"/>
      <c r="E78" s="97"/>
      <c r="F78" s="208"/>
      <c r="G78" s="84" t="s">
        <v>27</v>
      </c>
      <c r="H78" s="118"/>
    </row>
    <row r="79" spans="1:8" ht="12.75">
      <c r="A79" s="84"/>
      <c r="C79" s="80"/>
      <c r="D79" s="209" t="s">
        <v>27</v>
      </c>
      <c r="E79" s="84" t="s">
        <v>27</v>
      </c>
      <c r="F79" s="84"/>
      <c r="G79" s="109"/>
      <c r="H79" s="118"/>
    </row>
    <row r="80" spans="1:8" ht="12.75">
      <c r="A80" s="84" t="s">
        <v>27</v>
      </c>
      <c r="B80" s="110" t="s">
        <v>27</v>
      </c>
      <c r="C80" s="104" t="s">
        <v>27</v>
      </c>
      <c r="D80" s="209"/>
      <c r="E80" s="84" t="s">
        <v>27</v>
      </c>
      <c r="F80" s="84"/>
      <c r="G80" s="109"/>
      <c r="H80" s="118"/>
    </row>
    <row r="81" spans="1:8" ht="12.75">
      <c r="A81" s="84"/>
      <c r="C81" s="80"/>
      <c r="D81" s="107"/>
      <c r="E81" s="208" t="s">
        <v>27</v>
      </c>
      <c r="F81" s="84" t="s">
        <v>27</v>
      </c>
      <c r="G81" s="109"/>
      <c r="H81" s="118"/>
    </row>
    <row r="82" spans="1:8" ht="12.75">
      <c r="A82" s="84" t="s">
        <v>27</v>
      </c>
      <c r="B82" s="110" t="s">
        <v>27</v>
      </c>
      <c r="C82" s="104" t="s">
        <v>27</v>
      </c>
      <c r="D82" s="107"/>
      <c r="E82" s="208"/>
      <c r="F82" s="84" t="s">
        <v>27</v>
      </c>
      <c r="G82" s="104"/>
      <c r="H82" s="118"/>
    </row>
    <row r="83" spans="1:8" ht="12.75">
      <c r="A83" s="84"/>
      <c r="C83" s="80"/>
      <c r="D83" s="209" t="s">
        <v>27</v>
      </c>
      <c r="E83" s="84" t="s">
        <v>27</v>
      </c>
      <c r="F83" s="108"/>
      <c r="G83" s="104"/>
      <c r="H83" s="99"/>
    </row>
    <row r="84" spans="1:8" ht="12.75">
      <c r="A84" s="84" t="s">
        <v>27</v>
      </c>
      <c r="B84" s="110" t="s">
        <v>27</v>
      </c>
      <c r="C84" s="104" t="s">
        <v>27</v>
      </c>
      <c r="D84" s="209"/>
      <c r="E84" s="84" t="s">
        <v>27</v>
      </c>
      <c r="F84" s="84"/>
      <c r="G84" s="104"/>
      <c r="H84" s="99"/>
    </row>
    <row r="85" spans="1:8" ht="12.75">
      <c r="A85" s="84"/>
      <c r="C85" s="80"/>
      <c r="D85" s="107"/>
      <c r="E85" s="108"/>
      <c r="F85" s="84"/>
      <c r="G85" s="208" t="s">
        <v>27</v>
      </c>
      <c r="H85" s="109" t="s">
        <v>27</v>
      </c>
    </row>
    <row r="86" spans="1:8" ht="12.75">
      <c r="A86" s="84" t="s">
        <v>27</v>
      </c>
      <c r="B86" s="110" t="s">
        <v>27</v>
      </c>
      <c r="C86" s="104"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104"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104"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104"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104"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104"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104"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104" t="s">
        <v>27</v>
      </c>
      <c r="D104" s="209"/>
      <c r="E104" s="84" t="s">
        <v>27</v>
      </c>
      <c r="F104" s="97"/>
      <c r="G104" s="109"/>
      <c r="H104" s="118"/>
    </row>
    <row r="105" spans="1:8" ht="12.75">
      <c r="A105" s="84"/>
      <c r="B105" s="104"/>
      <c r="D105" s="108"/>
      <c r="E105" s="208" t="s">
        <v>27</v>
      </c>
      <c r="F105" s="84" t="s">
        <v>27</v>
      </c>
      <c r="G105" s="109"/>
      <c r="H105" s="118"/>
    </row>
    <row r="106" spans="1:8" ht="12.75">
      <c r="A106" s="84" t="s">
        <v>27</v>
      </c>
      <c r="B106" s="110" t="s">
        <v>27</v>
      </c>
      <c r="C106" s="104"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104"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104"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104"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104"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104"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104"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104"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104"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104"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104"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104"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104"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111"/>
      <c r="E145" s="84"/>
      <c r="F145" s="84"/>
      <c r="G145" s="109"/>
      <c r="H145" s="99"/>
      <c r="K145" s="125"/>
      <c r="L145" s="125"/>
      <c r="M145" s="216"/>
      <c r="N145" s="218"/>
      <c r="O145" s="218"/>
    </row>
    <row r="146" spans="1:15" ht="12.75" customHeight="1">
      <c r="A146" s="84"/>
      <c r="B146" s="110"/>
      <c r="C146" s="104"/>
      <c r="D146" s="111"/>
      <c r="E146" s="84"/>
      <c r="F146" s="84"/>
      <c r="G146" s="109"/>
      <c r="H146" s="99"/>
      <c r="K146" s="213"/>
      <c r="L146" s="124"/>
      <c r="M146" s="104"/>
      <c r="N146" s="126"/>
      <c r="O146" s="126"/>
    </row>
    <row r="147" spans="1:15" ht="14.25" customHeight="1">
      <c r="A147" s="213">
        <f>IF(A132=64,$G$35,"")</f>
      </c>
      <c r="B147" s="213"/>
      <c r="C147" s="132">
        <f>IF($A$147="","",IF('[6]U-výs'!$Q66="","",'[6]U-výs'!$Q66))</f>
      </c>
      <c r="D147" s="129"/>
      <c r="E147" s="115"/>
      <c r="F147" s="109"/>
      <c r="G147" s="109"/>
      <c r="H147" s="99"/>
      <c r="K147" s="213"/>
      <c r="L147" s="125"/>
      <c r="M147" s="104"/>
      <c r="N147" s="126"/>
      <c r="O147" s="126"/>
    </row>
    <row r="148" spans="1:8" ht="12.75" customHeight="1">
      <c r="A148" s="109"/>
      <c r="B148" s="112"/>
      <c r="C148" s="99"/>
      <c r="D148" s="129"/>
      <c r="E148" s="115"/>
      <c r="F148" s="109"/>
      <c r="G148" s="104"/>
      <c r="H148" s="99"/>
    </row>
    <row r="149" spans="1:8" ht="12.75" customHeight="1">
      <c r="A149" s="130"/>
      <c r="B149" s="112"/>
      <c r="C149" s="99"/>
      <c r="D149" s="120"/>
      <c r="E149" s="109"/>
      <c r="F149" s="118"/>
      <c r="G149" s="104"/>
      <c r="H149" s="99"/>
    </row>
    <row r="150" spans="1:8" ht="12.75" customHeight="1">
      <c r="A150" s="109"/>
      <c r="B150" s="112"/>
      <c r="C150" s="99"/>
      <c r="D150" s="120"/>
      <c r="E150" s="109"/>
      <c r="F150" s="109"/>
      <c r="G150" s="104"/>
      <c r="H150" s="99"/>
    </row>
    <row r="151" spans="1:8" ht="15.75" customHeight="1">
      <c r="A151" s="109"/>
      <c r="B151" s="112"/>
      <c r="C151" s="99"/>
      <c r="D151" s="213">
        <f>IF(A147="","",A147+2)</f>
      </c>
      <c r="E151" s="226">
        <f>IF(OR(D151=319,D151=255),'[6]U-výs'!$Q69,"")</f>
      </c>
      <c r="F151" s="226"/>
      <c r="G151" s="97"/>
      <c r="H151" s="109"/>
    </row>
    <row r="152" spans="1:8" ht="12.75" customHeight="1">
      <c r="A152" s="109"/>
      <c r="B152" s="112"/>
      <c r="C152" s="99"/>
      <c r="D152" s="213"/>
      <c r="E152" s="215">
        <f>IF(OR(D151=319,D151=255),'[6]U-výs'!$S69,"")</f>
      </c>
      <c r="F152" s="215"/>
      <c r="G152" s="97"/>
      <c r="H152" s="109"/>
    </row>
    <row r="153" spans="1:8" ht="12.75" customHeight="1">
      <c r="A153" s="109"/>
      <c r="B153" s="112"/>
      <c r="C153" s="99"/>
      <c r="D153" s="120">
        <f>IF('[6]Turnaj'!$G$13="KO",IF(OR(AND('[6]Pr-U'!$G$2&gt;64,'[6]Turnaj'!$L$13=8),(AND('[6]Pr-U'!$G$2&gt;64,'[6]Turnaj'!$L$13=16))),$D$149+1,""),"")</f>
      </c>
      <c r="E153" s="109"/>
      <c r="F153" s="99"/>
      <c r="G153" s="109"/>
      <c r="H153" s="99"/>
    </row>
    <row r="154" spans="1:8" ht="12.75" customHeight="1">
      <c r="A154" s="109"/>
      <c r="B154" s="112"/>
      <c r="C154" s="99"/>
      <c r="D154" s="120"/>
      <c r="E154" s="109"/>
      <c r="F154" s="99"/>
      <c r="G154" s="109"/>
      <c r="H154" s="99"/>
    </row>
    <row r="155" spans="1:8" ht="12.75" customHeight="1">
      <c r="A155" s="127"/>
      <c r="B155" s="112"/>
      <c r="C155" s="133"/>
      <c r="D155" s="120"/>
      <c r="E155" s="115"/>
      <c r="F155" s="109"/>
      <c r="G155" s="109"/>
      <c r="H155" s="99"/>
    </row>
    <row r="156" spans="1:8" ht="12.75" customHeight="1">
      <c r="A156" s="213">
        <f>IF(A132=64,$G$101,"")</f>
      </c>
      <c r="B156" s="213"/>
      <c r="C156" s="132">
        <f>IF($A$156="","",IF('[6]U-výs'!$Q67="","",'[6]U-výs'!$Q67))</f>
      </c>
      <c r="D156" s="120"/>
      <c r="E156" s="115"/>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4">
    <mergeCell ref="E195:E196"/>
    <mergeCell ref="D197:D198"/>
    <mergeCell ref="G183:G184"/>
    <mergeCell ref="D185:D186"/>
    <mergeCell ref="E187:E188"/>
    <mergeCell ref="D189:D190"/>
    <mergeCell ref="F191:F192"/>
    <mergeCell ref="D193:D194"/>
    <mergeCell ref="E171:E172"/>
    <mergeCell ref="D173:D174"/>
    <mergeCell ref="F175:F176"/>
    <mergeCell ref="D177:D178"/>
    <mergeCell ref="E179:E180"/>
    <mergeCell ref="D181:D182"/>
    <mergeCell ref="F159:F160"/>
    <mergeCell ref="D161:D162"/>
    <mergeCell ref="E163:E164"/>
    <mergeCell ref="D165:D166"/>
    <mergeCell ref="G167:G168"/>
    <mergeCell ref="D169:D170"/>
    <mergeCell ref="A147:B147"/>
    <mergeCell ref="D151:D152"/>
    <mergeCell ref="E151:F151"/>
    <mergeCell ref="E152:F152"/>
    <mergeCell ref="A156:B156"/>
    <mergeCell ref="D157:D158"/>
    <mergeCell ref="K142:K143"/>
    <mergeCell ref="F143:F144"/>
    <mergeCell ref="M144:M145"/>
    <mergeCell ref="N144:O144"/>
    <mergeCell ref="N145:O145"/>
    <mergeCell ref="K146:K147"/>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9" dxfId="604" stopIfTrue="1">
      <formula>$F$11=55</formula>
    </cfRule>
    <cfRule type="expression" priority="10" dxfId="604" stopIfTrue="1">
      <formula>$F$11=39</formula>
    </cfRule>
    <cfRule type="expression" priority="11" dxfId="606" stopIfTrue="1">
      <formula>$F$11=63</formula>
    </cfRule>
    <cfRule type="expression" priority="12" dxfId="606" stopIfTrue="1">
      <formula>$F$11=95</formula>
    </cfRule>
  </conditionalFormatting>
  <conditionalFormatting sqref="H19">
    <cfRule type="expression" priority="4" dxfId="607" stopIfTrue="1">
      <formula>$G$19=63</formula>
    </cfRule>
    <cfRule type="expression" priority="5" dxfId="618" stopIfTrue="1">
      <formula>$G$19=79</formula>
    </cfRule>
    <cfRule type="expression" priority="6" dxfId="606" stopIfTrue="1">
      <formula>$G$19=127</formula>
    </cfRule>
    <cfRule type="expression" priority="7" dxfId="606" stopIfTrue="1">
      <formula>$G$19=87</formula>
    </cfRule>
    <cfRule type="expression" priority="8" dxfId="606" stopIfTrue="1">
      <formula>$G$19=119</formula>
    </cfRule>
  </conditionalFormatting>
  <conditionalFormatting sqref="E151:F151">
    <cfRule type="expression" priority="2" dxfId="621" stopIfTrue="1">
      <formula>$A$147=253</formula>
    </cfRule>
    <cfRule type="expression" priority="3" dxfId="621" stopIfTrue="1">
      <formula>$A$147=317</formula>
    </cfRule>
  </conditionalFormatting>
  <conditionalFormatting sqref="C155 C147">
    <cfRule type="expression" priority="1" dxfId="615" stopIfTrue="1">
      <formula>$A$149=1</formula>
    </cfRule>
  </conditionalFormatting>
  <printOptions horizontalCentered="1"/>
  <pageMargins left="0.1968503937007874" right="0.1968503937007874" top="0.7874015748031497" bottom="0.3937007874015748" header="0" footer="0"/>
  <pageSetup fitToHeight="0" horizontalDpi="300" verticalDpi="300" orientation="landscape" paperSize="9" scale="105" r:id="rId2"/>
  <rowBreaks count="2" manualBreakCount="2">
    <brk id="66" max="8" man="1"/>
    <brk id="132" max="8" man="1"/>
  </rowBreaks>
  <colBreaks count="1" manualBreakCount="1">
    <brk id="8" max="36" man="1"/>
  </colBreaks>
  <drawing r:id="rId1"/>
</worksheet>
</file>

<file path=xl/worksheets/sheet15.xml><?xml version="1.0" encoding="utf-8"?>
<worksheet xmlns="http://schemas.openxmlformats.org/spreadsheetml/2006/main" xmlns:r="http://schemas.openxmlformats.org/officeDocument/2006/relationships">
  <sheetPr>
    <tabColor indexed="41"/>
  </sheetPr>
  <dimension ref="A1:J13"/>
  <sheetViews>
    <sheetView tabSelected="1" view="pageBreakPreview" zoomScaleSheetLayoutView="100" zoomScalePageLayoutView="0" workbookViewId="0" topLeftCell="A1">
      <pane ySplit="1" topLeftCell="A2" activePane="bottomLeft" state="frozen"/>
      <selection pane="topLeft" activeCell="B10" sqref="B10"/>
      <selection pane="bottomLeft" activeCell="B10" sqref="B10"/>
    </sheetView>
  </sheetViews>
  <sheetFormatPr defaultColWidth="9.00390625" defaultRowHeight="12.75"/>
  <cols>
    <col min="1" max="1" width="1.37890625" style="14" customWidth="1"/>
    <col min="2" max="2" width="6.25390625" style="14" customWidth="1"/>
    <col min="3" max="3" width="27.625" style="14" customWidth="1"/>
    <col min="4" max="4" width="25.375" style="14" customWidth="1"/>
    <col min="5" max="5" width="7.875" style="14" bestFit="1" customWidth="1"/>
    <col min="6" max="6" width="8.125" style="1" customWidth="1"/>
    <col min="7" max="7" width="7.125" style="1" customWidth="1"/>
    <col min="8" max="8" width="6.25390625" style="1" customWidth="1"/>
    <col min="9" max="9" width="14.625" style="1" customWidth="1"/>
    <col min="10" max="16384" width="9.125" style="1" customWidth="1"/>
  </cols>
  <sheetData>
    <row r="1" spans="1:10" ht="22.5" customHeight="1">
      <c r="A1" s="297"/>
      <c r="B1" s="298" t="s">
        <v>2</v>
      </c>
      <c r="C1" s="298" t="s">
        <v>474</v>
      </c>
      <c r="D1" s="298" t="s">
        <v>3</v>
      </c>
      <c r="E1" s="298" t="s">
        <v>6</v>
      </c>
      <c r="G1" s="8"/>
      <c r="H1" s="8"/>
      <c r="I1" s="8"/>
      <c r="J1" s="8"/>
    </row>
    <row r="2" spans="1:6" ht="15" customHeight="1">
      <c r="A2" s="297"/>
      <c r="B2" s="9">
        <v>1</v>
      </c>
      <c r="C2" s="10" t="s">
        <v>108</v>
      </c>
      <c r="D2" s="10" t="s">
        <v>572</v>
      </c>
      <c r="E2" s="11">
        <v>39</v>
      </c>
      <c r="F2" s="12"/>
    </row>
    <row r="3" spans="1:6" ht="15" customHeight="1">
      <c r="A3" s="297"/>
      <c r="B3" s="9">
        <v>2</v>
      </c>
      <c r="C3" s="10" t="s">
        <v>108</v>
      </c>
      <c r="D3" s="10" t="s">
        <v>571</v>
      </c>
      <c r="E3" s="11">
        <v>53</v>
      </c>
      <c r="F3" s="12"/>
    </row>
    <row r="4" spans="1:6" ht="15" customHeight="1">
      <c r="A4" s="297"/>
      <c r="B4" s="9">
        <v>14</v>
      </c>
      <c r="C4" s="10" t="s">
        <v>167</v>
      </c>
      <c r="D4" s="10" t="s">
        <v>570</v>
      </c>
      <c r="E4" s="11">
        <v>999</v>
      </c>
      <c r="F4" s="12"/>
    </row>
    <row r="5" spans="1:6" ht="15" customHeight="1">
      <c r="A5" s="297"/>
      <c r="B5" s="9">
        <v>13</v>
      </c>
      <c r="C5" s="10" t="s">
        <v>238</v>
      </c>
      <c r="D5" s="10" t="s">
        <v>569</v>
      </c>
      <c r="E5" s="11">
        <v>999</v>
      </c>
      <c r="F5" s="12"/>
    </row>
    <row r="6" spans="1:6" ht="15" customHeight="1">
      <c r="A6" s="297"/>
      <c r="B6" s="9">
        <v>4</v>
      </c>
      <c r="C6" s="10" t="s">
        <v>108</v>
      </c>
      <c r="D6" s="10" t="s">
        <v>568</v>
      </c>
      <c r="E6" s="11">
        <v>999</v>
      </c>
      <c r="F6" s="12"/>
    </row>
    <row r="7" spans="1:6" ht="15" customHeight="1">
      <c r="A7" s="297"/>
      <c r="B7" s="9">
        <v>6</v>
      </c>
      <c r="C7" s="10" t="s">
        <v>172</v>
      </c>
      <c r="D7" s="10" t="s">
        <v>567</v>
      </c>
      <c r="E7" s="11">
        <v>999</v>
      </c>
      <c r="F7" s="12"/>
    </row>
    <row r="8" spans="1:6" ht="15" customHeight="1">
      <c r="A8" s="297"/>
      <c r="B8" s="9">
        <v>7</v>
      </c>
      <c r="C8" s="10" t="s">
        <v>502</v>
      </c>
      <c r="D8" s="10" t="s">
        <v>566</v>
      </c>
      <c r="E8" s="11">
        <v>999</v>
      </c>
      <c r="F8" s="12"/>
    </row>
    <row r="9" spans="1:6" ht="15" customHeight="1">
      <c r="A9" s="297"/>
      <c r="B9" s="9">
        <v>8</v>
      </c>
      <c r="C9" s="10" t="s">
        <v>502</v>
      </c>
      <c r="D9" s="10" t="s">
        <v>565</v>
      </c>
      <c r="E9" s="11">
        <v>999</v>
      </c>
      <c r="F9" s="12"/>
    </row>
    <row r="10" spans="1:6" ht="15" customHeight="1">
      <c r="A10" s="297"/>
      <c r="B10" s="9">
        <v>9</v>
      </c>
      <c r="C10" s="10" t="s">
        <v>486</v>
      </c>
      <c r="D10" s="10" t="s">
        <v>564</v>
      </c>
      <c r="E10" s="11">
        <v>999</v>
      </c>
      <c r="F10" s="12"/>
    </row>
    <row r="11" spans="1:6" ht="15" customHeight="1">
      <c r="A11" s="297"/>
      <c r="B11" s="9">
        <v>12</v>
      </c>
      <c r="C11" s="10" t="s">
        <v>167</v>
      </c>
      <c r="D11" s="10" t="s">
        <v>563</v>
      </c>
      <c r="E11" s="11">
        <v>999</v>
      </c>
      <c r="F11" s="12"/>
    </row>
    <row r="12" spans="1:6" ht="15" customHeight="1">
      <c r="A12" s="297"/>
      <c r="B12" s="9" t="s">
        <v>27</v>
      </c>
      <c r="C12" s="10" t="s">
        <v>27</v>
      </c>
      <c r="D12" s="10" t="s">
        <v>27</v>
      </c>
      <c r="E12" s="11" t="s">
        <v>27</v>
      </c>
      <c r="F12" s="12"/>
    </row>
    <row r="13" spans="1:6" ht="15" customHeight="1">
      <c r="A13" s="297"/>
      <c r="B13" s="9" t="s">
        <v>27</v>
      </c>
      <c r="C13" s="10" t="s">
        <v>27</v>
      </c>
      <c r="D13" s="10" t="s">
        <v>27</v>
      </c>
      <c r="E13" s="11" t="s">
        <v>27</v>
      </c>
      <c r="F13" s="12"/>
    </row>
  </sheetData>
  <sheetProtection password="CC0B" sheet="1" formatCells="0" formatColumns="0" formatRows="0" insertColumns="0" insertRows="0" insertHyperlinks="0" deleteColumns="0" deleteRows="0" sort="0" autoFilter="0" pivotTables="0"/>
  <printOptions horizontalCentered="1"/>
  <pageMargins left="0.5905511811023623" right="0.5905511811023623" top="0"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41"/>
  </sheetPr>
  <dimension ref="A1:AF30"/>
  <sheetViews>
    <sheetView showGridLines="0" view="pageBreakPreview" zoomScale="80" zoomScaleNormal="75" zoomScaleSheetLayoutView="80" zoomScalePageLayoutView="0" workbookViewId="0" topLeftCell="A1">
      <selection activeCell="B10" sqref="B10"/>
    </sheetView>
  </sheetViews>
  <sheetFormatPr defaultColWidth="8.75390625" defaultRowHeight="12" customHeight="1"/>
  <cols>
    <col min="1" max="1" width="5.75390625" style="30" customWidth="1"/>
    <col min="2" max="2" width="22.25390625" style="30" customWidth="1"/>
    <col min="3" max="29" width="3.25390625" style="30" customWidth="1"/>
    <col min="30" max="31" width="6.375" style="30" customWidth="1"/>
    <col min="32" max="35" width="7.75390625" style="30" customWidth="1"/>
    <col min="36" max="37" width="4.25390625" style="30" customWidth="1"/>
    <col min="38" max="40" width="7.75390625" style="30" customWidth="1"/>
    <col min="41" max="41" width="1.00390625" style="30" customWidth="1"/>
    <col min="42" max="44" width="7.75390625" style="30" customWidth="1"/>
    <col min="45" max="46" width="4.25390625" style="30" customWidth="1"/>
    <col min="47" max="52" width="7.75390625" style="30" customWidth="1"/>
    <col min="53" max="54" width="4.25390625" style="30" customWidth="1"/>
    <col min="55" max="57" width="7.75390625" style="30" customWidth="1"/>
    <col min="58" max="58" width="1.00390625" style="30" customWidth="1"/>
    <col min="59" max="61" width="7.75390625" style="30" customWidth="1"/>
    <col min="62" max="63" width="4.25390625" style="30" customWidth="1"/>
    <col min="64" max="66" width="7.75390625" style="30" customWidth="1"/>
    <col min="67" max="16384" width="8.75390625" style="30" customWidth="1"/>
  </cols>
  <sheetData>
    <row r="1" spans="1:32" s="17" customFormat="1" ht="19.5" customHeight="1">
      <c r="A1" s="207" t="s">
        <v>529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16"/>
    </row>
    <row r="2" spans="1:32" s="17" customFormat="1" ht="20.25" customHeight="1">
      <c r="A2" s="18"/>
      <c r="B2" s="18"/>
      <c r="C2" s="18"/>
      <c r="F2" s="19"/>
      <c r="I2" s="19" t="s">
        <v>581</v>
      </c>
      <c r="K2" s="19"/>
      <c r="N2" s="19"/>
      <c r="O2" s="19"/>
      <c r="P2" s="19"/>
      <c r="R2" s="20"/>
      <c r="S2" s="16"/>
      <c r="T2" s="16"/>
      <c r="U2" s="16"/>
      <c r="V2" s="16"/>
      <c r="X2" s="21"/>
      <c r="Y2" s="21"/>
      <c r="Z2" s="21"/>
      <c r="AA2" s="21"/>
      <c r="AB2" s="21"/>
      <c r="AC2" s="21"/>
      <c r="AD2" s="22"/>
      <c r="AE2" s="23" t="s">
        <v>527</v>
      </c>
      <c r="AF2" s="16"/>
    </row>
    <row r="3" spans="1:32" s="17" customFormat="1" ht="15" customHeight="1">
      <c r="A3" s="16"/>
      <c r="B3" s="24"/>
      <c r="C3" s="16"/>
      <c r="D3" s="16"/>
      <c r="E3" s="16"/>
      <c r="F3" s="16"/>
      <c r="G3" s="16"/>
      <c r="H3" s="16"/>
      <c r="I3" s="16"/>
      <c r="J3" s="16"/>
      <c r="K3" s="16"/>
      <c r="L3" s="16"/>
      <c r="M3" s="16"/>
      <c r="N3" s="16"/>
      <c r="O3" s="16"/>
      <c r="P3" s="16"/>
      <c r="Q3" s="16"/>
      <c r="R3" s="16"/>
      <c r="S3" s="16"/>
      <c r="T3" s="16"/>
      <c r="U3" s="16"/>
      <c r="V3" s="16"/>
      <c r="W3" s="16"/>
      <c r="X3" s="16"/>
      <c r="Z3" s="25"/>
      <c r="AA3" s="25"/>
      <c r="AB3" s="25"/>
      <c r="AC3" s="26"/>
      <c r="AD3" s="27"/>
      <c r="AE3" s="25"/>
      <c r="AF3" s="16"/>
    </row>
    <row r="4" spans="1:32" ht="12" customHeight="1" thickBot="1">
      <c r="A4" s="28" t="s">
        <v>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16"/>
    </row>
    <row r="5" spans="1:32" ht="12" customHeight="1" thickBot="1">
      <c r="A5" s="31" t="s">
        <v>2</v>
      </c>
      <c r="B5" s="32" t="s">
        <v>9</v>
      </c>
      <c r="C5" s="198">
        <v>1</v>
      </c>
      <c r="D5" s="199"/>
      <c r="E5" s="199"/>
      <c r="F5" s="199"/>
      <c r="G5" s="199"/>
      <c r="H5" s="200">
        <v>14</v>
      </c>
      <c r="I5" s="199"/>
      <c r="J5" s="199"/>
      <c r="K5" s="199"/>
      <c r="L5" s="199"/>
      <c r="M5" s="200">
        <v>13</v>
      </c>
      <c r="N5" s="199"/>
      <c r="O5" s="199"/>
      <c r="P5" s="199"/>
      <c r="Q5" s="199"/>
      <c r="R5" s="200">
        <v>9</v>
      </c>
      <c r="S5" s="199"/>
      <c r="T5" s="199"/>
      <c r="U5" s="199"/>
      <c r="V5" s="199"/>
      <c r="W5" s="200">
        <v>8</v>
      </c>
      <c r="X5" s="199"/>
      <c r="Y5" s="199"/>
      <c r="Z5" s="199"/>
      <c r="AA5" s="201"/>
      <c r="AB5" s="202" t="s">
        <v>10</v>
      </c>
      <c r="AC5" s="203"/>
      <c r="AD5" s="33" t="s">
        <v>11</v>
      </c>
      <c r="AE5" s="34" t="s">
        <v>12</v>
      </c>
      <c r="AF5" s="16"/>
    </row>
    <row r="6" spans="1:32" ht="12" customHeight="1" thickTop="1">
      <c r="A6" s="170">
        <v>1</v>
      </c>
      <c r="B6" s="35" t="s">
        <v>108</v>
      </c>
      <c r="C6" s="187" t="s">
        <v>575</v>
      </c>
      <c r="D6" s="188"/>
      <c r="E6" s="188"/>
      <c r="F6" s="188"/>
      <c r="G6" s="189"/>
      <c r="H6" s="190" t="s">
        <v>109</v>
      </c>
      <c r="I6" s="191"/>
      <c r="J6" s="191"/>
      <c r="K6" s="191"/>
      <c r="L6" s="191"/>
      <c r="M6" s="190" t="s">
        <v>109</v>
      </c>
      <c r="N6" s="191"/>
      <c r="O6" s="191"/>
      <c r="P6" s="191"/>
      <c r="Q6" s="192"/>
      <c r="R6" s="190" t="s">
        <v>109</v>
      </c>
      <c r="S6" s="191"/>
      <c r="T6" s="191"/>
      <c r="U6" s="191"/>
      <c r="V6" s="192"/>
      <c r="W6" s="190" t="s">
        <v>109</v>
      </c>
      <c r="X6" s="191"/>
      <c r="Y6" s="191"/>
      <c r="Z6" s="191"/>
      <c r="AA6" s="193"/>
      <c r="AB6" s="194" t="s">
        <v>163</v>
      </c>
      <c r="AC6" s="195"/>
      <c r="AD6" s="196">
        <v>8</v>
      </c>
      <c r="AE6" s="197">
        <v>1</v>
      </c>
      <c r="AF6" s="16"/>
    </row>
    <row r="7" spans="1:32" ht="12" customHeight="1">
      <c r="A7" s="181"/>
      <c r="B7" s="36" t="s">
        <v>572</v>
      </c>
      <c r="C7" s="204" t="s">
        <v>573</v>
      </c>
      <c r="D7" s="205"/>
      <c r="E7" s="205"/>
      <c r="F7" s="205"/>
      <c r="G7" s="206"/>
      <c r="H7" s="37" t="s">
        <v>113</v>
      </c>
      <c r="I7" s="38" t="s">
        <v>114</v>
      </c>
      <c r="J7" s="38" t="s">
        <v>118</v>
      </c>
      <c r="K7" s="38" t="s">
        <v>27</v>
      </c>
      <c r="L7" s="38" t="s">
        <v>27</v>
      </c>
      <c r="M7" s="37" t="s">
        <v>113</v>
      </c>
      <c r="N7" s="38" t="s">
        <v>118</v>
      </c>
      <c r="O7" s="38" t="s">
        <v>119</v>
      </c>
      <c r="P7" s="38" t="s">
        <v>27</v>
      </c>
      <c r="Q7" s="38" t="s">
        <v>27</v>
      </c>
      <c r="R7" s="37" t="s">
        <v>128</v>
      </c>
      <c r="S7" s="38" t="s">
        <v>147</v>
      </c>
      <c r="T7" s="38" t="s">
        <v>118</v>
      </c>
      <c r="U7" s="38" t="s">
        <v>27</v>
      </c>
      <c r="V7" s="38" t="s">
        <v>27</v>
      </c>
      <c r="W7" s="37" t="s">
        <v>128</v>
      </c>
      <c r="X7" s="38" t="s">
        <v>113</v>
      </c>
      <c r="Y7" s="38" t="s">
        <v>128</v>
      </c>
      <c r="Z7" s="38" t="s">
        <v>27</v>
      </c>
      <c r="AA7" s="38" t="s">
        <v>27</v>
      </c>
      <c r="AB7" s="164"/>
      <c r="AC7" s="165"/>
      <c r="AD7" s="158"/>
      <c r="AE7" s="160"/>
      <c r="AF7" s="16"/>
    </row>
    <row r="8" spans="1:32" ht="12" customHeight="1">
      <c r="A8" s="170">
        <v>14</v>
      </c>
      <c r="B8" s="39" t="s">
        <v>167</v>
      </c>
      <c r="C8" s="172" t="s">
        <v>123</v>
      </c>
      <c r="D8" s="182"/>
      <c r="E8" s="182"/>
      <c r="F8" s="182"/>
      <c r="G8" s="174"/>
      <c r="H8" s="179" t="s">
        <v>575</v>
      </c>
      <c r="I8" s="180"/>
      <c r="J8" s="180"/>
      <c r="K8" s="180"/>
      <c r="L8" s="180"/>
      <c r="M8" s="175" t="s">
        <v>124</v>
      </c>
      <c r="N8" s="173"/>
      <c r="O8" s="173"/>
      <c r="P8" s="173"/>
      <c r="Q8" s="174"/>
      <c r="R8" s="175" t="s">
        <v>110</v>
      </c>
      <c r="S8" s="173"/>
      <c r="T8" s="173"/>
      <c r="U8" s="173"/>
      <c r="V8" s="174"/>
      <c r="W8" s="175" t="s">
        <v>123</v>
      </c>
      <c r="X8" s="182"/>
      <c r="Y8" s="182"/>
      <c r="Z8" s="182"/>
      <c r="AA8" s="183"/>
      <c r="AB8" s="154" t="s">
        <v>133</v>
      </c>
      <c r="AC8" s="155"/>
      <c r="AD8" s="166">
        <v>6</v>
      </c>
      <c r="AE8" s="184">
        <v>3</v>
      </c>
      <c r="AF8" s="16"/>
    </row>
    <row r="9" spans="1:32" ht="12" customHeight="1">
      <c r="A9" s="181"/>
      <c r="B9" s="40" t="s">
        <v>570</v>
      </c>
      <c r="C9" s="41" t="s">
        <v>117</v>
      </c>
      <c r="D9" s="38" t="s">
        <v>126</v>
      </c>
      <c r="E9" s="38" t="s">
        <v>121</v>
      </c>
      <c r="F9" s="38" t="s">
        <v>27</v>
      </c>
      <c r="G9" s="38" t="s">
        <v>27</v>
      </c>
      <c r="H9" s="168" t="s">
        <v>573</v>
      </c>
      <c r="I9" s="169"/>
      <c r="J9" s="169"/>
      <c r="K9" s="169"/>
      <c r="L9" s="169"/>
      <c r="M9" s="42" t="s">
        <v>129</v>
      </c>
      <c r="N9" s="43" t="s">
        <v>150</v>
      </c>
      <c r="O9" s="43" t="s">
        <v>113</v>
      </c>
      <c r="P9" s="43" t="s">
        <v>147</v>
      </c>
      <c r="Q9" s="43" t="s">
        <v>580</v>
      </c>
      <c r="R9" s="37" t="s">
        <v>128</v>
      </c>
      <c r="S9" s="38" t="s">
        <v>117</v>
      </c>
      <c r="T9" s="38" t="s">
        <v>115</v>
      </c>
      <c r="U9" s="38" t="s">
        <v>263</v>
      </c>
      <c r="V9" s="38" t="s">
        <v>27</v>
      </c>
      <c r="W9" s="37" t="s">
        <v>117</v>
      </c>
      <c r="X9" s="38" t="s">
        <v>121</v>
      </c>
      <c r="Y9" s="38" t="s">
        <v>127</v>
      </c>
      <c r="Z9" s="38" t="s">
        <v>27</v>
      </c>
      <c r="AA9" s="38" t="s">
        <v>27</v>
      </c>
      <c r="AB9" s="164"/>
      <c r="AC9" s="165"/>
      <c r="AD9" s="166"/>
      <c r="AE9" s="167"/>
      <c r="AF9" s="16"/>
    </row>
    <row r="10" spans="1:32" ht="12" customHeight="1">
      <c r="A10" s="170">
        <v>13</v>
      </c>
      <c r="B10" s="39" t="s">
        <v>238</v>
      </c>
      <c r="C10" s="172" t="s">
        <v>123</v>
      </c>
      <c r="D10" s="173"/>
      <c r="E10" s="173"/>
      <c r="F10" s="173"/>
      <c r="G10" s="174"/>
      <c r="H10" s="175" t="s">
        <v>131</v>
      </c>
      <c r="I10" s="182"/>
      <c r="J10" s="182"/>
      <c r="K10" s="182"/>
      <c r="L10" s="174"/>
      <c r="M10" s="179" t="s">
        <v>575</v>
      </c>
      <c r="N10" s="180"/>
      <c r="O10" s="180"/>
      <c r="P10" s="180"/>
      <c r="Q10" s="180"/>
      <c r="R10" s="175" t="s">
        <v>109</v>
      </c>
      <c r="S10" s="173"/>
      <c r="T10" s="173"/>
      <c r="U10" s="173"/>
      <c r="V10" s="174"/>
      <c r="W10" s="175" t="s">
        <v>123</v>
      </c>
      <c r="X10" s="182"/>
      <c r="Y10" s="182"/>
      <c r="Z10" s="182"/>
      <c r="AA10" s="183"/>
      <c r="AB10" s="154" t="s">
        <v>579</v>
      </c>
      <c r="AC10" s="155"/>
      <c r="AD10" s="166">
        <v>5</v>
      </c>
      <c r="AE10" s="160">
        <v>4</v>
      </c>
      <c r="AF10" s="16"/>
    </row>
    <row r="11" spans="1:32" ht="12" customHeight="1">
      <c r="A11" s="181"/>
      <c r="B11" s="40" t="s">
        <v>569</v>
      </c>
      <c r="C11" s="41" t="s">
        <v>117</v>
      </c>
      <c r="D11" s="38" t="s">
        <v>121</v>
      </c>
      <c r="E11" s="38" t="s">
        <v>136</v>
      </c>
      <c r="F11" s="38" t="s">
        <v>27</v>
      </c>
      <c r="G11" s="38" t="s">
        <v>27</v>
      </c>
      <c r="H11" s="37" t="s">
        <v>128</v>
      </c>
      <c r="I11" s="38" t="s">
        <v>147</v>
      </c>
      <c r="J11" s="38" t="s">
        <v>117</v>
      </c>
      <c r="K11" s="38" t="s">
        <v>150</v>
      </c>
      <c r="L11" s="38">
        <v>-10</v>
      </c>
      <c r="M11" s="168" t="s">
        <v>573</v>
      </c>
      <c r="N11" s="169"/>
      <c r="O11" s="169"/>
      <c r="P11" s="169"/>
      <c r="Q11" s="169"/>
      <c r="R11" s="37" t="s">
        <v>120</v>
      </c>
      <c r="S11" s="38" t="s">
        <v>113</v>
      </c>
      <c r="T11" s="38" t="s">
        <v>290</v>
      </c>
      <c r="U11" s="38" t="s">
        <v>27</v>
      </c>
      <c r="V11" s="38" t="s">
        <v>27</v>
      </c>
      <c r="W11" s="37" t="s">
        <v>129</v>
      </c>
      <c r="X11" s="38" t="s">
        <v>129</v>
      </c>
      <c r="Y11" s="38" t="s">
        <v>127</v>
      </c>
      <c r="Z11" s="38" t="s">
        <v>27</v>
      </c>
      <c r="AA11" s="38" t="s">
        <v>27</v>
      </c>
      <c r="AB11" s="164"/>
      <c r="AC11" s="165"/>
      <c r="AD11" s="166"/>
      <c r="AE11" s="167"/>
      <c r="AF11" s="16"/>
    </row>
    <row r="12" spans="1:32" ht="12" customHeight="1">
      <c r="A12" s="170">
        <v>9</v>
      </c>
      <c r="B12" s="39" t="s">
        <v>486</v>
      </c>
      <c r="C12" s="172" t="s">
        <v>123</v>
      </c>
      <c r="D12" s="173"/>
      <c r="E12" s="173"/>
      <c r="F12" s="173"/>
      <c r="G12" s="174"/>
      <c r="H12" s="175" t="s">
        <v>132</v>
      </c>
      <c r="I12" s="173"/>
      <c r="J12" s="173"/>
      <c r="K12" s="173"/>
      <c r="L12" s="174"/>
      <c r="M12" s="175" t="s">
        <v>123</v>
      </c>
      <c r="N12" s="182"/>
      <c r="O12" s="182"/>
      <c r="P12" s="182"/>
      <c r="Q12" s="174"/>
      <c r="R12" s="179" t="s">
        <v>575</v>
      </c>
      <c r="S12" s="180"/>
      <c r="T12" s="180"/>
      <c r="U12" s="180"/>
      <c r="V12" s="180"/>
      <c r="W12" s="175" t="s">
        <v>123</v>
      </c>
      <c r="X12" s="182"/>
      <c r="Y12" s="182"/>
      <c r="Z12" s="182"/>
      <c r="AA12" s="183"/>
      <c r="AB12" s="154" t="s">
        <v>578</v>
      </c>
      <c r="AC12" s="155"/>
      <c r="AD12" s="166">
        <v>4</v>
      </c>
      <c r="AE12" s="160">
        <v>5</v>
      </c>
      <c r="AF12" s="16"/>
    </row>
    <row r="13" spans="1:32" ht="12" customHeight="1">
      <c r="A13" s="181"/>
      <c r="B13" s="40" t="s">
        <v>564</v>
      </c>
      <c r="C13" s="41" t="s">
        <v>129</v>
      </c>
      <c r="D13" s="38" t="s">
        <v>150</v>
      </c>
      <c r="E13" s="38" t="s">
        <v>121</v>
      </c>
      <c r="F13" s="38" t="s">
        <v>27</v>
      </c>
      <c r="G13" s="38" t="s">
        <v>27</v>
      </c>
      <c r="H13" s="37" t="s">
        <v>129</v>
      </c>
      <c r="I13" s="38" t="s">
        <v>113</v>
      </c>
      <c r="J13" s="38" t="s">
        <v>127</v>
      </c>
      <c r="K13" s="38" t="s">
        <v>262</v>
      </c>
      <c r="L13" s="38" t="s">
        <v>27</v>
      </c>
      <c r="M13" s="42" t="s">
        <v>139</v>
      </c>
      <c r="N13" s="43" t="s">
        <v>117</v>
      </c>
      <c r="O13" s="43" t="s">
        <v>289</v>
      </c>
      <c r="P13" s="43" t="s">
        <v>27</v>
      </c>
      <c r="Q13" s="43" t="s">
        <v>27</v>
      </c>
      <c r="R13" s="168" t="s">
        <v>573</v>
      </c>
      <c r="S13" s="169"/>
      <c r="T13" s="169"/>
      <c r="U13" s="169"/>
      <c r="V13" s="169"/>
      <c r="W13" s="44" t="s">
        <v>127</v>
      </c>
      <c r="X13" s="45" t="s">
        <v>126</v>
      </c>
      <c r="Y13" s="45" t="s">
        <v>129</v>
      </c>
      <c r="Z13" s="45" t="s">
        <v>27</v>
      </c>
      <c r="AA13" s="45" t="s">
        <v>27</v>
      </c>
      <c r="AB13" s="164"/>
      <c r="AC13" s="165"/>
      <c r="AD13" s="166"/>
      <c r="AE13" s="167"/>
      <c r="AF13" s="16"/>
    </row>
    <row r="14" spans="1:32" ht="12" customHeight="1">
      <c r="A14" s="170">
        <v>8</v>
      </c>
      <c r="B14" s="35" t="s">
        <v>502</v>
      </c>
      <c r="C14" s="172" t="s">
        <v>123</v>
      </c>
      <c r="D14" s="173"/>
      <c r="E14" s="173"/>
      <c r="F14" s="173"/>
      <c r="G14" s="174"/>
      <c r="H14" s="175" t="s">
        <v>109</v>
      </c>
      <c r="I14" s="173"/>
      <c r="J14" s="173"/>
      <c r="K14" s="173"/>
      <c r="L14" s="174"/>
      <c r="M14" s="175" t="s">
        <v>109</v>
      </c>
      <c r="N14" s="173"/>
      <c r="O14" s="173"/>
      <c r="P14" s="173"/>
      <c r="Q14" s="174"/>
      <c r="R14" s="176" t="s">
        <v>109</v>
      </c>
      <c r="S14" s="177"/>
      <c r="T14" s="177"/>
      <c r="U14" s="177"/>
      <c r="V14" s="178"/>
      <c r="W14" s="179" t="s">
        <v>575</v>
      </c>
      <c r="X14" s="180"/>
      <c r="Y14" s="180"/>
      <c r="Z14" s="180"/>
      <c r="AA14" s="180"/>
      <c r="AB14" s="154" t="s">
        <v>154</v>
      </c>
      <c r="AC14" s="155"/>
      <c r="AD14" s="158">
        <v>7</v>
      </c>
      <c r="AE14" s="160">
        <v>2</v>
      </c>
      <c r="AF14" s="16"/>
    </row>
    <row r="15" spans="1:32" ht="12" customHeight="1" thickBot="1">
      <c r="A15" s="171"/>
      <c r="B15" s="46" t="s">
        <v>565</v>
      </c>
      <c r="C15" s="47" t="s">
        <v>129</v>
      </c>
      <c r="D15" s="48" t="s">
        <v>117</v>
      </c>
      <c r="E15" s="48" t="s">
        <v>129</v>
      </c>
      <c r="F15" s="48" t="s">
        <v>27</v>
      </c>
      <c r="G15" s="48" t="s">
        <v>27</v>
      </c>
      <c r="H15" s="49" t="s">
        <v>113</v>
      </c>
      <c r="I15" s="48" t="s">
        <v>118</v>
      </c>
      <c r="J15" s="48" t="s">
        <v>115</v>
      </c>
      <c r="K15" s="48" t="s">
        <v>27</v>
      </c>
      <c r="L15" s="48" t="s">
        <v>27</v>
      </c>
      <c r="M15" s="50" t="s">
        <v>128</v>
      </c>
      <c r="N15" s="51" t="s">
        <v>128</v>
      </c>
      <c r="O15" s="51" t="s">
        <v>115</v>
      </c>
      <c r="P15" s="51" t="s">
        <v>27</v>
      </c>
      <c r="Q15" s="51" t="s">
        <v>27</v>
      </c>
      <c r="R15" s="52" t="s">
        <v>115</v>
      </c>
      <c r="S15" s="53" t="s">
        <v>114</v>
      </c>
      <c r="T15" s="53" t="s">
        <v>128</v>
      </c>
      <c r="U15" s="53" t="s">
        <v>27</v>
      </c>
      <c r="V15" s="53" t="s">
        <v>27</v>
      </c>
      <c r="W15" s="162" t="s">
        <v>573</v>
      </c>
      <c r="X15" s="163"/>
      <c r="Y15" s="163"/>
      <c r="Z15" s="163"/>
      <c r="AA15" s="163"/>
      <c r="AB15" s="156"/>
      <c r="AC15" s="157"/>
      <c r="AD15" s="159"/>
      <c r="AE15" s="161"/>
      <c r="AF15" s="16"/>
    </row>
    <row r="16" spans="1:32" ht="12" customHeight="1">
      <c r="A16" s="55"/>
      <c r="B16" s="56"/>
      <c r="C16" s="59"/>
      <c r="D16" s="59"/>
      <c r="E16" s="59"/>
      <c r="F16" s="59"/>
      <c r="G16" s="59"/>
      <c r="H16" s="59"/>
      <c r="I16" s="60"/>
      <c r="J16" s="60"/>
      <c r="K16" s="60"/>
      <c r="L16" s="60"/>
      <c r="M16" s="61"/>
      <c r="N16" s="61"/>
      <c r="O16" s="58"/>
      <c r="P16" s="58"/>
      <c r="Q16" s="59"/>
      <c r="R16" s="59"/>
      <c r="S16" s="59"/>
      <c r="T16" s="59"/>
      <c r="U16" s="59"/>
      <c r="V16" s="59"/>
      <c r="W16" s="57"/>
      <c r="X16" s="57"/>
      <c r="Y16" s="57"/>
      <c r="Z16" s="57"/>
      <c r="AA16" s="57"/>
      <c r="AB16" s="62"/>
      <c r="AF16" s="16"/>
    </row>
    <row r="17" spans="1:32" ht="12" customHeight="1">
      <c r="A17" s="55"/>
      <c r="B17" s="56"/>
      <c r="C17" s="59"/>
      <c r="D17" s="59"/>
      <c r="E17" s="59"/>
      <c r="F17" s="59"/>
      <c r="G17" s="59"/>
      <c r="H17" s="59"/>
      <c r="I17" s="60"/>
      <c r="J17" s="60"/>
      <c r="K17" s="60"/>
      <c r="L17" s="60"/>
      <c r="M17" s="61"/>
      <c r="N17" s="61"/>
      <c r="O17" s="58"/>
      <c r="P17" s="58"/>
      <c r="Q17" s="59"/>
      <c r="R17" s="59"/>
      <c r="S17" s="59"/>
      <c r="T17" s="59"/>
      <c r="U17" s="59"/>
      <c r="V17" s="59"/>
      <c r="W17" s="57"/>
      <c r="X17" s="57"/>
      <c r="Y17" s="57"/>
      <c r="Z17" s="57"/>
      <c r="AA17" s="57"/>
      <c r="AB17" s="62"/>
      <c r="AF17" s="16"/>
    </row>
    <row r="18" spans="1:32" ht="12" customHeight="1">
      <c r="A18" s="6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F18" s="16"/>
    </row>
    <row r="19" spans="1:32" ht="12" customHeight="1" thickBot="1">
      <c r="A19" s="28" t="s">
        <v>17</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F19" s="16"/>
    </row>
    <row r="20" spans="1:32" ht="12" customHeight="1" thickBot="1">
      <c r="A20" s="31" t="s">
        <v>2</v>
      </c>
      <c r="B20" s="32" t="s">
        <v>9</v>
      </c>
      <c r="C20" s="198">
        <v>2</v>
      </c>
      <c r="D20" s="199"/>
      <c r="E20" s="199"/>
      <c r="F20" s="199"/>
      <c r="G20" s="199"/>
      <c r="H20" s="200">
        <v>4</v>
      </c>
      <c r="I20" s="199"/>
      <c r="J20" s="199"/>
      <c r="K20" s="199"/>
      <c r="L20" s="199"/>
      <c r="M20" s="200">
        <v>6</v>
      </c>
      <c r="N20" s="199"/>
      <c r="O20" s="199"/>
      <c r="P20" s="199"/>
      <c r="Q20" s="199"/>
      <c r="R20" s="200">
        <v>7</v>
      </c>
      <c r="S20" s="199"/>
      <c r="T20" s="199"/>
      <c r="U20" s="199"/>
      <c r="V20" s="199"/>
      <c r="W20" s="200">
        <v>12</v>
      </c>
      <c r="X20" s="199"/>
      <c r="Y20" s="199"/>
      <c r="Z20" s="199"/>
      <c r="AA20" s="201"/>
      <c r="AB20" s="202" t="s">
        <v>10</v>
      </c>
      <c r="AC20" s="203"/>
      <c r="AD20" s="33" t="s">
        <v>11</v>
      </c>
      <c r="AE20" s="34" t="s">
        <v>12</v>
      </c>
      <c r="AF20" s="16"/>
    </row>
    <row r="21" spans="1:32" ht="12" customHeight="1" thickTop="1">
      <c r="A21" s="170">
        <v>2</v>
      </c>
      <c r="B21" s="35" t="s">
        <v>108</v>
      </c>
      <c r="C21" s="187" t="s">
        <v>18</v>
      </c>
      <c r="D21" s="188"/>
      <c r="E21" s="188"/>
      <c r="F21" s="188"/>
      <c r="G21" s="189"/>
      <c r="H21" s="190" t="s">
        <v>131</v>
      </c>
      <c r="I21" s="191"/>
      <c r="J21" s="191"/>
      <c r="K21" s="191"/>
      <c r="L21" s="191"/>
      <c r="M21" s="190" t="s">
        <v>109</v>
      </c>
      <c r="N21" s="191"/>
      <c r="O21" s="191"/>
      <c r="P21" s="191"/>
      <c r="Q21" s="192"/>
      <c r="R21" s="190" t="s">
        <v>124</v>
      </c>
      <c r="S21" s="191"/>
      <c r="T21" s="191"/>
      <c r="U21" s="191"/>
      <c r="V21" s="192"/>
      <c r="W21" s="190" t="s">
        <v>132</v>
      </c>
      <c r="X21" s="191"/>
      <c r="Y21" s="191"/>
      <c r="Z21" s="191"/>
      <c r="AA21" s="193"/>
      <c r="AB21" s="194" t="s">
        <v>489</v>
      </c>
      <c r="AC21" s="195"/>
      <c r="AD21" s="196">
        <v>6</v>
      </c>
      <c r="AE21" s="197">
        <v>3</v>
      </c>
      <c r="AF21" s="16"/>
    </row>
    <row r="22" spans="1:32" ht="12" customHeight="1">
      <c r="A22" s="181"/>
      <c r="B22" s="36" t="s">
        <v>571</v>
      </c>
      <c r="C22" s="185" t="s">
        <v>573</v>
      </c>
      <c r="D22" s="169"/>
      <c r="E22" s="169"/>
      <c r="F22" s="169"/>
      <c r="G22" s="186"/>
      <c r="H22" s="37" t="s">
        <v>120</v>
      </c>
      <c r="I22" s="38" t="s">
        <v>127</v>
      </c>
      <c r="J22" s="38" t="s">
        <v>150</v>
      </c>
      <c r="K22" s="38" t="s">
        <v>142</v>
      </c>
      <c r="L22" s="38" t="s">
        <v>19</v>
      </c>
      <c r="M22" s="37" t="s">
        <v>118</v>
      </c>
      <c r="N22" s="38" t="s">
        <v>142</v>
      </c>
      <c r="O22" s="38" t="s">
        <v>147</v>
      </c>
      <c r="P22" s="38" t="s">
        <v>27</v>
      </c>
      <c r="Q22" s="38" t="s">
        <v>27</v>
      </c>
      <c r="R22" s="37" t="s">
        <v>147</v>
      </c>
      <c r="S22" s="38" t="s">
        <v>126</v>
      </c>
      <c r="T22" s="38" t="s">
        <v>117</v>
      </c>
      <c r="U22" s="38" t="s">
        <v>113</v>
      </c>
      <c r="V22" s="38" t="s">
        <v>476</v>
      </c>
      <c r="W22" s="37" t="s">
        <v>128</v>
      </c>
      <c r="X22" s="38" t="s">
        <v>139</v>
      </c>
      <c r="Y22" s="38" t="s">
        <v>129</v>
      </c>
      <c r="Z22" s="38" t="s">
        <v>121</v>
      </c>
      <c r="AA22" s="38" t="s">
        <v>27</v>
      </c>
      <c r="AB22" s="164"/>
      <c r="AC22" s="165"/>
      <c r="AD22" s="158"/>
      <c r="AE22" s="160"/>
      <c r="AF22" s="16"/>
    </row>
    <row r="23" spans="1:32" ht="12" customHeight="1">
      <c r="A23" s="170">
        <v>4</v>
      </c>
      <c r="B23" s="39" t="s">
        <v>108</v>
      </c>
      <c r="C23" s="172" t="s">
        <v>124</v>
      </c>
      <c r="D23" s="182"/>
      <c r="E23" s="182"/>
      <c r="F23" s="182"/>
      <c r="G23" s="174"/>
      <c r="H23" s="179" t="s">
        <v>575</v>
      </c>
      <c r="I23" s="180"/>
      <c r="J23" s="180"/>
      <c r="K23" s="180"/>
      <c r="L23" s="180"/>
      <c r="M23" s="175" t="s">
        <v>132</v>
      </c>
      <c r="N23" s="173"/>
      <c r="O23" s="173"/>
      <c r="P23" s="173"/>
      <c r="Q23" s="174"/>
      <c r="R23" s="175" t="s">
        <v>109</v>
      </c>
      <c r="S23" s="173"/>
      <c r="T23" s="173"/>
      <c r="U23" s="173"/>
      <c r="V23" s="174"/>
      <c r="W23" s="175" t="s">
        <v>110</v>
      </c>
      <c r="X23" s="182"/>
      <c r="Y23" s="182"/>
      <c r="Z23" s="182"/>
      <c r="AA23" s="183"/>
      <c r="AB23" s="154" t="s">
        <v>478</v>
      </c>
      <c r="AC23" s="155"/>
      <c r="AD23" s="166">
        <v>7</v>
      </c>
      <c r="AE23" s="184">
        <v>1</v>
      </c>
      <c r="AF23" s="16"/>
    </row>
    <row r="24" spans="1:32" ht="12" customHeight="1">
      <c r="A24" s="181"/>
      <c r="B24" s="40" t="s">
        <v>568</v>
      </c>
      <c r="C24" s="41" t="s">
        <v>139</v>
      </c>
      <c r="D24" s="38" t="s">
        <v>115</v>
      </c>
      <c r="E24" s="38" t="s">
        <v>147</v>
      </c>
      <c r="F24" s="38" t="s">
        <v>135</v>
      </c>
      <c r="G24" s="38">
        <v>6</v>
      </c>
      <c r="H24" s="168" t="s">
        <v>573</v>
      </c>
      <c r="I24" s="169"/>
      <c r="J24" s="169"/>
      <c r="K24" s="169"/>
      <c r="L24" s="169"/>
      <c r="M24" s="42" t="s">
        <v>121</v>
      </c>
      <c r="N24" s="43" t="s">
        <v>120</v>
      </c>
      <c r="O24" s="43" t="s">
        <v>139</v>
      </c>
      <c r="P24" s="43" t="s">
        <v>139</v>
      </c>
      <c r="Q24" s="43" t="s">
        <v>27</v>
      </c>
      <c r="R24" s="37" t="s">
        <v>120</v>
      </c>
      <c r="S24" s="38" t="s">
        <v>120</v>
      </c>
      <c r="T24" s="38" t="s">
        <v>120</v>
      </c>
      <c r="U24" s="38" t="s">
        <v>27</v>
      </c>
      <c r="V24" s="38" t="s">
        <v>27</v>
      </c>
      <c r="W24" s="37" t="s">
        <v>118</v>
      </c>
      <c r="X24" s="38" t="s">
        <v>113</v>
      </c>
      <c r="Y24" s="38" t="s">
        <v>139</v>
      </c>
      <c r="Z24" s="38" t="s">
        <v>118</v>
      </c>
      <c r="AA24" s="38" t="s">
        <v>27</v>
      </c>
      <c r="AB24" s="164"/>
      <c r="AC24" s="165"/>
      <c r="AD24" s="166"/>
      <c r="AE24" s="167"/>
      <c r="AF24" s="16"/>
    </row>
    <row r="25" spans="1:32" ht="12" customHeight="1">
      <c r="A25" s="170">
        <v>6</v>
      </c>
      <c r="B25" s="39" t="s">
        <v>172</v>
      </c>
      <c r="C25" s="172" t="s">
        <v>123</v>
      </c>
      <c r="D25" s="173"/>
      <c r="E25" s="173"/>
      <c r="F25" s="173"/>
      <c r="G25" s="174"/>
      <c r="H25" s="175" t="s">
        <v>110</v>
      </c>
      <c r="I25" s="182"/>
      <c r="J25" s="182"/>
      <c r="K25" s="182"/>
      <c r="L25" s="174"/>
      <c r="M25" s="179" t="s">
        <v>575</v>
      </c>
      <c r="N25" s="180"/>
      <c r="O25" s="180"/>
      <c r="P25" s="180"/>
      <c r="Q25" s="180"/>
      <c r="R25" s="175" t="s">
        <v>124</v>
      </c>
      <c r="S25" s="173"/>
      <c r="T25" s="173"/>
      <c r="U25" s="173"/>
      <c r="V25" s="174"/>
      <c r="W25" s="175" t="s">
        <v>132</v>
      </c>
      <c r="X25" s="182"/>
      <c r="Y25" s="182"/>
      <c r="Z25" s="182"/>
      <c r="AA25" s="183"/>
      <c r="AB25" s="154" t="s">
        <v>577</v>
      </c>
      <c r="AC25" s="155"/>
      <c r="AD25" s="166">
        <v>6</v>
      </c>
      <c r="AE25" s="160">
        <v>4</v>
      </c>
      <c r="AF25" s="16"/>
    </row>
    <row r="26" spans="1:32" ht="12" customHeight="1">
      <c r="A26" s="181"/>
      <c r="B26" s="40" t="s">
        <v>567</v>
      </c>
      <c r="C26" s="41" t="s">
        <v>121</v>
      </c>
      <c r="D26" s="38" t="s">
        <v>135</v>
      </c>
      <c r="E26" s="38" t="s">
        <v>150</v>
      </c>
      <c r="F26" s="38" t="s">
        <v>27</v>
      </c>
      <c r="G26" s="38" t="s">
        <v>27</v>
      </c>
      <c r="H26" s="37" t="s">
        <v>118</v>
      </c>
      <c r="I26" s="38" t="s">
        <v>139</v>
      </c>
      <c r="J26" s="38" t="s">
        <v>120</v>
      </c>
      <c r="K26" s="38" t="s">
        <v>120</v>
      </c>
      <c r="L26" s="38" t="s">
        <v>27</v>
      </c>
      <c r="M26" s="168" t="s">
        <v>573</v>
      </c>
      <c r="N26" s="169"/>
      <c r="O26" s="169"/>
      <c r="P26" s="169"/>
      <c r="Q26" s="169"/>
      <c r="R26" s="37" t="s">
        <v>117</v>
      </c>
      <c r="S26" s="38" t="s">
        <v>129</v>
      </c>
      <c r="T26" s="38" t="s">
        <v>263</v>
      </c>
      <c r="U26" s="38" t="s">
        <v>128</v>
      </c>
      <c r="V26" s="38" t="s">
        <v>491</v>
      </c>
      <c r="W26" s="37" t="s">
        <v>120</v>
      </c>
      <c r="X26" s="38" t="s">
        <v>289</v>
      </c>
      <c r="Y26" s="38" t="s">
        <v>150</v>
      </c>
      <c r="Z26" s="38" t="s">
        <v>139</v>
      </c>
      <c r="AA26" s="38" t="s">
        <v>27</v>
      </c>
      <c r="AB26" s="164"/>
      <c r="AC26" s="165"/>
      <c r="AD26" s="166"/>
      <c r="AE26" s="167"/>
      <c r="AF26" s="16"/>
    </row>
    <row r="27" spans="1:32" ht="12" customHeight="1">
      <c r="A27" s="170">
        <v>7</v>
      </c>
      <c r="B27" s="39" t="s">
        <v>502</v>
      </c>
      <c r="C27" s="172" t="s">
        <v>131</v>
      </c>
      <c r="D27" s="173"/>
      <c r="E27" s="173"/>
      <c r="F27" s="173"/>
      <c r="G27" s="174"/>
      <c r="H27" s="175" t="s">
        <v>123</v>
      </c>
      <c r="I27" s="173"/>
      <c r="J27" s="173"/>
      <c r="K27" s="173"/>
      <c r="L27" s="174"/>
      <c r="M27" s="175" t="s">
        <v>131</v>
      </c>
      <c r="N27" s="182"/>
      <c r="O27" s="182"/>
      <c r="P27" s="182"/>
      <c r="Q27" s="174"/>
      <c r="R27" s="179" t="s">
        <v>575</v>
      </c>
      <c r="S27" s="180"/>
      <c r="T27" s="180"/>
      <c r="U27" s="180"/>
      <c r="V27" s="180"/>
      <c r="W27" s="175" t="s">
        <v>123</v>
      </c>
      <c r="X27" s="182"/>
      <c r="Y27" s="182"/>
      <c r="Z27" s="182"/>
      <c r="AA27" s="183"/>
      <c r="AB27" s="154" t="s">
        <v>576</v>
      </c>
      <c r="AC27" s="155"/>
      <c r="AD27" s="166">
        <v>4</v>
      </c>
      <c r="AE27" s="160">
        <v>5</v>
      </c>
      <c r="AF27" s="16"/>
    </row>
    <row r="28" spans="1:32" ht="12" customHeight="1">
      <c r="A28" s="181"/>
      <c r="B28" s="40" t="s">
        <v>566</v>
      </c>
      <c r="C28" s="41" t="s">
        <v>150</v>
      </c>
      <c r="D28" s="38" t="s">
        <v>114</v>
      </c>
      <c r="E28" s="38" t="s">
        <v>113</v>
      </c>
      <c r="F28" s="38" t="s">
        <v>117</v>
      </c>
      <c r="G28" s="38">
        <v>-5</v>
      </c>
      <c r="H28" s="37" t="s">
        <v>139</v>
      </c>
      <c r="I28" s="38" t="s">
        <v>139</v>
      </c>
      <c r="J28" s="38" t="s">
        <v>139</v>
      </c>
      <c r="K28" s="38" t="s">
        <v>27</v>
      </c>
      <c r="L28" s="38" t="s">
        <v>27</v>
      </c>
      <c r="M28" s="42" t="s">
        <v>113</v>
      </c>
      <c r="N28" s="43" t="s">
        <v>128</v>
      </c>
      <c r="O28" s="43" t="s">
        <v>262</v>
      </c>
      <c r="P28" s="43" t="s">
        <v>129</v>
      </c>
      <c r="Q28" s="43">
        <v>-7</v>
      </c>
      <c r="R28" s="168" t="s">
        <v>573</v>
      </c>
      <c r="S28" s="169"/>
      <c r="T28" s="169"/>
      <c r="U28" s="169"/>
      <c r="V28" s="169"/>
      <c r="W28" s="44" t="s">
        <v>127</v>
      </c>
      <c r="X28" s="45" t="s">
        <v>121</v>
      </c>
      <c r="Y28" s="45" t="s">
        <v>139</v>
      </c>
      <c r="Z28" s="45" t="s">
        <v>27</v>
      </c>
      <c r="AA28" s="45" t="s">
        <v>27</v>
      </c>
      <c r="AB28" s="164"/>
      <c r="AC28" s="165"/>
      <c r="AD28" s="166"/>
      <c r="AE28" s="167"/>
      <c r="AF28" s="16"/>
    </row>
    <row r="29" spans="1:32" ht="12" customHeight="1">
      <c r="A29" s="170">
        <v>12</v>
      </c>
      <c r="B29" s="35" t="s">
        <v>167</v>
      </c>
      <c r="C29" s="172" t="s">
        <v>110</v>
      </c>
      <c r="D29" s="173"/>
      <c r="E29" s="173"/>
      <c r="F29" s="173"/>
      <c r="G29" s="174"/>
      <c r="H29" s="175" t="s">
        <v>132</v>
      </c>
      <c r="I29" s="173"/>
      <c r="J29" s="173"/>
      <c r="K29" s="173"/>
      <c r="L29" s="174"/>
      <c r="M29" s="175" t="s">
        <v>110</v>
      </c>
      <c r="N29" s="173"/>
      <c r="O29" s="173"/>
      <c r="P29" s="173"/>
      <c r="Q29" s="174"/>
      <c r="R29" s="176" t="s">
        <v>109</v>
      </c>
      <c r="S29" s="177"/>
      <c r="T29" s="177"/>
      <c r="U29" s="177"/>
      <c r="V29" s="178"/>
      <c r="W29" s="179" t="s">
        <v>575</v>
      </c>
      <c r="X29" s="180"/>
      <c r="Y29" s="180"/>
      <c r="Z29" s="180"/>
      <c r="AA29" s="180"/>
      <c r="AB29" s="154" t="s">
        <v>574</v>
      </c>
      <c r="AC29" s="155"/>
      <c r="AD29" s="158">
        <v>7</v>
      </c>
      <c r="AE29" s="160">
        <v>2</v>
      </c>
      <c r="AF29" s="16"/>
    </row>
    <row r="30" spans="1:32" ht="12" customHeight="1" thickBot="1">
      <c r="A30" s="171"/>
      <c r="B30" s="46" t="s">
        <v>563</v>
      </c>
      <c r="C30" s="47" t="s">
        <v>129</v>
      </c>
      <c r="D30" s="48" t="s">
        <v>120</v>
      </c>
      <c r="E30" s="48" t="s">
        <v>128</v>
      </c>
      <c r="F30" s="48" t="s">
        <v>118</v>
      </c>
      <c r="G30" s="48" t="s">
        <v>27</v>
      </c>
      <c r="H30" s="49" t="s">
        <v>121</v>
      </c>
      <c r="I30" s="48" t="s">
        <v>117</v>
      </c>
      <c r="J30" s="48" t="s">
        <v>120</v>
      </c>
      <c r="K30" s="48" t="s">
        <v>121</v>
      </c>
      <c r="L30" s="48" t="s">
        <v>27</v>
      </c>
      <c r="M30" s="50" t="s">
        <v>139</v>
      </c>
      <c r="N30" s="51" t="s">
        <v>290</v>
      </c>
      <c r="O30" s="51" t="s">
        <v>147</v>
      </c>
      <c r="P30" s="51" t="s">
        <v>120</v>
      </c>
      <c r="Q30" s="51" t="s">
        <v>27</v>
      </c>
      <c r="R30" s="52" t="s">
        <v>115</v>
      </c>
      <c r="S30" s="53" t="s">
        <v>118</v>
      </c>
      <c r="T30" s="53" t="s">
        <v>120</v>
      </c>
      <c r="U30" s="53" t="s">
        <v>27</v>
      </c>
      <c r="V30" s="53" t="s">
        <v>27</v>
      </c>
      <c r="W30" s="162" t="s">
        <v>573</v>
      </c>
      <c r="X30" s="163"/>
      <c r="Y30" s="163"/>
      <c r="Z30" s="163"/>
      <c r="AA30" s="163"/>
      <c r="AB30" s="156"/>
      <c r="AC30" s="157"/>
      <c r="AD30" s="159"/>
      <c r="AE30" s="161"/>
      <c r="AF30" s="16"/>
    </row>
  </sheetData>
  <sheetProtection formatCells="0" formatColumns="0" formatRows="0" insertColumns="0" insertRows="0"/>
  <mergeCells count="113">
    <mergeCell ref="AB29:AC30"/>
    <mergeCell ref="AD29:AD30"/>
    <mergeCell ref="AE29:AE30"/>
    <mergeCell ref="W30:AA30"/>
    <mergeCell ref="A29:A30"/>
    <mergeCell ref="C29:G29"/>
    <mergeCell ref="H29:L29"/>
    <mergeCell ref="M29:Q29"/>
    <mergeCell ref="R29:V29"/>
    <mergeCell ref="W29:AA29"/>
    <mergeCell ref="AB27:AC28"/>
    <mergeCell ref="AD27:AD28"/>
    <mergeCell ref="AE27:AE28"/>
    <mergeCell ref="R28:V28"/>
    <mergeCell ref="A27:A28"/>
    <mergeCell ref="C27:G27"/>
    <mergeCell ref="H27:L27"/>
    <mergeCell ref="M27:Q27"/>
    <mergeCell ref="R27:V27"/>
    <mergeCell ref="W27:AA27"/>
    <mergeCell ref="W25:AA25"/>
    <mergeCell ref="AB25:AC26"/>
    <mergeCell ref="AD25:AD26"/>
    <mergeCell ref="AE25:AE26"/>
    <mergeCell ref="M26:Q26"/>
    <mergeCell ref="AD23:AD24"/>
    <mergeCell ref="AE23:AE24"/>
    <mergeCell ref="W23:AA23"/>
    <mergeCell ref="AB23:AC24"/>
    <mergeCell ref="H24:L24"/>
    <mergeCell ref="A25:A26"/>
    <mergeCell ref="C25:G25"/>
    <mergeCell ref="H25:L25"/>
    <mergeCell ref="M25:Q25"/>
    <mergeCell ref="R25:V25"/>
    <mergeCell ref="C22:G22"/>
    <mergeCell ref="A23:A24"/>
    <mergeCell ref="C23:G23"/>
    <mergeCell ref="H23:L23"/>
    <mergeCell ref="M23:Q23"/>
    <mergeCell ref="R23:V23"/>
    <mergeCell ref="A21:A22"/>
    <mergeCell ref="C21:G21"/>
    <mergeCell ref="H21:L21"/>
    <mergeCell ref="M21:Q21"/>
    <mergeCell ref="R21:V21"/>
    <mergeCell ref="W21:AA21"/>
    <mergeCell ref="AB21:AC22"/>
    <mergeCell ref="AD21:AD22"/>
    <mergeCell ref="AE21:AE22"/>
    <mergeCell ref="C20:G20"/>
    <mergeCell ref="H20:L20"/>
    <mergeCell ref="M20:Q20"/>
    <mergeCell ref="R20:V20"/>
    <mergeCell ref="W20:AA20"/>
    <mergeCell ref="AB20:AC20"/>
    <mergeCell ref="AB14:AC15"/>
    <mergeCell ref="AD14:AD15"/>
    <mergeCell ref="AE14:AE15"/>
    <mergeCell ref="W15:AA15"/>
    <mergeCell ref="A14:A15"/>
    <mergeCell ref="C14:G14"/>
    <mergeCell ref="H14:L14"/>
    <mergeCell ref="M14:Q14"/>
    <mergeCell ref="R14:V14"/>
    <mergeCell ref="W14:AA14"/>
    <mergeCell ref="AB12:AC13"/>
    <mergeCell ref="AD12:AD13"/>
    <mergeCell ref="AE12:AE13"/>
    <mergeCell ref="R13:V13"/>
    <mergeCell ref="A12:A13"/>
    <mergeCell ref="C12:G12"/>
    <mergeCell ref="H12:L12"/>
    <mergeCell ref="M12:Q12"/>
    <mergeCell ref="R12:V12"/>
    <mergeCell ref="W12:AA12"/>
    <mergeCell ref="AB10:AC11"/>
    <mergeCell ref="AD10:AD11"/>
    <mergeCell ref="AE10:AE11"/>
    <mergeCell ref="M11:Q11"/>
    <mergeCell ref="A10:A11"/>
    <mergeCell ref="C10:G10"/>
    <mergeCell ref="H10:L10"/>
    <mergeCell ref="M10:Q10"/>
    <mergeCell ref="R10:V10"/>
    <mergeCell ref="W10:AA10"/>
    <mergeCell ref="AB8:AC9"/>
    <mergeCell ref="AD8:AD9"/>
    <mergeCell ref="AE8:AE9"/>
    <mergeCell ref="H9:L9"/>
    <mergeCell ref="AB6:AC7"/>
    <mergeCell ref="AD6:AD7"/>
    <mergeCell ref="AE6:AE7"/>
    <mergeCell ref="W8:AA8"/>
    <mergeCell ref="R6:V6"/>
    <mergeCell ref="C7:G7"/>
    <mergeCell ref="A8:A9"/>
    <mergeCell ref="C8:G8"/>
    <mergeCell ref="H8:L8"/>
    <mergeCell ref="M8:Q8"/>
    <mergeCell ref="R8:V8"/>
    <mergeCell ref="A6:A7"/>
    <mergeCell ref="C6:G6"/>
    <mergeCell ref="H6:L6"/>
    <mergeCell ref="M6:Q6"/>
    <mergeCell ref="W6:AA6"/>
    <mergeCell ref="A1:AE1"/>
    <mergeCell ref="C5:G5"/>
    <mergeCell ref="H5:L5"/>
    <mergeCell ref="M5:Q5"/>
    <mergeCell ref="R5:V5"/>
    <mergeCell ref="W5:AA5"/>
    <mergeCell ref="AB5:AC5"/>
  </mergeCells>
  <conditionalFormatting sqref="AE21:AE30 AE6:AE15">
    <cfRule type="cellIs" priority="1" dxfId="602" operator="equal" stopIfTrue="1">
      <formula>1</formula>
    </cfRule>
    <cfRule type="cellIs" priority="2" dxfId="640"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r:id="rId1"/>
  <colBreaks count="2" manualBreakCount="2">
    <brk id="32" max="202" man="1"/>
    <brk id="49" max="201" man="1"/>
  </colBreaks>
</worksheet>
</file>

<file path=xl/worksheets/sheet17.xml><?xml version="1.0" encoding="utf-8"?>
<worksheet xmlns="http://schemas.openxmlformats.org/spreadsheetml/2006/main" xmlns:r="http://schemas.openxmlformats.org/officeDocument/2006/relationships">
  <sheetPr>
    <tabColor indexed="41"/>
  </sheetPr>
  <dimension ref="A1:AC13"/>
  <sheetViews>
    <sheetView showGridLines="0" view="pageBreakPreview" zoomScaleNormal="75" zoomScaleSheetLayoutView="100" zoomScalePageLayoutView="0" workbookViewId="0" topLeftCell="A2">
      <selection activeCell="B10" sqref="B10"/>
    </sheetView>
  </sheetViews>
  <sheetFormatPr defaultColWidth="8.75390625" defaultRowHeight="12" customHeight="1"/>
  <cols>
    <col min="1" max="1" width="5.75390625" style="30" customWidth="1"/>
    <col min="2" max="2" width="22.25390625" style="30" customWidth="1"/>
    <col min="3" max="24" width="3.25390625" style="30" customWidth="1"/>
    <col min="25" max="25" width="6.00390625" style="30" customWidth="1"/>
    <col min="26" max="26" width="7.25390625" style="30" customWidth="1"/>
    <col min="27" max="32" width="7.75390625" style="30" customWidth="1"/>
    <col min="33" max="34" width="4.25390625" style="30" customWidth="1"/>
    <col min="35" max="37" width="7.75390625" style="30" customWidth="1"/>
    <col min="38" max="38" width="1.00390625" style="30" customWidth="1"/>
    <col min="39" max="41" width="7.75390625" style="30" customWidth="1"/>
    <col min="42" max="43" width="4.25390625" style="30" customWidth="1"/>
    <col min="44" max="49" width="7.75390625" style="30" customWidth="1"/>
    <col min="50" max="51" width="4.25390625" style="30" customWidth="1"/>
    <col min="52" max="54" width="7.75390625" style="30" customWidth="1"/>
    <col min="55" max="55" width="1.00390625" style="30" customWidth="1"/>
    <col min="56" max="58" width="7.75390625" style="30" customWidth="1"/>
    <col min="59" max="60" width="4.25390625" style="30" customWidth="1"/>
    <col min="61" max="63" width="7.75390625" style="30" customWidth="1"/>
    <col min="64" max="16384" width="8.75390625" style="30" customWidth="1"/>
  </cols>
  <sheetData>
    <row r="1" spans="1:29" s="17" customFormat="1" ht="19.5" customHeight="1">
      <c r="A1" s="207" t="s">
        <v>529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16"/>
      <c r="AB1" s="16"/>
      <c r="AC1" s="16"/>
    </row>
    <row r="2" spans="1:29" s="17" customFormat="1" ht="20.25" customHeight="1">
      <c r="A2" s="18"/>
      <c r="B2" s="18"/>
      <c r="C2" s="18"/>
      <c r="F2" s="19" t="s">
        <v>584</v>
      </c>
      <c r="K2" s="19"/>
      <c r="N2" s="19"/>
      <c r="O2" s="19"/>
      <c r="P2" s="19"/>
      <c r="R2" s="20"/>
      <c r="S2" s="16"/>
      <c r="T2" s="16"/>
      <c r="U2" s="16"/>
      <c r="V2" s="16"/>
      <c r="W2" s="295" t="s">
        <v>527</v>
      </c>
      <c r="X2" s="294"/>
      <c r="Y2" s="294"/>
      <c r="Z2" s="294"/>
      <c r="AA2" s="16"/>
      <c r="AB2" s="16"/>
      <c r="AC2" s="16"/>
    </row>
    <row r="3" spans="1:29" s="17" customFormat="1" ht="15" customHeight="1">
      <c r="A3" s="16"/>
      <c r="B3" s="24"/>
      <c r="C3" s="16"/>
      <c r="D3" s="16"/>
      <c r="E3" s="16"/>
      <c r="F3" s="16"/>
      <c r="G3" s="16"/>
      <c r="H3" s="16"/>
      <c r="I3" s="16"/>
      <c r="J3" s="16"/>
      <c r="K3" s="16"/>
      <c r="L3" s="16"/>
      <c r="M3" s="16"/>
      <c r="N3" s="16"/>
      <c r="O3" s="16"/>
      <c r="P3" s="16"/>
      <c r="Q3" s="16"/>
      <c r="R3" s="16"/>
      <c r="S3" s="16"/>
      <c r="T3" s="16"/>
      <c r="U3" s="16"/>
      <c r="V3" s="16"/>
      <c r="W3" s="16"/>
      <c r="X3" s="16"/>
      <c r="Y3" s="289"/>
      <c r="Z3" s="289"/>
      <c r="AA3" s="16"/>
      <c r="AB3" s="16"/>
      <c r="AC3" s="16"/>
    </row>
    <row r="4" spans="1:29" ht="15" customHeight="1" thickBot="1">
      <c r="A4" s="28" t="s">
        <v>7</v>
      </c>
      <c r="B4" s="29"/>
      <c r="C4" s="29"/>
      <c r="D4" s="29"/>
      <c r="E4" s="29"/>
      <c r="F4" s="29"/>
      <c r="G4" s="29"/>
      <c r="H4" s="29"/>
      <c r="I4" s="29"/>
      <c r="J4" s="29"/>
      <c r="K4" s="29"/>
      <c r="L4" s="29"/>
      <c r="M4" s="29"/>
      <c r="N4" s="29"/>
      <c r="O4" s="29"/>
      <c r="P4" s="29"/>
      <c r="Q4" s="29"/>
      <c r="R4" s="29"/>
      <c r="S4" s="29"/>
      <c r="T4" s="29"/>
      <c r="U4" s="29"/>
      <c r="V4" s="29"/>
      <c r="W4" s="29"/>
      <c r="X4" s="29"/>
      <c r="Y4" s="29"/>
      <c r="Z4" s="29"/>
      <c r="AA4" s="16"/>
      <c r="AB4" s="16"/>
      <c r="AC4" s="16"/>
    </row>
    <row r="5" spans="1:29" ht="13.5" customHeight="1" thickBot="1">
      <c r="A5" s="288" t="s">
        <v>2</v>
      </c>
      <c r="B5" s="287" t="s">
        <v>9</v>
      </c>
      <c r="C5" s="286">
        <v>1</v>
      </c>
      <c r="D5" s="284"/>
      <c r="E5" s="284"/>
      <c r="F5" s="284"/>
      <c r="G5" s="284"/>
      <c r="H5" s="285">
        <v>8</v>
      </c>
      <c r="I5" s="284"/>
      <c r="J5" s="284"/>
      <c r="K5" s="284"/>
      <c r="L5" s="284"/>
      <c r="M5" s="285">
        <v>12</v>
      </c>
      <c r="N5" s="284"/>
      <c r="O5" s="284"/>
      <c r="P5" s="284"/>
      <c r="Q5" s="284"/>
      <c r="R5" s="285">
        <v>4</v>
      </c>
      <c r="S5" s="284"/>
      <c r="T5" s="284"/>
      <c r="U5" s="284"/>
      <c r="V5" s="284"/>
      <c r="W5" s="283" t="s">
        <v>10</v>
      </c>
      <c r="X5" s="282"/>
      <c r="Y5" s="281" t="s">
        <v>11</v>
      </c>
      <c r="Z5" s="280" t="s">
        <v>12</v>
      </c>
      <c r="AA5" s="16"/>
      <c r="AB5" s="16"/>
      <c r="AC5" s="16"/>
    </row>
    <row r="6" spans="1:29" ht="13.5" customHeight="1" thickTop="1">
      <c r="A6" s="170">
        <v>1</v>
      </c>
      <c r="B6" s="279" t="s">
        <v>108</v>
      </c>
      <c r="C6" s="187" t="s">
        <v>575</v>
      </c>
      <c r="D6" s="188"/>
      <c r="E6" s="188"/>
      <c r="F6" s="188"/>
      <c r="G6" s="188"/>
      <c r="H6" s="275" t="s">
        <v>109</v>
      </c>
      <c r="I6" s="195"/>
      <c r="J6" s="195"/>
      <c r="K6" s="195"/>
      <c r="L6" s="195"/>
      <c r="M6" s="275" t="s">
        <v>109</v>
      </c>
      <c r="N6" s="195"/>
      <c r="O6" s="195"/>
      <c r="P6" s="195"/>
      <c r="Q6" s="195"/>
      <c r="R6" s="275" t="s">
        <v>109</v>
      </c>
      <c r="S6" s="195"/>
      <c r="T6" s="195"/>
      <c r="U6" s="195"/>
      <c r="V6" s="195"/>
      <c r="W6" s="274" t="s">
        <v>257</v>
      </c>
      <c r="X6" s="273"/>
      <c r="Y6" s="272">
        <v>6</v>
      </c>
      <c r="Z6" s="271">
        <v>1</v>
      </c>
      <c r="AA6" s="16"/>
      <c r="AB6" s="16"/>
      <c r="AC6" s="16"/>
    </row>
    <row r="7" spans="1:29" ht="13.5" customHeight="1">
      <c r="A7" s="181"/>
      <c r="B7" s="265" t="s">
        <v>572</v>
      </c>
      <c r="C7" s="204" t="s">
        <v>573</v>
      </c>
      <c r="D7" s="205"/>
      <c r="E7" s="205"/>
      <c r="F7" s="205"/>
      <c r="G7" s="205"/>
      <c r="H7" s="42" t="s">
        <v>128</v>
      </c>
      <c r="I7" s="43" t="s">
        <v>113</v>
      </c>
      <c r="J7" s="43" t="s">
        <v>128</v>
      </c>
      <c r="K7" s="43" t="s">
        <v>27</v>
      </c>
      <c r="L7" s="43" t="s">
        <v>27</v>
      </c>
      <c r="M7" s="42" t="s">
        <v>142</v>
      </c>
      <c r="N7" s="43" t="s">
        <v>113</v>
      </c>
      <c r="O7" s="43" t="s">
        <v>263</v>
      </c>
      <c r="P7" s="43" t="s">
        <v>27</v>
      </c>
      <c r="Q7" s="43" t="s">
        <v>27</v>
      </c>
      <c r="R7" s="270" t="s">
        <v>113</v>
      </c>
      <c r="S7" s="269" t="s">
        <v>119</v>
      </c>
      <c r="T7" s="269" t="s">
        <v>142</v>
      </c>
      <c r="U7" s="43" t="s">
        <v>27</v>
      </c>
      <c r="V7" s="269" t="s">
        <v>27</v>
      </c>
      <c r="W7" s="263"/>
      <c r="X7" s="262"/>
      <c r="Y7" s="254"/>
      <c r="Z7" s="268"/>
      <c r="AA7" s="16"/>
      <c r="AB7" s="16"/>
      <c r="AC7" s="16"/>
    </row>
    <row r="8" spans="1:29" ht="13.5" customHeight="1">
      <c r="A8" s="170">
        <v>8</v>
      </c>
      <c r="B8" s="35" t="s">
        <v>502</v>
      </c>
      <c r="C8" s="259" t="s">
        <v>123</v>
      </c>
      <c r="D8" s="257"/>
      <c r="E8" s="257"/>
      <c r="F8" s="257"/>
      <c r="G8" s="257"/>
      <c r="H8" s="179" t="s">
        <v>575</v>
      </c>
      <c r="I8" s="180"/>
      <c r="J8" s="180"/>
      <c r="K8" s="180"/>
      <c r="L8" s="180"/>
      <c r="M8" s="258" t="s">
        <v>109</v>
      </c>
      <c r="N8" s="257"/>
      <c r="O8" s="257"/>
      <c r="P8" s="257"/>
      <c r="Q8" s="257"/>
      <c r="R8" s="267" t="s">
        <v>132</v>
      </c>
      <c r="S8" s="155"/>
      <c r="T8" s="155"/>
      <c r="U8" s="257"/>
      <c r="V8" s="155"/>
      <c r="W8" s="256" t="s">
        <v>583</v>
      </c>
      <c r="X8" s="255"/>
      <c r="Y8" s="266">
        <v>4</v>
      </c>
      <c r="Z8" s="253">
        <v>3</v>
      </c>
      <c r="AA8" s="16"/>
      <c r="AB8" s="16"/>
      <c r="AC8" s="16"/>
    </row>
    <row r="9" spans="1:29" ht="13.5" customHeight="1">
      <c r="A9" s="181"/>
      <c r="B9" s="265" t="s">
        <v>565</v>
      </c>
      <c r="C9" s="264" t="s">
        <v>129</v>
      </c>
      <c r="D9" s="43" t="s">
        <v>117</v>
      </c>
      <c r="E9" s="43" t="s">
        <v>129</v>
      </c>
      <c r="F9" s="43" t="s">
        <v>27</v>
      </c>
      <c r="G9" s="43" t="s">
        <v>27</v>
      </c>
      <c r="H9" s="168" t="s">
        <v>573</v>
      </c>
      <c r="I9" s="169"/>
      <c r="J9" s="169"/>
      <c r="K9" s="169"/>
      <c r="L9" s="169"/>
      <c r="M9" s="42" t="s">
        <v>118</v>
      </c>
      <c r="N9" s="43" t="s">
        <v>113</v>
      </c>
      <c r="O9" s="43" t="s">
        <v>128</v>
      </c>
      <c r="P9" s="43" t="s">
        <v>27</v>
      </c>
      <c r="Q9" s="43" t="s">
        <v>27</v>
      </c>
      <c r="R9" s="42" t="s">
        <v>129</v>
      </c>
      <c r="S9" s="43" t="s">
        <v>117</v>
      </c>
      <c r="T9" s="43" t="s">
        <v>113</v>
      </c>
      <c r="U9" s="43" t="s">
        <v>129</v>
      </c>
      <c r="V9" s="43" t="s">
        <v>27</v>
      </c>
      <c r="W9" s="263"/>
      <c r="X9" s="262"/>
      <c r="Y9" s="261"/>
      <c r="Z9" s="268"/>
      <c r="AA9" s="16"/>
      <c r="AB9" s="16"/>
      <c r="AC9" s="16"/>
    </row>
    <row r="10" spans="1:29" ht="13.5" customHeight="1">
      <c r="A10" s="170">
        <v>12</v>
      </c>
      <c r="B10" s="35" t="s">
        <v>167</v>
      </c>
      <c r="C10" s="259" t="s">
        <v>123</v>
      </c>
      <c r="D10" s="257"/>
      <c r="E10" s="257"/>
      <c r="F10" s="257"/>
      <c r="G10" s="257"/>
      <c r="H10" s="258" t="s">
        <v>123</v>
      </c>
      <c r="I10" s="257"/>
      <c r="J10" s="257"/>
      <c r="K10" s="257"/>
      <c r="L10" s="257"/>
      <c r="M10" s="179" t="s">
        <v>575</v>
      </c>
      <c r="N10" s="180"/>
      <c r="O10" s="180"/>
      <c r="P10" s="180"/>
      <c r="Q10" s="180"/>
      <c r="R10" s="267" t="s">
        <v>132</v>
      </c>
      <c r="S10" s="155"/>
      <c r="T10" s="155"/>
      <c r="U10" s="155"/>
      <c r="V10" s="155"/>
      <c r="W10" s="256" t="s">
        <v>254</v>
      </c>
      <c r="X10" s="255"/>
      <c r="Y10" s="266">
        <v>3</v>
      </c>
      <c r="Z10" s="253">
        <v>4</v>
      </c>
      <c r="AA10" s="16"/>
      <c r="AB10" s="16"/>
      <c r="AC10" s="16"/>
    </row>
    <row r="11" spans="1:29" ht="13.5" customHeight="1">
      <c r="A11" s="181"/>
      <c r="B11" s="265" t="s">
        <v>563</v>
      </c>
      <c r="C11" s="264" t="s">
        <v>135</v>
      </c>
      <c r="D11" s="43" t="s">
        <v>117</v>
      </c>
      <c r="E11" s="43" t="s">
        <v>262</v>
      </c>
      <c r="F11" s="43" t="s">
        <v>27</v>
      </c>
      <c r="G11" s="43" t="s">
        <v>27</v>
      </c>
      <c r="H11" s="42" t="s">
        <v>121</v>
      </c>
      <c r="I11" s="43" t="s">
        <v>117</v>
      </c>
      <c r="J11" s="43" t="s">
        <v>129</v>
      </c>
      <c r="K11" s="43" t="s">
        <v>27</v>
      </c>
      <c r="L11" s="43" t="s">
        <v>27</v>
      </c>
      <c r="M11" s="168" t="s">
        <v>573</v>
      </c>
      <c r="N11" s="169"/>
      <c r="O11" s="169"/>
      <c r="P11" s="169"/>
      <c r="Q11" s="169"/>
      <c r="R11" s="42" t="s">
        <v>121</v>
      </c>
      <c r="S11" s="43" t="s">
        <v>117</v>
      </c>
      <c r="T11" s="43" t="s">
        <v>120</v>
      </c>
      <c r="U11" s="43" t="s">
        <v>121</v>
      </c>
      <c r="V11" s="43" t="s">
        <v>27</v>
      </c>
      <c r="W11" s="263"/>
      <c r="X11" s="262"/>
      <c r="Y11" s="261"/>
      <c r="Z11" s="260"/>
      <c r="AA11" s="16"/>
      <c r="AB11" s="16"/>
      <c r="AC11" s="16"/>
    </row>
    <row r="12" spans="1:29" ht="13.5" customHeight="1">
      <c r="A12" s="170">
        <v>4</v>
      </c>
      <c r="B12" s="35" t="s">
        <v>108</v>
      </c>
      <c r="C12" s="259" t="s">
        <v>123</v>
      </c>
      <c r="D12" s="257"/>
      <c r="E12" s="257"/>
      <c r="F12" s="257"/>
      <c r="G12" s="257"/>
      <c r="H12" s="258" t="s">
        <v>110</v>
      </c>
      <c r="I12" s="257"/>
      <c r="J12" s="257"/>
      <c r="K12" s="257"/>
      <c r="L12" s="257"/>
      <c r="M12" s="258" t="s">
        <v>110</v>
      </c>
      <c r="N12" s="257"/>
      <c r="O12" s="257"/>
      <c r="P12" s="257"/>
      <c r="Q12" s="257"/>
      <c r="R12" s="179" t="s">
        <v>575</v>
      </c>
      <c r="S12" s="180"/>
      <c r="T12" s="180"/>
      <c r="U12" s="180"/>
      <c r="V12" s="180"/>
      <c r="W12" s="256" t="s">
        <v>582</v>
      </c>
      <c r="X12" s="255"/>
      <c r="Y12" s="254">
        <v>5</v>
      </c>
      <c r="Z12" s="253">
        <v>2</v>
      </c>
      <c r="AA12" s="16"/>
      <c r="AB12" s="16"/>
      <c r="AC12" s="16"/>
    </row>
    <row r="13" spans="1:29" ht="13.5" customHeight="1" thickBot="1">
      <c r="A13" s="171"/>
      <c r="B13" s="46" t="s">
        <v>568</v>
      </c>
      <c r="C13" s="252" t="s">
        <v>117</v>
      </c>
      <c r="D13" s="51" t="s">
        <v>136</v>
      </c>
      <c r="E13" s="51" t="s">
        <v>135</v>
      </c>
      <c r="F13" s="51" t="s">
        <v>27</v>
      </c>
      <c r="G13" s="51" t="s">
        <v>27</v>
      </c>
      <c r="H13" s="50" t="s">
        <v>128</v>
      </c>
      <c r="I13" s="51" t="s">
        <v>113</v>
      </c>
      <c r="J13" s="51" t="s">
        <v>117</v>
      </c>
      <c r="K13" s="51" t="s">
        <v>128</v>
      </c>
      <c r="L13" s="51" t="s">
        <v>27</v>
      </c>
      <c r="M13" s="50" t="s">
        <v>118</v>
      </c>
      <c r="N13" s="51" t="s">
        <v>113</v>
      </c>
      <c r="O13" s="51" t="s">
        <v>139</v>
      </c>
      <c r="P13" s="51" t="s">
        <v>118</v>
      </c>
      <c r="Q13" s="51" t="s">
        <v>27</v>
      </c>
      <c r="R13" s="162" t="s">
        <v>573</v>
      </c>
      <c r="S13" s="163"/>
      <c r="T13" s="163"/>
      <c r="U13" s="163"/>
      <c r="V13" s="163"/>
      <c r="W13" s="251"/>
      <c r="X13" s="250"/>
      <c r="Y13" s="249"/>
      <c r="Z13" s="248"/>
      <c r="AA13" s="16"/>
      <c r="AB13" s="16"/>
      <c r="AC13" s="16"/>
    </row>
  </sheetData>
  <sheetProtection password="CC0B" sheet="1" formatCells="0" formatColumns="0" formatRows="0" insertColumns="0" insertRows="0" deleteColumns="0" deleteRows="0"/>
  <mergeCells count="44">
    <mergeCell ref="Y12:Y13"/>
    <mergeCell ref="Z12:Z13"/>
    <mergeCell ref="R13:V13"/>
    <mergeCell ref="Y10:Y11"/>
    <mergeCell ref="Z10:Z11"/>
    <mergeCell ref="A12:A13"/>
    <mergeCell ref="C12:G12"/>
    <mergeCell ref="H12:L12"/>
    <mergeCell ref="M12:Q12"/>
    <mergeCell ref="R12:V12"/>
    <mergeCell ref="W12:X13"/>
    <mergeCell ref="Z8:Z9"/>
    <mergeCell ref="H9:L9"/>
    <mergeCell ref="A10:A11"/>
    <mergeCell ref="C10:G10"/>
    <mergeCell ref="H10:L10"/>
    <mergeCell ref="M10:Q10"/>
    <mergeCell ref="R10:V10"/>
    <mergeCell ref="W10:X11"/>
    <mergeCell ref="M11:Q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6:Z13">
    <cfRule type="cellIs" priority="1" dxfId="602" operator="equal" stopIfTrue="1">
      <formula>1</formula>
    </cfRule>
    <cfRule type="cellIs" priority="2" dxfId="603" operator="equal" stopIfTrue="1">
      <formula>2</formula>
    </cfRule>
  </conditionalFormatting>
  <printOptions horizontalCentered="1"/>
  <pageMargins left="0.1968503937007874" right="0.1968503937007874" top="0.984251968503937" bottom="0.1968503937007874" header="0" footer="0"/>
  <pageSetup horizontalDpi="300" verticalDpi="300" orientation="landscape" paperSize="9" scale="105" r:id="rId1"/>
  <colBreaks count="2" manualBreakCount="2">
    <brk id="29" max="202" man="1"/>
    <brk id="46" max="201" man="1"/>
  </colBreaks>
</worksheet>
</file>

<file path=xl/worksheets/sheet18.xml><?xml version="1.0" encoding="utf-8"?>
<worksheet xmlns="http://schemas.openxmlformats.org/spreadsheetml/2006/main" xmlns:r="http://schemas.openxmlformats.org/officeDocument/2006/relationships">
  <sheetPr>
    <tabColor indexed="41"/>
  </sheetPr>
  <dimension ref="A1:AE15"/>
  <sheetViews>
    <sheetView showGridLines="0" view="pageBreakPreview" zoomScale="80" zoomScaleNormal="75" zoomScaleSheetLayoutView="80" zoomScalePageLayoutView="0" workbookViewId="0" topLeftCell="A1">
      <selection activeCell="B10" sqref="B10"/>
    </sheetView>
  </sheetViews>
  <sheetFormatPr defaultColWidth="8.75390625" defaultRowHeight="12" customHeight="1"/>
  <cols>
    <col min="1" max="1" width="5.75390625" style="30" customWidth="1"/>
    <col min="2" max="2" width="22.25390625" style="30" customWidth="1"/>
    <col min="3" max="29" width="3.25390625" style="30" customWidth="1"/>
    <col min="30" max="31" width="6.375" style="30" customWidth="1"/>
    <col min="32" max="35" width="7.75390625" style="30" customWidth="1"/>
    <col min="36" max="37" width="4.25390625" style="30" customWidth="1"/>
    <col min="38" max="40" width="7.75390625" style="30" customWidth="1"/>
    <col min="41" max="41" width="1.00390625" style="30" customWidth="1"/>
    <col min="42" max="44" width="7.75390625" style="30" customWidth="1"/>
    <col min="45" max="46" width="4.25390625" style="30" customWidth="1"/>
    <col min="47" max="52" width="7.75390625" style="30" customWidth="1"/>
    <col min="53" max="54" width="4.25390625" style="30" customWidth="1"/>
    <col min="55" max="57" width="7.75390625" style="30" customWidth="1"/>
    <col min="58" max="58" width="1.00390625" style="30" customWidth="1"/>
    <col min="59" max="61" width="7.75390625" style="30" customWidth="1"/>
    <col min="62" max="63" width="4.25390625" style="30" customWidth="1"/>
    <col min="64" max="66" width="7.75390625" style="30" customWidth="1"/>
    <col min="67" max="16384" width="8.75390625" style="30" customWidth="1"/>
  </cols>
  <sheetData>
    <row r="1" spans="1:31" ht="19.5" customHeight="1">
      <c r="A1" s="303" t="s">
        <v>529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row>
    <row r="2" spans="1:31" ht="19.5" customHeight="1">
      <c r="A2" s="18"/>
      <c r="B2" s="18"/>
      <c r="C2" s="18"/>
      <c r="D2" s="17"/>
      <c r="E2" s="17"/>
      <c r="F2" s="19"/>
      <c r="G2" s="17"/>
      <c r="I2" s="19" t="s">
        <v>588</v>
      </c>
      <c r="J2" s="17"/>
      <c r="K2" s="19"/>
      <c r="M2" s="17"/>
      <c r="N2" s="19"/>
      <c r="O2" s="19"/>
      <c r="P2" s="19"/>
      <c r="Q2" s="17"/>
      <c r="R2" s="20"/>
      <c r="S2" s="16"/>
      <c r="T2" s="16"/>
      <c r="U2" s="16"/>
      <c r="V2" s="16"/>
      <c r="X2" s="21"/>
      <c r="Y2" s="21"/>
      <c r="Z2" s="21"/>
      <c r="AA2" s="21"/>
      <c r="AB2" s="21"/>
      <c r="AE2" s="21" t="s">
        <v>527</v>
      </c>
    </row>
    <row r="3" spans="1:31" ht="17.25" customHeight="1">
      <c r="A3" s="16"/>
      <c r="B3" s="24"/>
      <c r="C3" s="16"/>
      <c r="D3" s="16"/>
      <c r="E3" s="16"/>
      <c r="F3" s="16"/>
      <c r="G3" s="16"/>
      <c r="H3" s="16"/>
      <c r="I3" s="16"/>
      <c r="J3" s="16"/>
      <c r="K3" s="16"/>
      <c r="L3" s="16"/>
      <c r="M3" s="16"/>
      <c r="N3" s="16"/>
      <c r="O3" s="16"/>
      <c r="P3" s="16"/>
      <c r="Q3" s="16"/>
      <c r="R3" s="16"/>
      <c r="S3" s="16"/>
      <c r="T3" s="16"/>
      <c r="U3" s="16"/>
      <c r="V3" s="16"/>
      <c r="W3" s="16"/>
      <c r="X3" s="16"/>
      <c r="Z3" s="25"/>
      <c r="AA3" s="25"/>
      <c r="AB3" s="25"/>
      <c r="AE3" s="25"/>
    </row>
    <row r="4" spans="1:28" ht="12" customHeight="1" thickBot="1">
      <c r="A4" s="28" t="s">
        <v>291</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1" ht="12" customHeight="1" thickBot="1">
      <c r="A5" s="31" t="s">
        <v>2</v>
      </c>
      <c r="B5" s="32" t="s">
        <v>9</v>
      </c>
      <c r="C5" s="198">
        <v>7</v>
      </c>
      <c r="D5" s="199"/>
      <c r="E5" s="199"/>
      <c r="F5" s="199"/>
      <c r="G5" s="199"/>
      <c r="H5" s="200">
        <v>9</v>
      </c>
      <c r="I5" s="199"/>
      <c r="J5" s="199"/>
      <c r="K5" s="199"/>
      <c r="L5" s="199"/>
      <c r="M5" s="200">
        <v>2</v>
      </c>
      <c r="N5" s="199"/>
      <c r="O5" s="199"/>
      <c r="P5" s="199"/>
      <c r="Q5" s="199"/>
      <c r="R5" s="200">
        <v>6</v>
      </c>
      <c r="S5" s="199"/>
      <c r="T5" s="199"/>
      <c r="U5" s="199"/>
      <c r="V5" s="199"/>
      <c r="W5" s="200">
        <v>13</v>
      </c>
      <c r="X5" s="199"/>
      <c r="Y5" s="199"/>
      <c r="Z5" s="199"/>
      <c r="AA5" s="201"/>
      <c r="AB5" s="202" t="s">
        <v>10</v>
      </c>
      <c r="AC5" s="203"/>
      <c r="AD5" s="33" t="s">
        <v>11</v>
      </c>
      <c r="AE5" s="34" t="s">
        <v>12</v>
      </c>
    </row>
    <row r="6" spans="1:31" ht="12" customHeight="1" thickTop="1">
      <c r="A6" s="170">
        <v>7</v>
      </c>
      <c r="B6" s="35" t="s">
        <v>502</v>
      </c>
      <c r="C6" s="187" t="s">
        <v>18</v>
      </c>
      <c r="D6" s="188"/>
      <c r="E6" s="188"/>
      <c r="F6" s="188"/>
      <c r="G6" s="189"/>
      <c r="H6" s="190" t="s">
        <v>132</v>
      </c>
      <c r="I6" s="191"/>
      <c r="J6" s="191"/>
      <c r="K6" s="191"/>
      <c r="L6" s="191"/>
      <c r="M6" s="190" t="s">
        <v>131</v>
      </c>
      <c r="N6" s="191"/>
      <c r="O6" s="191"/>
      <c r="P6" s="191"/>
      <c r="Q6" s="192"/>
      <c r="R6" s="190" t="s">
        <v>131</v>
      </c>
      <c r="S6" s="191"/>
      <c r="T6" s="191"/>
      <c r="U6" s="191"/>
      <c r="V6" s="192"/>
      <c r="W6" s="190" t="s">
        <v>110</v>
      </c>
      <c r="X6" s="191"/>
      <c r="Y6" s="191"/>
      <c r="Z6" s="191"/>
      <c r="AA6" s="193"/>
      <c r="AB6" s="194" t="s">
        <v>587</v>
      </c>
      <c r="AC6" s="195"/>
      <c r="AD6" s="196">
        <v>5</v>
      </c>
      <c r="AE6" s="197">
        <v>4</v>
      </c>
    </row>
    <row r="7" spans="1:31" ht="12" customHeight="1">
      <c r="A7" s="181"/>
      <c r="B7" s="36" t="s">
        <v>566</v>
      </c>
      <c r="C7" s="185" t="s">
        <v>573</v>
      </c>
      <c r="D7" s="169"/>
      <c r="E7" s="169"/>
      <c r="F7" s="169"/>
      <c r="G7" s="186"/>
      <c r="H7" s="37" t="s">
        <v>150</v>
      </c>
      <c r="I7" s="38" t="s">
        <v>121</v>
      </c>
      <c r="J7" s="38" t="s">
        <v>120</v>
      </c>
      <c r="K7" s="38" t="s">
        <v>117</v>
      </c>
      <c r="L7" s="38" t="s">
        <v>27</v>
      </c>
      <c r="M7" s="37" t="s">
        <v>150</v>
      </c>
      <c r="N7" s="38" t="s">
        <v>114</v>
      </c>
      <c r="O7" s="38" t="s">
        <v>113</v>
      </c>
      <c r="P7" s="38" t="s">
        <v>117</v>
      </c>
      <c r="Q7" s="38">
        <v>-5</v>
      </c>
      <c r="R7" s="37" t="s">
        <v>113</v>
      </c>
      <c r="S7" s="38" t="s">
        <v>128</v>
      </c>
      <c r="T7" s="38" t="s">
        <v>262</v>
      </c>
      <c r="U7" s="38" t="s">
        <v>129</v>
      </c>
      <c r="V7" s="38" t="s">
        <v>293</v>
      </c>
      <c r="W7" s="37" t="s">
        <v>120</v>
      </c>
      <c r="X7" s="38" t="s">
        <v>117</v>
      </c>
      <c r="Y7" s="38" t="s">
        <v>118</v>
      </c>
      <c r="Z7" s="38" t="s">
        <v>263</v>
      </c>
      <c r="AA7" s="38" t="s">
        <v>27</v>
      </c>
      <c r="AB7" s="164"/>
      <c r="AC7" s="165"/>
      <c r="AD7" s="158"/>
      <c r="AE7" s="160"/>
    </row>
    <row r="8" spans="1:31" ht="12" customHeight="1">
      <c r="A8" s="170">
        <v>9</v>
      </c>
      <c r="B8" s="39" t="s">
        <v>486</v>
      </c>
      <c r="C8" s="172" t="s">
        <v>110</v>
      </c>
      <c r="D8" s="182"/>
      <c r="E8" s="182"/>
      <c r="F8" s="182"/>
      <c r="G8" s="174"/>
      <c r="H8" s="179" t="s">
        <v>575</v>
      </c>
      <c r="I8" s="180"/>
      <c r="J8" s="180"/>
      <c r="K8" s="180"/>
      <c r="L8" s="180"/>
      <c r="M8" s="175" t="s">
        <v>132</v>
      </c>
      <c r="N8" s="173"/>
      <c r="O8" s="173"/>
      <c r="P8" s="173"/>
      <c r="Q8" s="174"/>
      <c r="R8" s="175" t="s">
        <v>110</v>
      </c>
      <c r="S8" s="173"/>
      <c r="T8" s="173"/>
      <c r="U8" s="173"/>
      <c r="V8" s="174"/>
      <c r="W8" s="175" t="s">
        <v>123</v>
      </c>
      <c r="X8" s="182"/>
      <c r="Y8" s="182"/>
      <c r="Z8" s="182"/>
      <c r="AA8" s="183"/>
      <c r="AB8" s="154" t="s">
        <v>586</v>
      </c>
      <c r="AC8" s="155"/>
      <c r="AD8" s="166">
        <v>6</v>
      </c>
      <c r="AE8" s="184">
        <v>2</v>
      </c>
    </row>
    <row r="9" spans="1:31" ht="12" customHeight="1">
      <c r="A9" s="181"/>
      <c r="B9" s="40" t="s">
        <v>564</v>
      </c>
      <c r="C9" s="41" t="s">
        <v>147</v>
      </c>
      <c r="D9" s="38" t="s">
        <v>118</v>
      </c>
      <c r="E9" s="38" t="s">
        <v>139</v>
      </c>
      <c r="F9" s="38" t="s">
        <v>113</v>
      </c>
      <c r="G9" s="38" t="s">
        <v>27</v>
      </c>
      <c r="H9" s="168" t="s">
        <v>573</v>
      </c>
      <c r="I9" s="169"/>
      <c r="J9" s="169"/>
      <c r="K9" s="169"/>
      <c r="L9" s="169"/>
      <c r="M9" s="42" t="s">
        <v>126</v>
      </c>
      <c r="N9" s="43" t="s">
        <v>113</v>
      </c>
      <c r="O9" s="43" t="s">
        <v>262</v>
      </c>
      <c r="P9" s="43" t="s">
        <v>139</v>
      </c>
      <c r="Q9" s="43" t="s">
        <v>27</v>
      </c>
      <c r="R9" s="37" t="s">
        <v>128</v>
      </c>
      <c r="S9" s="38" t="s">
        <v>262</v>
      </c>
      <c r="T9" s="38" t="s">
        <v>142</v>
      </c>
      <c r="U9" s="38" t="s">
        <v>118</v>
      </c>
      <c r="V9" s="38" t="s">
        <v>27</v>
      </c>
      <c r="W9" s="37" t="s">
        <v>139</v>
      </c>
      <c r="X9" s="38" t="s">
        <v>117</v>
      </c>
      <c r="Y9" s="38" t="s">
        <v>289</v>
      </c>
      <c r="Z9" s="38" t="s">
        <v>27</v>
      </c>
      <c r="AA9" s="38" t="s">
        <v>27</v>
      </c>
      <c r="AB9" s="164"/>
      <c r="AC9" s="165"/>
      <c r="AD9" s="166"/>
      <c r="AE9" s="167"/>
    </row>
    <row r="10" spans="1:31" ht="12" customHeight="1">
      <c r="A10" s="170">
        <v>2</v>
      </c>
      <c r="B10" s="39" t="s">
        <v>108</v>
      </c>
      <c r="C10" s="172" t="s">
        <v>124</v>
      </c>
      <c r="D10" s="173"/>
      <c r="E10" s="173"/>
      <c r="F10" s="173"/>
      <c r="G10" s="174"/>
      <c r="H10" s="175" t="s">
        <v>110</v>
      </c>
      <c r="I10" s="182"/>
      <c r="J10" s="182"/>
      <c r="K10" s="182"/>
      <c r="L10" s="174"/>
      <c r="M10" s="179" t="s">
        <v>575</v>
      </c>
      <c r="N10" s="180"/>
      <c r="O10" s="180"/>
      <c r="P10" s="180"/>
      <c r="Q10" s="180"/>
      <c r="R10" s="175" t="s">
        <v>109</v>
      </c>
      <c r="S10" s="173"/>
      <c r="T10" s="173"/>
      <c r="U10" s="173"/>
      <c r="V10" s="174"/>
      <c r="W10" s="175" t="s">
        <v>110</v>
      </c>
      <c r="X10" s="182"/>
      <c r="Y10" s="182"/>
      <c r="Z10" s="182"/>
      <c r="AA10" s="183"/>
      <c r="AB10" s="154" t="s">
        <v>517</v>
      </c>
      <c r="AC10" s="155"/>
      <c r="AD10" s="166">
        <v>8</v>
      </c>
      <c r="AE10" s="160">
        <v>1</v>
      </c>
    </row>
    <row r="11" spans="1:31" ht="12" customHeight="1">
      <c r="A11" s="181"/>
      <c r="B11" s="40" t="s">
        <v>571</v>
      </c>
      <c r="C11" s="41" t="s">
        <v>147</v>
      </c>
      <c r="D11" s="38" t="s">
        <v>126</v>
      </c>
      <c r="E11" s="38" t="s">
        <v>117</v>
      </c>
      <c r="F11" s="38" t="s">
        <v>113</v>
      </c>
      <c r="G11" s="38" t="s">
        <v>476</v>
      </c>
      <c r="H11" s="37" t="s">
        <v>114</v>
      </c>
      <c r="I11" s="38" t="s">
        <v>117</v>
      </c>
      <c r="J11" s="38" t="s">
        <v>263</v>
      </c>
      <c r="K11" s="38" t="s">
        <v>120</v>
      </c>
      <c r="L11" s="38" t="s">
        <v>27</v>
      </c>
      <c r="M11" s="168" t="s">
        <v>573</v>
      </c>
      <c r="N11" s="169"/>
      <c r="O11" s="169"/>
      <c r="P11" s="169"/>
      <c r="Q11" s="169"/>
      <c r="R11" s="37" t="s">
        <v>118</v>
      </c>
      <c r="S11" s="38" t="s">
        <v>142</v>
      </c>
      <c r="T11" s="38" t="s">
        <v>147</v>
      </c>
      <c r="U11" s="38" t="s">
        <v>27</v>
      </c>
      <c r="V11" s="38" t="s">
        <v>27</v>
      </c>
      <c r="W11" s="37" t="s">
        <v>117</v>
      </c>
      <c r="X11" s="38" t="s">
        <v>120</v>
      </c>
      <c r="Y11" s="38" t="s">
        <v>147</v>
      </c>
      <c r="Z11" s="38" t="s">
        <v>114</v>
      </c>
      <c r="AA11" s="38" t="s">
        <v>27</v>
      </c>
      <c r="AB11" s="164"/>
      <c r="AC11" s="165"/>
      <c r="AD11" s="166"/>
      <c r="AE11" s="167"/>
    </row>
    <row r="12" spans="1:31" ht="12" customHeight="1">
      <c r="A12" s="170">
        <v>6</v>
      </c>
      <c r="B12" s="39" t="s">
        <v>172</v>
      </c>
      <c r="C12" s="172" t="s">
        <v>124</v>
      </c>
      <c r="D12" s="173"/>
      <c r="E12" s="173"/>
      <c r="F12" s="173"/>
      <c r="G12" s="174"/>
      <c r="H12" s="175" t="s">
        <v>132</v>
      </c>
      <c r="I12" s="173"/>
      <c r="J12" s="173"/>
      <c r="K12" s="173"/>
      <c r="L12" s="174"/>
      <c r="M12" s="175" t="s">
        <v>123</v>
      </c>
      <c r="N12" s="182"/>
      <c r="O12" s="182"/>
      <c r="P12" s="182"/>
      <c r="Q12" s="174"/>
      <c r="R12" s="179" t="s">
        <v>575</v>
      </c>
      <c r="S12" s="180"/>
      <c r="T12" s="180"/>
      <c r="U12" s="180"/>
      <c r="V12" s="180"/>
      <c r="W12" s="175" t="s">
        <v>124</v>
      </c>
      <c r="X12" s="182"/>
      <c r="Y12" s="182"/>
      <c r="Z12" s="182"/>
      <c r="AA12" s="183"/>
      <c r="AB12" s="154" t="s">
        <v>585</v>
      </c>
      <c r="AC12" s="155"/>
      <c r="AD12" s="166">
        <v>6</v>
      </c>
      <c r="AE12" s="160">
        <v>3</v>
      </c>
    </row>
    <row r="13" spans="1:31" ht="12" customHeight="1">
      <c r="A13" s="181"/>
      <c r="B13" s="40" t="s">
        <v>567</v>
      </c>
      <c r="C13" s="41" t="s">
        <v>117</v>
      </c>
      <c r="D13" s="38" t="s">
        <v>129</v>
      </c>
      <c r="E13" s="38" t="s">
        <v>263</v>
      </c>
      <c r="F13" s="38" t="s">
        <v>128</v>
      </c>
      <c r="G13" s="38">
        <v>7</v>
      </c>
      <c r="H13" s="37" t="s">
        <v>129</v>
      </c>
      <c r="I13" s="38" t="s">
        <v>263</v>
      </c>
      <c r="J13" s="38" t="s">
        <v>135</v>
      </c>
      <c r="K13" s="38" t="s">
        <v>121</v>
      </c>
      <c r="L13" s="38" t="s">
        <v>27</v>
      </c>
      <c r="M13" s="42" t="s">
        <v>121</v>
      </c>
      <c r="N13" s="43" t="s">
        <v>135</v>
      </c>
      <c r="O13" s="43" t="s">
        <v>150</v>
      </c>
      <c r="P13" s="43" t="s">
        <v>27</v>
      </c>
      <c r="Q13" s="43" t="s">
        <v>27</v>
      </c>
      <c r="R13" s="168" t="s">
        <v>573</v>
      </c>
      <c r="S13" s="169"/>
      <c r="T13" s="169"/>
      <c r="U13" s="169"/>
      <c r="V13" s="169"/>
      <c r="W13" s="44" t="s">
        <v>113</v>
      </c>
      <c r="X13" s="45" t="s">
        <v>121</v>
      </c>
      <c r="Y13" s="45" t="s">
        <v>150</v>
      </c>
      <c r="Z13" s="45" t="s">
        <v>118</v>
      </c>
      <c r="AA13" s="45" t="s">
        <v>261</v>
      </c>
      <c r="AB13" s="164"/>
      <c r="AC13" s="165"/>
      <c r="AD13" s="166"/>
      <c r="AE13" s="167"/>
    </row>
    <row r="14" spans="1:31" ht="12" customHeight="1">
      <c r="A14" s="170">
        <v>13</v>
      </c>
      <c r="B14" s="35" t="s">
        <v>238</v>
      </c>
      <c r="C14" s="172" t="s">
        <v>132</v>
      </c>
      <c r="D14" s="173"/>
      <c r="E14" s="173"/>
      <c r="F14" s="173"/>
      <c r="G14" s="174"/>
      <c r="H14" s="175" t="s">
        <v>109</v>
      </c>
      <c r="I14" s="173"/>
      <c r="J14" s="173"/>
      <c r="K14" s="173"/>
      <c r="L14" s="174"/>
      <c r="M14" s="175" t="s">
        <v>132</v>
      </c>
      <c r="N14" s="173"/>
      <c r="O14" s="173"/>
      <c r="P14" s="173"/>
      <c r="Q14" s="174"/>
      <c r="R14" s="176" t="s">
        <v>131</v>
      </c>
      <c r="S14" s="177"/>
      <c r="T14" s="177"/>
      <c r="U14" s="177"/>
      <c r="V14" s="178"/>
      <c r="W14" s="179" t="s">
        <v>575</v>
      </c>
      <c r="X14" s="180"/>
      <c r="Y14" s="180"/>
      <c r="Z14" s="180"/>
      <c r="AA14" s="180"/>
      <c r="AB14" s="154" t="s">
        <v>577</v>
      </c>
      <c r="AC14" s="155"/>
      <c r="AD14" s="158">
        <v>5</v>
      </c>
      <c r="AE14" s="160">
        <v>5</v>
      </c>
    </row>
    <row r="15" spans="1:31" ht="12" customHeight="1" thickBot="1">
      <c r="A15" s="171"/>
      <c r="B15" s="46" t="s">
        <v>569</v>
      </c>
      <c r="C15" s="47" t="s">
        <v>139</v>
      </c>
      <c r="D15" s="48" t="s">
        <v>113</v>
      </c>
      <c r="E15" s="48" t="s">
        <v>121</v>
      </c>
      <c r="F15" s="48" t="s">
        <v>262</v>
      </c>
      <c r="G15" s="48" t="s">
        <v>27</v>
      </c>
      <c r="H15" s="49" t="s">
        <v>120</v>
      </c>
      <c r="I15" s="48" t="s">
        <v>113</v>
      </c>
      <c r="J15" s="48" t="s">
        <v>290</v>
      </c>
      <c r="K15" s="48" t="s">
        <v>27</v>
      </c>
      <c r="L15" s="48" t="s">
        <v>27</v>
      </c>
      <c r="M15" s="50" t="s">
        <v>113</v>
      </c>
      <c r="N15" s="51" t="s">
        <v>139</v>
      </c>
      <c r="O15" s="51" t="s">
        <v>150</v>
      </c>
      <c r="P15" s="51" t="s">
        <v>126</v>
      </c>
      <c r="Q15" s="51" t="s">
        <v>27</v>
      </c>
      <c r="R15" s="52" t="s">
        <v>117</v>
      </c>
      <c r="S15" s="53" t="s">
        <v>118</v>
      </c>
      <c r="T15" s="53" t="s">
        <v>147</v>
      </c>
      <c r="U15" s="53" t="s">
        <v>121</v>
      </c>
      <c r="V15" s="53">
        <v>-8</v>
      </c>
      <c r="W15" s="162" t="s">
        <v>573</v>
      </c>
      <c r="X15" s="163"/>
      <c r="Y15" s="163"/>
      <c r="Z15" s="163"/>
      <c r="AA15" s="163"/>
      <c r="AB15" s="156"/>
      <c r="AC15" s="157"/>
      <c r="AD15" s="159"/>
      <c r="AE15" s="161"/>
    </row>
  </sheetData>
  <sheetProtection formatCells="0" formatColumns="0" formatRows="0" insertColumns="0" insertRows="0"/>
  <mergeCells count="57">
    <mergeCell ref="AB14:AC15"/>
    <mergeCell ref="AD14:AD15"/>
    <mergeCell ref="AE14:AE15"/>
    <mergeCell ref="W15:AA15"/>
    <mergeCell ref="AB12:AC13"/>
    <mergeCell ref="AD12:AD13"/>
    <mergeCell ref="AE12:AE13"/>
    <mergeCell ref="W14:AA14"/>
    <mergeCell ref="R13:V13"/>
    <mergeCell ref="A14:A15"/>
    <mergeCell ref="C14:G14"/>
    <mergeCell ref="H14:L14"/>
    <mergeCell ref="M14:Q14"/>
    <mergeCell ref="R14:V14"/>
    <mergeCell ref="AB10:AC11"/>
    <mergeCell ref="AD10:AD11"/>
    <mergeCell ref="AE10:AE11"/>
    <mergeCell ref="M11:Q11"/>
    <mergeCell ref="A12:A13"/>
    <mergeCell ref="C12:G12"/>
    <mergeCell ref="H12:L12"/>
    <mergeCell ref="M12:Q12"/>
    <mergeCell ref="R12:V12"/>
    <mergeCell ref="W12:AA12"/>
    <mergeCell ref="AB8:AC9"/>
    <mergeCell ref="AD8:AD9"/>
    <mergeCell ref="AE8:AE9"/>
    <mergeCell ref="H9:L9"/>
    <mergeCell ref="A10:A11"/>
    <mergeCell ref="C10:G10"/>
    <mergeCell ref="H10:L10"/>
    <mergeCell ref="M10:Q10"/>
    <mergeCell ref="R10:V10"/>
    <mergeCell ref="W10:AA10"/>
    <mergeCell ref="AB6:AC7"/>
    <mergeCell ref="AD6:AD7"/>
    <mergeCell ref="AE6:AE7"/>
    <mergeCell ref="C7:G7"/>
    <mergeCell ref="A8:A9"/>
    <mergeCell ref="C8:G8"/>
    <mergeCell ref="H8:L8"/>
    <mergeCell ref="M8:Q8"/>
    <mergeCell ref="R8:V8"/>
    <mergeCell ref="W8:AA8"/>
    <mergeCell ref="A6:A7"/>
    <mergeCell ref="C6:G6"/>
    <mergeCell ref="H6:L6"/>
    <mergeCell ref="M6:Q6"/>
    <mergeCell ref="R6:V6"/>
    <mergeCell ref="W6:AA6"/>
    <mergeCell ref="A1:AE1"/>
    <mergeCell ref="C5:G5"/>
    <mergeCell ref="H5:L5"/>
    <mergeCell ref="M5:Q5"/>
    <mergeCell ref="R5:V5"/>
    <mergeCell ref="W5:AA5"/>
    <mergeCell ref="AB5:AC5"/>
  </mergeCells>
  <conditionalFormatting sqref="AE6:AE15">
    <cfRule type="cellIs" priority="1" dxfId="602" operator="equal" stopIfTrue="1">
      <formula>1</formula>
    </cfRule>
    <cfRule type="cellIs" priority="2" dxfId="640"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1"/>
  </sheetPr>
  <dimension ref="A1:AF201"/>
  <sheetViews>
    <sheetView showGridLines="0" view="pageBreakPreview" zoomScale="80" zoomScaleNormal="75" zoomScaleSheetLayoutView="80" zoomScalePageLayoutView="0" workbookViewId="0" topLeftCell="A1">
      <selection activeCell="A1" sqref="A1:Z1"/>
    </sheetView>
  </sheetViews>
  <sheetFormatPr defaultColWidth="8.75390625" defaultRowHeight="12" customHeight="1"/>
  <cols>
    <col min="1" max="1" width="5.75390625" style="30" customWidth="1"/>
    <col min="2" max="2" width="22.25390625" style="30" customWidth="1"/>
    <col min="3" max="24" width="3.25390625" style="30" customWidth="1"/>
    <col min="25" max="25" width="6.00390625" style="30" customWidth="1"/>
    <col min="26" max="26" width="7.25390625" style="30" customWidth="1"/>
    <col min="27" max="27" width="7.75390625" style="30" customWidth="1"/>
    <col min="28" max="29" width="4.25390625" style="30" customWidth="1"/>
    <col min="30" max="35" width="7.75390625" style="30" customWidth="1"/>
    <col min="36" max="37" width="4.25390625" style="30" customWidth="1"/>
    <col min="38" max="40" width="7.75390625" style="30" customWidth="1"/>
    <col min="41" max="41" width="1.00390625" style="30" customWidth="1"/>
    <col min="42" max="44" width="7.75390625" style="30" customWidth="1"/>
    <col min="45" max="46" width="4.25390625" style="30" customWidth="1"/>
    <col min="47" max="52" width="7.75390625" style="30" customWidth="1"/>
    <col min="53" max="54" width="4.25390625" style="30" customWidth="1"/>
    <col min="55" max="57" width="7.75390625" style="30" customWidth="1"/>
    <col min="58" max="58" width="1.00390625" style="30" customWidth="1"/>
    <col min="59" max="61" width="7.75390625" style="30" customWidth="1"/>
    <col min="62" max="63" width="4.25390625" style="30" customWidth="1"/>
    <col min="64" max="66" width="7.75390625" style="30" customWidth="1"/>
    <col min="67" max="16384" width="8.75390625" style="30" customWidth="1"/>
  </cols>
  <sheetData>
    <row r="1" spans="1:32" s="17" customFormat="1" ht="19.5" customHeight="1">
      <c r="A1" s="207" t="s">
        <v>23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16"/>
      <c r="AB1" s="16"/>
      <c r="AC1" s="16"/>
      <c r="AD1" s="16"/>
      <c r="AE1" s="16"/>
      <c r="AF1" s="16"/>
    </row>
    <row r="2" spans="1:32" s="17" customFormat="1" ht="20.25" customHeight="1">
      <c r="A2" s="18"/>
      <c r="B2" s="18"/>
      <c r="C2" s="18"/>
      <c r="F2" s="19" t="s">
        <v>295</v>
      </c>
      <c r="K2" s="19"/>
      <c r="N2" s="19"/>
      <c r="O2" s="19"/>
      <c r="P2" s="19"/>
      <c r="R2" s="20"/>
      <c r="S2" s="16"/>
      <c r="T2" s="16"/>
      <c r="U2" s="16"/>
      <c r="V2" s="16"/>
      <c r="W2" s="295" t="s">
        <v>25</v>
      </c>
      <c r="X2" s="294"/>
      <c r="Y2" s="294"/>
      <c r="Z2" s="294"/>
      <c r="AA2" s="16"/>
      <c r="AB2" s="16"/>
      <c r="AC2" s="16"/>
      <c r="AD2" s="16"/>
      <c r="AE2" s="16"/>
      <c r="AF2" s="16"/>
    </row>
    <row r="3" spans="1:32" s="17" customFormat="1" ht="15" customHeight="1">
      <c r="A3" s="16"/>
      <c r="B3" s="24"/>
      <c r="C3" s="16"/>
      <c r="D3" s="16"/>
      <c r="E3" s="16"/>
      <c r="F3" s="16"/>
      <c r="G3" s="16"/>
      <c r="H3" s="16"/>
      <c r="I3" s="16"/>
      <c r="J3" s="16"/>
      <c r="K3" s="16"/>
      <c r="L3" s="16"/>
      <c r="M3" s="16"/>
      <c r="N3" s="16"/>
      <c r="O3" s="16"/>
      <c r="P3" s="16"/>
      <c r="Q3" s="16"/>
      <c r="R3" s="16"/>
      <c r="S3" s="16"/>
      <c r="T3" s="16"/>
      <c r="U3" s="16"/>
      <c r="V3" s="16"/>
      <c r="W3" s="16"/>
      <c r="X3" s="16"/>
      <c r="Y3" s="289"/>
      <c r="Z3" s="289"/>
      <c r="AA3" s="16"/>
      <c r="AB3" s="16"/>
      <c r="AC3" s="16"/>
      <c r="AD3" s="16"/>
      <c r="AE3" s="16"/>
      <c r="AF3" s="16"/>
    </row>
    <row r="4" spans="1:32" ht="15" customHeight="1" thickBot="1">
      <c r="A4" s="28" t="s">
        <v>7</v>
      </c>
      <c r="B4" s="29"/>
      <c r="C4" s="29"/>
      <c r="D4" s="29"/>
      <c r="E4" s="29"/>
      <c r="F4" s="29"/>
      <c r="G4" s="29"/>
      <c r="H4" s="29"/>
      <c r="I4" s="29"/>
      <c r="J4" s="29"/>
      <c r="K4" s="29"/>
      <c r="L4" s="29"/>
      <c r="M4" s="29"/>
      <c r="N4" s="29"/>
      <c r="O4" s="29"/>
      <c r="P4" s="29"/>
      <c r="Q4" s="29"/>
      <c r="R4" s="29"/>
      <c r="S4" s="29"/>
      <c r="T4" s="29"/>
      <c r="U4" s="29"/>
      <c r="V4" s="29"/>
      <c r="W4" s="29"/>
      <c r="X4" s="29"/>
      <c r="Y4" s="29"/>
      <c r="Z4" s="29"/>
      <c r="AA4" s="16"/>
      <c r="AB4" s="16"/>
      <c r="AC4" s="16"/>
      <c r="AD4" s="16"/>
      <c r="AE4" s="16"/>
      <c r="AF4" s="16"/>
    </row>
    <row r="5" spans="1:32" ht="13.5" customHeight="1" thickBot="1">
      <c r="A5" s="288" t="s">
        <v>2</v>
      </c>
      <c r="B5" s="287" t="s">
        <v>9</v>
      </c>
      <c r="C5" s="286">
        <v>1</v>
      </c>
      <c r="D5" s="284"/>
      <c r="E5" s="284"/>
      <c r="F5" s="284"/>
      <c r="G5" s="284"/>
      <c r="H5" s="285">
        <v>76</v>
      </c>
      <c r="I5" s="284"/>
      <c r="J5" s="284"/>
      <c r="K5" s="284"/>
      <c r="L5" s="284"/>
      <c r="M5" s="285">
        <v>48</v>
      </c>
      <c r="N5" s="284"/>
      <c r="O5" s="284"/>
      <c r="P5" s="284"/>
      <c r="Q5" s="284"/>
      <c r="R5" s="285" t="s">
        <v>27</v>
      </c>
      <c r="S5" s="284"/>
      <c r="T5" s="284"/>
      <c r="U5" s="284"/>
      <c r="V5" s="284"/>
      <c r="W5" s="283" t="s">
        <v>10</v>
      </c>
      <c r="X5" s="282"/>
      <c r="Y5" s="281" t="s">
        <v>11</v>
      </c>
      <c r="Z5" s="280" t="s">
        <v>12</v>
      </c>
      <c r="AA5" s="16"/>
      <c r="AB5" s="16"/>
      <c r="AC5" s="16"/>
      <c r="AD5" s="16"/>
      <c r="AE5" s="16"/>
      <c r="AF5" s="16"/>
    </row>
    <row r="6" spans="1:32" ht="13.5" customHeight="1" thickTop="1">
      <c r="A6" s="170">
        <v>1</v>
      </c>
      <c r="B6" s="279" t="s">
        <v>238</v>
      </c>
      <c r="C6" s="187" t="s">
        <v>15</v>
      </c>
      <c r="D6" s="188"/>
      <c r="E6" s="188"/>
      <c r="F6" s="188"/>
      <c r="G6" s="188"/>
      <c r="H6" s="275" t="s">
        <v>109</v>
      </c>
      <c r="I6" s="195"/>
      <c r="J6" s="195"/>
      <c r="K6" s="195"/>
      <c r="L6" s="195"/>
      <c r="M6" s="275" t="s">
        <v>109</v>
      </c>
      <c r="N6" s="195"/>
      <c r="O6" s="195"/>
      <c r="P6" s="195"/>
      <c r="Q6" s="195"/>
      <c r="R6" s="275" t="s">
        <v>27</v>
      </c>
      <c r="S6" s="195"/>
      <c r="T6" s="195"/>
      <c r="U6" s="195"/>
      <c r="V6" s="195"/>
      <c r="W6" s="274" t="s">
        <v>277</v>
      </c>
      <c r="X6" s="273"/>
      <c r="Y6" s="272">
        <v>4</v>
      </c>
      <c r="Z6" s="271">
        <v>1</v>
      </c>
      <c r="AA6" s="16"/>
      <c r="AB6" s="16"/>
      <c r="AC6" s="16"/>
      <c r="AD6" s="16"/>
      <c r="AE6" s="16"/>
      <c r="AF6" s="16"/>
    </row>
    <row r="7" spans="1:32" ht="13.5" customHeight="1">
      <c r="A7" s="181"/>
      <c r="B7" s="265" t="s">
        <v>249</v>
      </c>
      <c r="C7" s="204" t="s">
        <v>251</v>
      </c>
      <c r="D7" s="205"/>
      <c r="E7" s="205"/>
      <c r="F7" s="205"/>
      <c r="G7" s="205"/>
      <c r="H7" s="42" t="s">
        <v>114</v>
      </c>
      <c r="I7" s="43" t="s">
        <v>119</v>
      </c>
      <c r="J7" s="43" t="s">
        <v>147</v>
      </c>
      <c r="K7" s="43" t="s">
        <v>27</v>
      </c>
      <c r="L7" s="43" t="s">
        <v>27</v>
      </c>
      <c r="M7" s="42" t="s">
        <v>128</v>
      </c>
      <c r="N7" s="43" t="s">
        <v>119</v>
      </c>
      <c r="O7" s="43" t="s">
        <v>119</v>
      </c>
      <c r="P7" s="43" t="s">
        <v>27</v>
      </c>
      <c r="Q7" s="43" t="s">
        <v>27</v>
      </c>
      <c r="R7" s="270" t="s">
        <v>27</v>
      </c>
      <c r="S7" s="269" t="s">
        <v>27</v>
      </c>
      <c r="T7" s="269" t="s">
        <v>27</v>
      </c>
      <c r="U7" s="43" t="s">
        <v>27</v>
      </c>
      <c r="V7" s="269" t="s">
        <v>27</v>
      </c>
      <c r="W7" s="263"/>
      <c r="X7" s="262"/>
      <c r="Y7" s="254"/>
      <c r="Z7" s="268"/>
      <c r="AA7" s="16"/>
      <c r="AB7" s="16"/>
      <c r="AC7" s="16"/>
      <c r="AD7" s="16"/>
      <c r="AE7" s="16"/>
      <c r="AF7" s="16"/>
    </row>
    <row r="8" spans="1:32" ht="13.5" customHeight="1">
      <c r="A8" s="170">
        <v>76</v>
      </c>
      <c r="B8" s="35" t="s">
        <v>180</v>
      </c>
      <c r="C8" s="259" t="s">
        <v>123</v>
      </c>
      <c r="D8" s="257"/>
      <c r="E8" s="257"/>
      <c r="F8" s="257"/>
      <c r="G8" s="257"/>
      <c r="H8" s="179" t="s">
        <v>15</v>
      </c>
      <c r="I8" s="180"/>
      <c r="J8" s="180"/>
      <c r="K8" s="180"/>
      <c r="L8" s="180"/>
      <c r="M8" s="258" t="s">
        <v>131</v>
      </c>
      <c r="N8" s="257"/>
      <c r="O8" s="257"/>
      <c r="P8" s="257"/>
      <c r="Q8" s="257"/>
      <c r="R8" s="267" t="s">
        <v>27</v>
      </c>
      <c r="S8" s="155"/>
      <c r="T8" s="155"/>
      <c r="U8" s="257"/>
      <c r="V8" s="155"/>
      <c r="W8" s="256" t="s">
        <v>294</v>
      </c>
      <c r="X8" s="255"/>
      <c r="Y8" s="266">
        <v>2</v>
      </c>
      <c r="Z8" s="253">
        <v>3</v>
      </c>
      <c r="AA8" s="16"/>
      <c r="AB8" s="16"/>
      <c r="AC8" s="16"/>
      <c r="AD8" s="16"/>
      <c r="AE8" s="16"/>
      <c r="AF8" s="16"/>
    </row>
    <row r="9" spans="1:32" ht="13.5" customHeight="1">
      <c r="A9" s="181"/>
      <c r="B9" s="265" t="s">
        <v>181</v>
      </c>
      <c r="C9" s="264" t="s">
        <v>126</v>
      </c>
      <c r="D9" s="43" t="s">
        <v>136</v>
      </c>
      <c r="E9" s="43" t="s">
        <v>150</v>
      </c>
      <c r="F9" s="43" t="s">
        <v>27</v>
      </c>
      <c r="G9" s="43" t="s">
        <v>27</v>
      </c>
      <c r="H9" s="168" t="s">
        <v>251</v>
      </c>
      <c r="I9" s="169"/>
      <c r="J9" s="169"/>
      <c r="K9" s="169"/>
      <c r="L9" s="169"/>
      <c r="M9" s="42" t="s">
        <v>147</v>
      </c>
      <c r="N9" s="43" t="s">
        <v>129</v>
      </c>
      <c r="O9" s="43" t="s">
        <v>128</v>
      </c>
      <c r="P9" s="43" t="s">
        <v>150</v>
      </c>
      <c r="Q9" s="43" t="s">
        <v>293</v>
      </c>
      <c r="R9" s="42" t="s">
        <v>27</v>
      </c>
      <c r="S9" s="43" t="s">
        <v>27</v>
      </c>
      <c r="T9" s="43" t="s">
        <v>27</v>
      </c>
      <c r="U9" s="43" t="s">
        <v>27</v>
      </c>
      <c r="V9" s="43" t="s">
        <v>27</v>
      </c>
      <c r="W9" s="263"/>
      <c r="X9" s="262"/>
      <c r="Y9" s="261"/>
      <c r="Z9" s="268"/>
      <c r="AA9" s="16"/>
      <c r="AB9" s="16"/>
      <c r="AC9" s="16"/>
      <c r="AD9" s="16"/>
      <c r="AE9" s="16"/>
      <c r="AF9" s="16"/>
    </row>
    <row r="10" spans="1:32" ht="13.5" customHeight="1">
      <c r="A10" s="170">
        <v>48</v>
      </c>
      <c r="B10" s="35" t="s">
        <v>145</v>
      </c>
      <c r="C10" s="259" t="s">
        <v>123</v>
      </c>
      <c r="D10" s="257"/>
      <c r="E10" s="257"/>
      <c r="F10" s="257"/>
      <c r="G10" s="257"/>
      <c r="H10" s="258" t="s">
        <v>124</v>
      </c>
      <c r="I10" s="257"/>
      <c r="J10" s="257"/>
      <c r="K10" s="257"/>
      <c r="L10" s="257"/>
      <c r="M10" s="179" t="s">
        <v>15</v>
      </c>
      <c r="N10" s="180"/>
      <c r="O10" s="180"/>
      <c r="P10" s="180"/>
      <c r="Q10" s="180"/>
      <c r="R10" s="267" t="s">
        <v>27</v>
      </c>
      <c r="S10" s="155"/>
      <c r="T10" s="155"/>
      <c r="U10" s="155"/>
      <c r="V10" s="155"/>
      <c r="W10" s="256" t="s">
        <v>292</v>
      </c>
      <c r="X10" s="255"/>
      <c r="Y10" s="266">
        <v>3</v>
      </c>
      <c r="Z10" s="253">
        <v>2</v>
      </c>
      <c r="AA10" s="16"/>
      <c r="AB10" s="16"/>
      <c r="AC10" s="16"/>
      <c r="AD10" s="16"/>
      <c r="AE10" s="16"/>
      <c r="AF10" s="16"/>
    </row>
    <row r="11" spans="1:32" ht="13.5" customHeight="1">
      <c r="A11" s="181"/>
      <c r="B11" s="265" t="s">
        <v>204</v>
      </c>
      <c r="C11" s="264" t="s">
        <v>129</v>
      </c>
      <c r="D11" s="43" t="s">
        <v>136</v>
      </c>
      <c r="E11" s="43" t="s">
        <v>136</v>
      </c>
      <c r="F11" s="43" t="s">
        <v>27</v>
      </c>
      <c r="G11" s="43" t="s">
        <v>27</v>
      </c>
      <c r="H11" s="42" t="s">
        <v>150</v>
      </c>
      <c r="I11" s="43" t="s">
        <v>128</v>
      </c>
      <c r="J11" s="43" t="s">
        <v>129</v>
      </c>
      <c r="K11" s="43" t="s">
        <v>147</v>
      </c>
      <c r="L11" s="43">
        <v>7</v>
      </c>
      <c r="M11" s="168" t="s">
        <v>251</v>
      </c>
      <c r="N11" s="169"/>
      <c r="O11" s="169"/>
      <c r="P11" s="169"/>
      <c r="Q11" s="169"/>
      <c r="R11" s="42" t="s">
        <v>27</v>
      </c>
      <c r="S11" s="43" t="s">
        <v>27</v>
      </c>
      <c r="T11" s="43" t="s">
        <v>27</v>
      </c>
      <c r="U11" s="43" t="s">
        <v>27</v>
      </c>
      <c r="V11" s="43" t="s">
        <v>27</v>
      </c>
      <c r="W11" s="263"/>
      <c r="X11" s="262"/>
      <c r="Y11" s="261"/>
      <c r="Z11" s="260"/>
      <c r="AA11" s="16"/>
      <c r="AB11" s="16"/>
      <c r="AC11" s="16"/>
      <c r="AD11" s="16"/>
      <c r="AE11" s="16"/>
      <c r="AF11" s="16"/>
    </row>
    <row r="12" spans="1:32" ht="13.5" customHeight="1">
      <c r="A12" s="170" t="s">
        <v>27</v>
      </c>
      <c r="B12" s="35" t="s">
        <v>27</v>
      </c>
      <c r="C12" s="259" t="s">
        <v>27</v>
      </c>
      <c r="D12" s="257"/>
      <c r="E12" s="257"/>
      <c r="F12" s="257"/>
      <c r="G12" s="257"/>
      <c r="H12" s="258" t="s">
        <v>27</v>
      </c>
      <c r="I12" s="257"/>
      <c r="J12" s="257"/>
      <c r="K12" s="257"/>
      <c r="L12" s="257"/>
      <c r="M12" s="258" t="s">
        <v>27</v>
      </c>
      <c r="N12" s="257"/>
      <c r="O12" s="257"/>
      <c r="P12" s="257"/>
      <c r="Q12" s="257"/>
      <c r="R12" s="179" t="s">
        <v>15</v>
      </c>
      <c r="S12" s="180"/>
      <c r="T12" s="180"/>
      <c r="U12" s="180"/>
      <c r="V12" s="180"/>
      <c r="W12" s="256" t="s">
        <v>27</v>
      </c>
      <c r="X12" s="255"/>
      <c r="Y12" s="254" t="s">
        <v>27</v>
      </c>
      <c r="Z12" s="253"/>
      <c r="AA12" s="16"/>
      <c r="AB12" s="16"/>
      <c r="AC12" s="16"/>
      <c r="AD12" s="16"/>
      <c r="AE12" s="16"/>
      <c r="AF12" s="16"/>
    </row>
    <row r="13" spans="1:32" ht="13.5" customHeight="1" thickBot="1">
      <c r="A13" s="171"/>
      <c r="B13" s="46" t="s">
        <v>27</v>
      </c>
      <c r="C13" s="252" t="s">
        <v>27</v>
      </c>
      <c r="D13" s="51" t="s">
        <v>27</v>
      </c>
      <c r="E13" s="51" t="s">
        <v>27</v>
      </c>
      <c r="F13" s="51" t="s">
        <v>27</v>
      </c>
      <c r="G13" s="51" t="s">
        <v>27</v>
      </c>
      <c r="H13" s="50" t="s">
        <v>27</v>
      </c>
      <c r="I13" s="51" t="s">
        <v>27</v>
      </c>
      <c r="J13" s="51" t="s">
        <v>27</v>
      </c>
      <c r="K13" s="51" t="s">
        <v>27</v>
      </c>
      <c r="L13" s="51" t="s">
        <v>27</v>
      </c>
      <c r="M13" s="50" t="s">
        <v>27</v>
      </c>
      <c r="N13" s="51" t="s">
        <v>27</v>
      </c>
      <c r="O13" s="51" t="s">
        <v>27</v>
      </c>
      <c r="P13" s="51" t="s">
        <v>27</v>
      </c>
      <c r="Q13" s="51" t="s">
        <v>27</v>
      </c>
      <c r="R13" s="162" t="s">
        <v>251</v>
      </c>
      <c r="S13" s="163"/>
      <c r="T13" s="163"/>
      <c r="U13" s="163"/>
      <c r="V13" s="163"/>
      <c r="W13" s="251"/>
      <c r="X13" s="250"/>
      <c r="Y13" s="249"/>
      <c r="Z13" s="248"/>
      <c r="AA13" s="16"/>
      <c r="AB13" s="16"/>
      <c r="AC13" s="16"/>
      <c r="AD13" s="16"/>
      <c r="AE13" s="16"/>
      <c r="AF13" s="16"/>
    </row>
    <row r="14" spans="1:32" ht="13.5" customHeight="1">
      <c r="A14" s="55"/>
      <c r="B14" s="56"/>
      <c r="C14" s="59"/>
      <c r="D14" s="59"/>
      <c r="E14" s="59"/>
      <c r="F14" s="59"/>
      <c r="G14" s="59"/>
      <c r="H14" s="59"/>
      <c r="I14" s="60"/>
      <c r="J14" s="60"/>
      <c r="K14" s="60"/>
      <c r="L14" s="60"/>
      <c r="M14" s="61"/>
      <c r="N14" s="61"/>
      <c r="O14" s="58"/>
      <c r="P14" s="58"/>
      <c r="Q14" s="59"/>
      <c r="R14" s="59"/>
      <c r="S14" s="59"/>
      <c r="T14" s="59"/>
      <c r="U14" s="59"/>
      <c r="V14" s="59"/>
      <c r="W14" s="57"/>
      <c r="X14" s="57"/>
      <c r="Y14" s="57"/>
      <c r="Z14" s="62"/>
      <c r="AA14" s="16"/>
      <c r="AB14" s="16"/>
      <c r="AC14" s="16"/>
      <c r="AD14" s="16"/>
      <c r="AE14" s="16"/>
      <c r="AF14" s="16"/>
    </row>
    <row r="15" spans="1:32" ht="13.5" customHeight="1">
      <c r="A15" s="55"/>
      <c r="B15" s="56"/>
      <c r="C15" s="59"/>
      <c r="D15" s="59"/>
      <c r="E15" s="59"/>
      <c r="F15" s="59"/>
      <c r="G15" s="59"/>
      <c r="H15" s="59"/>
      <c r="I15" s="60"/>
      <c r="J15" s="60"/>
      <c r="K15" s="60"/>
      <c r="L15" s="60"/>
      <c r="M15" s="61"/>
      <c r="N15" s="61"/>
      <c r="O15" s="58"/>
      <c r="P15" s="58"/>
      <c r="Q15" s="59"/>
      <c r="R15" s="59"/>
      <c r="S15" s="59"/>
      <c r="T15" s="59"/>
      <c r="U15" s="59"/>
      <c r="V15" s="59"/>
      <c r="W15" s="57"/>
      <c r="X15" s="57"/>
      <c r="Y15" s="57"/>
      <c r="Z15" s="62"/>
      <c r="AA15" s="16"/>
      <c r="AB15" s="16"/>
      <c r="AC15" s="16"/>
      <c r="AD15" s="16"/>
      <c r="AE15" s="16"/>
      <c r="AF15" s="16"/>
    </row>
    <row r="16" spans="1:32" ht="13.5" customHeight="1">
      <c r="A16" s="6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16"/>
      <c r="AB16" s="16"/>
      <c r="AC16" s="16"/>
      <c r="AD16" s="16"/>
      <c r="AE16" s="16"/>
      <c r="AF16" s="16"/>
    </row>
    <row r="17" spans="1:32" ht="15" customHeight="1" thickBot="1">
      <c r="A17" s="28" t="s">
        <v>17</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16"/>
      <c r="AB17" s="16"/>
      <c r="AC17" s="16"/>
      <c r="AD17" s="16"/>
      <c r="AE17" s="16"/>
      <c r="AF17" s="16"/>
    </row>
    <row r="18" spans="1:32" ht="13.5" customHeight="1" thickBot="1">
      <c r="A18" s="288" t="s">
        <v>2</v>
      </c>
      <c r="B18" s="287" t="s">
        <v>9</v>
      </c>
      <c r="C18" s="286">
        <v>2</v>
      </c>
      <c r="D18" s="284"/>
      <c r="E18" s="284"/>
      <c r="F18" s="284"/>
      <c r="G18" s="293"/>
      <c r="H18" s="285">
        <v>71</v>
      </c>
      <c r="I18" s="284"/>
      <c r="J18" s="284"/>
      <c r="K18" s="284"/>
      <c r="L18" s="293"/>
      <c r="M18" s="285">
        <v>22</v>
      </c>
      <c r="N18" s="284"/>
      <c r="O18" s="284"/>
      <c r="P18" s="284"/>
      <c r="Q18" s="293"/>
      <c r="R18" s="285" t="s">
        <v>27</v>
      </c>
      <c r="S18" s="284"/>
      <c r="T18" s="284"/>
      <c r="U18" s="284"/>
      <c r="V18" s="292"/>
      <c r="W18" s="283" t="s">
        <v>10</v>
      </c>
      <c r="X18" s="282"/>
      <c r="Y18" s="281" t="s">
        <v>11</v>
      </c>
      <c r="Z18" s="280" t="s">
        <v>12</v>
      </c>
      <c r="AA18" s="16"/>
      <c r="AB18" s="16"/>
      <c r="AC18" s="16"/>
      <c r="AD18" s="16"/>
      <c r="AE18" s="16"/>
      <c r="AF18" s="16"/>
    </row>
    <row r="19" spans="1:32" ht="13.5" customHeight="1" thickTop="1">
      <c r="A19" s="291">
        <v>2</v>
      </c>
      <c r="B19" s="279" t="s">
        <v>178</v>
      </c>
      <c r="C19" s="278" t="s">
        <v>15</v>
      </c>
      <c r="D19" s="277"/>
      <c r="E19" s="277"/>
      <c r="F19" s="277"/>
      <c r="G19" s="276"/>
      <c r="H19" s="275" t="s">
        <v>109</v>
      </c>
      <c r="I19" s="195"/>
      <c r="J19" s="195"/>
      <c r="K19" s="195"/>
      <c r="L19" s="195"/>
      <c r="M19" s="275" t="s">
        <v>109</v>
      </c>
      <c r="N19" s="195"/>
      <c r="O19" s="195"/>
      <c r="P19" s="195"/>
      <c r="Q19" s="195"/>
      <c r="R19" s="275" t="s">
        <v>27</v>
      </c>
      <c r="S19" s="195"/>
      <c r="T19" s="195"/>
      <c r="U19" s="195"/>
      <c r="V19" s="195"/>
      <c r="W19" s="274" t="s">
        <v>277</v>
      </c>
      <c r="X19" s="273"/>
      <c r="Y19" s="272">
        <v>4</v>
      </c>
      <c r="Z19" s="271">
        <v>1</v>
      </c>
      <c r="AA19" s="16"/>
      <c r="AB19" s="16"/>
      <c r="AC19" s="16"/>
      <c r="AD19" s="16"/>
      <c r="AE19" s="16"/>
      <c r="AF19" s="16"/>
    </row>
    <row r="20" spans="1:32" ht="13.5" customHeight="1">
      <c r="A20" s="181"/>
      <c r="B20" s="265" t="s">
        <v>248</v>
      </c>
      <c r="C20" s="185" t="s">
        <v>251</v>
      </c>
      <c r="D20" s="169"/>
      <c r="E20" s="169"/>
      <c r="F20" s="169"/>
      <c r="G20" s="186"/>
      <c r="H20" s="42" t="s">
        <v>114</v>
      </c>
      <c r="I20" s="43" t="s">
        <v>142</v>
      </c>
      <c r="J20" s="43" t="s">
        <v>114</v>
      </c>
      <c r="K20" s="43" t="s">
        <v>27</v>
      </c>
      <c r="L20" s="43" t="s">
        <v>27</v>
      </c>
      <c r="M20" s="42" t="s">
        <v>142</v>
      </c>
      <c r="N20" s="43" t="s">
        <v>115</v>
      </c>
      <c r="O20" s="43" t="s">
        <v>114</v>
      </c>
      <c r="P20" s="43" t="s">
        <v>27</v>
      </c>
      <c r="Q20" s="43" t="s">
        <v>27</v>
      </c>
      <c r="R20" s="270" t="s">
        <v>27</v>
      </c>
      <c r="S20" s="269" t="s">
        <v>27</v>
      </c>
      <c r="T20" s="269" t="s">
        <v>27</v>
      </c>
      <c r="U20" s="43" t="s">
        <v>27</v>
      </c>
      <c r="V20" s="269" t="s">
        <v>27</v>
      </c>
      <c r="W20" s="263"/>
      <c r="X20" s="262"/>
      <c r="Y20" s="254"/>
      <c r="Z20" s="268"/>
      <c r="AA20" s="16"/>
      <c r="AB20" s="16"/>
      <c r="AC20" s="16"/>
      <c r="AD20" s="16"/>
      <c r="AE20" s="16"/>
      <c r="AF20" s="16"/>
    </row>
    <row r="21" spans="1:32" ht="13.5" customHeight="1">
      <c r="A21" s="170">
        <v>71</v>
      </c>
      <c r="B21" s="35" t="s">
        <v>186</v>
      </c>
      <c r="C21" s="259" t="s">
        <v>123</v>
      </c>
      <c r="D21" s="257"/>
      <c r="E21" s="257"/>
      <c r="F21" s="257"/>
      <c r="G21" s="257"/>
      <c r="H21" s="179" t="s">
        <v>15</v>
      </c>
      <c r="I21" s="180"/>
      <c r="J21" s="180"/>
      <c r="K21" s="180"/>
      <c r="L21" s="180"/>
      <c r="M21" s="258" t="s">
        <v>132</v>
      </c>
      <c r="N21" s="257"/>
      <c r="O21" s="257"/>
      <c r="P21" s="257"/>
      <c r="Q21" s="257"/>
      <c r="R21" s="267" t="s">
        <v>27</v>
      </c>
      <c r="S21" s="155"/>
      <c r="T21" s="155"/>
      <c r="U21" s="257"/>
      <c r="V21" s="155"/>
      <c r="W21" s="256" t="s">
        <v>276</v>
      </c>
      <c r="X21" s="255"/>
      <c r="Y21" s="266">
        <v>2</v>
      </c>
      <c r="Z21" s="253">
        <v>3</v>
      </c>
      <c r="AA21" s="16"/>
      <c r="AB21" s="16"/>
      <c r="AC21" s="16"/>
      <c r="AD21" s="16"/>
      <c r="AE21" s="16"/>
      <c r="AF21" s="16"/>
    </row>
    <row r="22" spans="1:32" ht="13.5" customHeight="1">
      <c r="A22" s="181"/>
      <c r="B22" s="265" t="s">
        <v>187</v>
      </c>
      <c r="C22" s="264" t="s">
        <v>126</v>
      </c>
      <c r="D22" s="43" t="s">
        <v>135</v>
      </c>
      <c r="E22" s="43" t="s">
        <v>126</v>
      </c>
      <c r="F22" s="43" t="s">
        <v>27</v>
      </c>
      <c r="G22" s="43" t="s">
        <v>27</v>
      </c>
      <c r="H22" s="168" t="s">
        <v>251</v>
      </c>
      <c r="I22" s="169"/>
      <c r="J22" s="169"/>
      <c r="K22" s="169"/>
      <c r="L22" s="169"/>
      <c r="M22" s="42" t="s">
        <v>120</v>
      </c>
      <c r="N22" s="43" t="s">
        <v>117</v>
      </c>
      <c r="O22" s="43" t="s">
        <v>150</v>
      </c>
      <c r="P22" s="43" t="s">
        <v>135</v>
      </c>
      <c r="Q22" s="43" t="s">
        <v>27</v>
      </c>
      <c r="R22" s="42" t="s">
        <v>27</v>
      </c>
      <c r="S22" s="43" t="s">
        <v>27</v>
      </c>
      <c r="T22" s="43" t="s">
        <v>27</v>
      </c>
      <c r="U22" s="43" t="s">
        <v>27</v>
      </c>
      <c r="V22" s="43" t="s">
        <v>27</v>
      </c>
      <c r="W22" s="263"/>
      <c r="X22" s="262"/>
      <c r="Y22" s="261"/>
      <c r="Z22" s="268"/>
      <c r="AA22" s="16"/>
      <c r="AB22" s="16"/>
      <c r="AC22" s="16"/>
      <c r="AD22" s="16"/>
      <c r="AE22" s="16"/>
      <c r="AF22" s="16"/>
    </row>
    <row r="23" spans="1:32" ht="13.5" customHeight="1">
      <c r="A23" s="170">
        <v>22</v>
      </c>
      <c r="B23" s="35" t="s">
        <v>180</v>
      </c>
      <c r="C23" s="259" t="s">
        <v>123</v>
      </c>
      <c r="D23" s="257"/>
      <c r="E23" s="257"/>
      <c r="F23" s="257"/>
      <c r="G23" s="257"/>
      <c r="H23" s="258" t="s">
        <v>110</v>
      </c>
      <c r="I23" s="257"/>
      <c r="J23" s="257"/>
      <c r="K23" s="257"/>
      <c r="L23" s="257"/>
      <c r="M23" s="179" t="s">
        <v>15</v>
      </c>
      <c r="N23" s="180"/>
      <c r="O23" s="180"/>
      <c r="P23" s="180"/>
      <c r="Q23" s="180"/>
      <c r="R23" s="267" t="s">
        <v>27</v>
      </c>
      <c r="S23" s="155"/>
      <c r="T23" s="155"/>
      <c r="U23" s="155"/>
      <c r="V23" s="155"/>
      <c r="W23" s="256" t="s">
        <v>275</v>
      </c>
      <c r="X23" s="255"/>
      <c r="Y23" s="266">
        <v>3</v>
      </c>
      <c r="Z23" s="253">
        <v>2</v>
      </c>
      <c r="AA23" s="16"/>
      <c r="AB23" s="16"/>
      <c r="AC23" s="16"/>
      <c r="AD23" s="16"/>
      <c r="AE23" s="16"/>
      <c r="AF23" s="16"/>
    </row>
    <row r="24" spans="1:32" ht="13.5" customHeight="1">
      <c r="A24" s="181"/>
      <c r="B24" s="265" t="s">
        <v>221</v>
      </c>
      <c r="C24" s="264" t="s">
        <v>135</v>
      </c>
      <c r="D24" s="43" t="s">
        <v>127</v>
      </c>
      <c r="E24" s="43" t="s">
        <v>126</v>
      </c>
      <c r="F24" s="43" t="s">
        <v>27</v>
      </c>
      <c r="G24" s="43" t="s">
        <v>27</v>
      </c>
      <c r="H24" s="42" t="s">
        <v>139</v>
      </c>
      <c r="I24" s="43" t="s">
        <v>113</v>
      </c>
      <c r="J24" s="43" t="s">
        <v>147</v>
      </c>
      <c r="K24" s="43" t="s">
        <v>142</v>
      </c>
      <c r="L24" s="43" t="s">
        <v>27</v>
      </c>
      <c r="M24" s="168" t="s">
        <v>251</v>
      </c>
      <c r="N24" s="169"/>
      <c r="O24" s="169"/>
      <c r="P24" s="169"/>
      <c r="Q24" s="169"/>
      <c r="R24" s="42" t="s">
        <v>27</v>
      </c>
      <c r="S24" s="43" t="s">
        <v>27</v>
      </c>
      <c r="T24" s="43" t="s">
        <v>27</v>
      </c>
      <c r="U24" s="43" t="s">
        <v>27</v>
      </c>
      <c r="V24" s="43" t="s">
        <v>27</v>
      </c>
      <c r="W24" s="263"/>
      <c r="X24" s="262"/>
      <c r="Y24" s="261"/>
      <c r="Z24" s="260"/>
      <c r="AA24" s="16"/>
      <c r="AB24" s="16"/>
      <c r="AC24" s="16"/>
      <c r="AD24" s="16"/>
      <c r="AE24" s="16"/>
      <c r="AF24" s="16"/>
    </row>
    <row r="25" spans="1:32" ht="13.5" customHeight="1">
      <c r="A25" s="170" t="s">
        <v>27</v>
      </c>
      <c r="B25" s="35" t="s">
        <v>27</v>
      </c>
      <c r="C25" s="259" t="s">
        <v>27</v>
      </c>
      <c r="D25" s="257"/>
      <c r="E25" s="257"/>
      <c r="F25" s="257"/>
      <c r="G25" s="257"/>
      <c r="H25" s="258" t="s">
        <v>27</v>
      </c>
      <c r="I25" s="257"/>
      <c r="J25" s="257"/>
      <c r="K25" s="257"/>
      <c r="L25" s="257"/>
      <c r="M25" s="258" t="s">
        <v>27</v>
      </c>
      <c r="N25" s="257"/>
      <c r="O25" s="257"/>
      <c r="P25" s="257"/>
      <c r="Q25" s="257"/>
      <c r="R25" s="179" t="s">
        <v>15</v>
      </c>
      <c r="S25" s="180"/>
      <c r="T25" s="180"/>
      <c r="U25" s="180"/>
      <c r="V25" s="180"/>
      <c r="W25" s="256" t="s">
        <v>27</v>
      </c>
      <c r="X25" s="255"/>
      <c r="Y25" s="254" t="s">
        <v>27</v>
      </c>
      <c r="Z25" s="253"/>
      <c r="AA25" s="16"/>
      <c r="AB25" s="16"/>
      <c r="AC25" s="16"/>
      <c r="AD25" s="16"/>
      <c r="AE25" s="16"/>
      <c r="AF25" s="16"/>
    </row>
    <row r="26" spans="1:32" ht="13.5" customHeight="1" thickBot="1">
      <c r="A26" s="171"/>
      <c r="B26" s="46" t="s">
        <v>27</v>
      </c>
      <c r="C26" s="252" t="s">
        <v>27</v>
      </c>
      <c r="D26" s="51" t="s">
        <v>27</v>
      </c>
      <c r="E26" s="51" t="s">
        <v>27</v>
      </c>
      <c r="F26" s="51" t="s">
        <v>27</v>
      </c>
      <c r="G26" s="51" t="s">
        <v>27</v>
      </c>
      <c r="H26" s="50" t="s">
        <v>27</v>
      </c>
      <c r="I26" s="51" t="s">
        <v>27</v>
      </c>
      <c r="J26" s="51" t="s">
        <v>27</v>
      </c>
      <c r="K26" s="51" t="s">
        <v>27</v>
      </c>
      <c r="L26" s="51" t="s">
        <v>27</v>
      </c>
      <c r="M26" s="50" t="s">
        <v>27</v>
      </c>
      <c r="N26" s="51" t="s">
        <v>27</v>
      </c>
      <c r="O26" s="51" t="s">
        <v>27</v>
      </c>
      <c r="P26" s="51" t="s">
        <v>27</v>
      </c>
      <c r="Q26" s="51" t="s">
        <v>27</v>
      </c>
      <c r="R26" s="162" t="s">
        <v>251</v>
      </c>
      <c r="S26" s="163"/>
      <c r="T26" s="163"/>
      <c r="U26" s="163"/>
      <c r="V26" s="163"/>
      <c r="W26" s="251"/>
      <c r="X26" s="250"/>
      <c r="Y26" s="249"/>
      <c r="Z26" s="248"/>
      <c r="AA26" s="16"/>
      <c r="AB26" s="16"/>
      <c r="AC26" s="16"/>
      <c r="AD26" s="16"/>
      <c r="AE26" s="16"/>
      <c r="AF26" s="16"/>
    </row>
    <row r="27" spans="1:32" ht="13.5" customHeight="1">
      <c r="A27" s="55"/>
      <c r="B27" s="56"/>
      <c r="C27" s="59"/>
      <c r="D27" s="59"/>
      <c r="E27" s="59"/>
      <c r="F27" s="59"/>
      <c r="G27" s="59"/>
      <c r="H27" s="59"/>
      <c r="I27" s="60"/>
      <c r="J27" s="60"/>
      <c r="K27" s="60"/>
      <c r="L27" s="60"/>
      <c r="M27" s="61"/>
      <c r="N27" s="61"/>
      <c r="O27" s="58"/>
      <c r="P27" s="58"/>
      <c r="Q27" s="59"/>
      <c r="R27" s="59"/>
      <c r="S27" s="59"/>
      <c r="T27" s="59"/>
      <c r="U27" s="59"/>
      <c r="V27" s="59"/>
      <c r="W27" s="57"/>
      <c r="X27" s="57"/>
      <c r="Y27" s="57"/>
      <c r="Z27" s="62"/>
      <c r="AA27" s="16"/>
      <c r="AB27" s="16"/>
      <c r="AC27" s="16"/>
      <c r="AD27" s="16"/>
      <c r="AE27" s="16"/>
      <c r="AF27" s="16"/>
    </row>
    <row r="28" spans="1:32" ht="13.5" customHeight="1">
      <c r="A28" s="55"/>
      <c r="B28" s="56"/>
      <c r="C28" s="59"/>
      <c r="D28" s="59"/>
      <c r="E28" s="59"/>
      <c r="F28" s="59"/>
      <c r="G28" s="59"/>
      <c r="H28" s="59"/>
      <c r="I28" s="60"/>
      <c r="J28" s="60"/>
      <c r="K28" s="60"/>
      <c r="L28" s="60"/>
      <c r="M28" s="61"/>
      <c r="N28" s="61"/>
      <c r="O28" s="58"/>
      <c r="P28" s="58"/>
      <c r="Q28" s="59"/>
      <c r="R28" s="59"/>
      <c r="S28" s="59"/>
      <c r="T28" s="59"/>
      <c r="U28" s="59"/>
      <c r="V28" s="59"/>
      <c r="W28" s="57"/>
      <c r="X28" s="57"/>
      <c r="Y28" s="57"/>
      <c r="Z28" s="62"/>
      <c r="AA28" s="16"/>
      <c r="AB28" s="16"/>
      <c r="AC28" s="16"/>
      <c r="AD28" s="16"/>
      <c r="AE28" s="16"/>
      <c r="AF28" s="16"/>
    </row>
    <row r="29" spans="1:32" ht="13.5" customHeight="1">
      <c r="A29" s="66"/>
      <c r="B29" s="67"/>
      <c r="C29" s="68"/>
      <c r="D29" s="68"/>
      <c r="E29" s="68"/>
      <c r="F29" s="68"/>
      <c r="G29" s="68"/>
      <c r="H29" s="68"/>
      <c r="I29" s="68"/>
      <c r="J29" s="68"/>
      <c r="K29" s="68"/>
      <c r="L29" s="68"/>
      <c r="M29" s="68"/>
      <c r="N29" s="68"/>
      <c r="O29" s="68"/>
      <c r="P29" s="68"/>
      <c r="Q29" s="68"/>
      <c r="R29" s="68"/>
      <c r="S29" s="68"/>
      <c r="T29" s="68"/>
      <c r="U29" s="68"/>
      <c r="V29" s="68"/>
      <c r="W29" s="65"/>
      <c r="X29" s="65"/>
      <c r="Y29" s="65"/>
      <c r="Z29" s="65"/>
      <c r="AA29" s="16"/>
      <c r="AB29" s="16"/>
      <c r="AC29" s="16"/>
      <c r="AD29" s="16"/>
      <c r="AE29" s="16"/>
      <c r="AF29" s="16"/>
    </row>
    <row r="30" spans="1:32" ht="15" customHeight="1" thickBot="1">
      <c r="A30" s="28" t="s">
        <v>20</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16"/>
      <c r="AB30" s="16"/>
      <c r="AC30" s="16"/>
      <c r="AD30" s="16"/>
      <c r="AE30" s="16"/>
      <c r="AF30" s="16"/>
    </row>
    <row r="31" spans="1:32" ht="13.5" customHeight="1" thickBot="1">
      <c r="A31" s="288" t="s">
        <v>2</v>
      </c>
      <c r="B31" s="287" t="s">
        <v>9</v>
      </c>
      <c r="C31" s="286">
        <v>3</v>
      </c>
      <c r="D31" s="284"/>
      <c r="E31" s="284"/>
      <c r="F31" s="284"/>
      <c r="G31" s="293"/>
      <c r="H31" s="285">
        <v>72</v>
      </c>
      <c r="I31" s="284"/>
      <c r="J31" s="284"/>
      <c r="K31" s="284"/>
      <c r="L31" s="293"/>
      <c r="M31" s="285">
        <v>18</v>
      </c>
      <c r="N31" s="284"/>
      <c r="O31" s="284"/>
      <c r="P31" s="284"/>
      <c r="Q31" s="293"/>
      <c r="R31" s="285" t="s">
        <v>27</v>
      </c>
      <c r="S31" s="284"/>
      <c r="T31" s="284"/>
      <c r="U31" s="284"/>
      <c r="V31" s="292"/>
      <c r="W31" s="283" t="s">
        <v>10</v>
      </c>
      <c r="X31" s="282"/>
      <c r="Y31" s="281" t="s">
        <v>11</v>
      </c>
      <c r="Z31" s="280" t="s">
        <v>12</v>
      </c>
      <c r="AA31" s="16"/>
      <c r="AB31" s="16"/>
      <c r="AC31" s="16"/>
      <c r="AD31" s="16"/>
      <c r="AE31" s="16"/>
      <c r="AF31" s="16"/>
    </row>
    <row r="32" spans="1:32" ht="13.5" customHeight="1" thickTop="1">
      <c r="A32" s="291">
        <v>3</v>
      </c>
      <c r="B32" s="279" t="s">
        <v>188</v>
      </c>
      <c r="C32" s="278" t="s">
        <v>15</v>
      </c>
      <c r="D32" s="277"/>
      <c r="E32" s="277"/>
      <c r="F32" s="277"/>
      <c r="G32" s="276"/>
      <c r="H32" s="275" t="s">
        <v>109</v>
      </c>
      <c r="I32" s="195"/>
      <c r="J32" s="195"/>
      <c r="K32" s="195"/>
      <c r="L32" s="195"/>
      <c r="M32" s="275" t="s">
        <v>109</v>
      </c>
      <c r="N32" s="195"/>
      <c r="O32" s="195"/>
      <c r="P32" s="195"/>
      <c r="Q32" s="195"/>
      <c r="R32" s="275" t="s">
        <v>27</v>
      </c>
      <c r="S32" s="195"/>
      <c r="T32" s="195"/>
      <c r="U32" s="195"/>
      <c r="V32" s="195"/>
      <c r="W32" s="274" t="s">
        <v>277</v>
      </c>
      <c r="X32" s="273"/>
      <c r="Y32" s="272">
        <v>4</v>
      </c>
      <c r="Z32" s="271">
        <v>1</v>
      </c>
      <c r="AA32" s="16"/>
      <c r="AB32" s="16"/>
      <c r="AC32" s="16"/>
      <c r="AD32" s="16"/>
      <c r="AE32" s="16"/>
      <c r="AF32" s="16"/>
    </row>
    <row r="33" spans="1:32" ht="13.5" customHeight="1">
      <c r="A33" s="181"/>
      <c r="B33" s="265" t="s">
        <v>247</v>
      </c>
      <c r="C33" s="185" t="s">
        <v>251</v>
      </c>
      <c r="D33" s="169"/>
      <c r="E33" s="169"/>
      <c r="F33" s="169"/>
      <c r="G33" s="186"/>
      <c r="H33" s="42" t="s">
        <v>142</v>
      </c>
      <c r="I33" s="43" t="s">
        <v>114</v>
      </c>
      <c r="J33" s="43" t="s">
        <v>115</v>
      </c>
      <c r="K33" s="43" t="s">
        <v>27</v>
      </c>
      <c r="L33" s="43" t="s">
        <v>27</v>
      </c>
      <c r="M33" s="42" t="s">
        <v>113</v>
      </c>
      <c r="N33" s="43" t="s">
        <v>118</v>
      </c>
      <c r="O33" s="43" t="s">
        <v>113</v>
      </c>
      <c r="P33" s="43" t="s">
        <v>27</v>
      </c>
      <c r="Q33" s="43" t="s">
        <v>27</v>
      </c>
      <c r="R33" s="270" t="s">
        <v>27</v>
      </c>
      <c r="S33" s="269" t="s">
        <v>27</v>
      </c>
      <c r="T33" s="269" t="s">
        <v>27</v>
      </c>
      <c r="U33" s="43" t="s">
        <v>27</v>
      </c>
      <c r="V33" s="269" t="s">
        <v>27</v>
      </c>
      <c r="W33" s="263"/>
      <c r="X33" s="262"/>
      <c r="Y33" s="254"/>
      <c r="Z33" s="268"/>
      <c r="AA33" s="16"/>
      <c r="AB33" s="16"/>
      <c r="AC33" s="16"/>
      <c r="AD33" s="16"/>
      <c r="AE33" s="16"/>
      <c r="AF33" s="16"/>
    </row>
    <row r="34" spans="1:32" ht="13.5" customHeight="1">
      <c r="A34" s="290">
        <v>72</v>
      </c>
      <c r="B34" s="35" t="s">
        <v>164</v>
      </c>
      <c r="C34" s="259" t="s">
        <v>123</v>
      </c>
      <c r="D34" s="257"/>
      <c r="E34" s="257"/>
      <c r="F34" s="257"/>
      <c r="G34" s="257"/>
      <c r="H34" s="179" t="s">
        <v>15</v>
      </c>
      <c r="I34" s="180"/>
      <c r="J34" s="180"/>
      <c r="K34" s="180"/>
      <c r="L34" s="180"/>
      <c r="M34" s="258" t="s">
        <v>123</v>
      </c>
      <c r="N34" s="257"/>
      <c r="O34" s="257"/>
      <c r="P34" s="257"/>
      <c r="Q34" s="257"/>
      <c r="R34" s="267" t="s">
        <v>27</v>
      </c>
      <c r="S34" s="155"/>
      <c r="T34" s="155"/>
      <c r="U34" s="257"/>
      <c r="V34" s="155"/>
      <c r="W34" s="256" t="s">
        <v>280</v>
      </c>
      <c r="X34" s="255"/>
      <c r="Y34" s="266">
        <v>2</v>
      </c>
      <c r="Z34" s="253">
        <v>3</v>
      </c>
      <c r="AA34" s="16"/>
      <c r="AB34" s="16"/>
      <c r="AC34" s="16"/>
      <c r="AD34" s="16"/>
      <c r="AE34" s="16"/>
      <c r="AF34" s="16"/>
    </row>
    <row r="35" spans="1:32" ht="13.5" customHeight="1">
      <c r="A35" s="181"/>
      <c r="B35" s="265" t="s">
        <v>185</v>
      </c>
      <c r="C35" s="264" t="s">
        <v>135</v>
      </c>
      <c r="D35" s="43" t="s">
        <v>126</v>
      </c>
      <c r="E35" s="43" t="s">
        <v>127</v>
      </c>
      <c r="F35" s="43" t="s">
        <v>27</v>
      </c>
      <c r="G35" s="43" t="s">
        <v>27</v>
      </c>
      <c r="H35" s="168" t="s">
        <v>251</v>
      </c>
      <c r="I35" s="169"/>
      <c r="J35" s="169"/>
      <c r="K35" s="169"/>
      <c r="L35" s="169"/>
      <c r="M35" s="42" t="s">
        <v>150</v>
      </c>
      <c r="N35" s="43" t="s">
        <v>127</v>
      </c>
      <c r="O35" s="43" t="s">
        <v>150</v>
      </c>
      <c r="P35" s="43" t="s">
        <v>27</v>
      </c>
      <c r="Q35" s="43" t="s">
        <v>27</v>
      </c>
      <c r="R35" s="42" t="s">
        <v>27</v>
      </c>
      <c r="S35" s="43" t="s">
        <v>27</v>
      </c>
      <c r="T35" s="43" t="s">
        <v>27</v>
      </c>
      <c r="U35" s="43" t="s">
        <v>27</v>
      </c>
      <c r="V35" s="43" t="s">
        <v>27</v>
      </c>
      <c r="W35" s="263"/>
      <c r="X35" s="262"/>
      <c r="Y35" s="261"/>
      <c r="Z35" s="268"/>
      <c r="AA35" s="16"/>
      <c r="AB35" s="16"/>
      <c r="AC35" s="16"/>
      <c r="AD35" s="16"/>
      <c r="AE35" s="16"/>
      <c r="AF35" s="16"/>
    </row>
    <row r="36" spans="1:32" ht="13.5" customHeight="1">
      <c r="A36" s="170">
        <v>18</v>
      </c>
      <c r="B36" s="35" t="s">
        <v>226</v>
      </c>
      <c r="C36" s="259" t="s">
        <v>123</v>
      </c>
      <c r="D36" s="257"/>
      <c r="E36" s="257"/>
      <c r="F36" s="257"/>
      <c r="G36" s="257"/>
      <c r="H36" s="258" t="s">
        <v>109</v>
      </c>
      <c r="I36" s="257"/>
      <c r="J36" s="257"/>
      <c r="K36" s="257"/>
      <c r="L36" s="257"/>
      <c r="M36" s="179" t="s">
        <v>15</v>
      </c>
      <c r="N36" s="180"/>
      <c r="O36" s="180"/>
      <c r="P36" s="180"/>
      <c r="Q36" s="180"/>
      <c r="R36" s="267" t="s">
        <v>27</v>
      </c>
      <c r="S36" s="155"/>
      <c r="T36" s="155"/>
      <c r="U36" s="155"/>
      <c r="V36" s="155"/>
      <c r="W36" s="256" t="s">
        <v>279</v>
      </c>
      <c r="X36" s="255"/>
      <c r="Y36" s="266">
        <v>3</v>
      </c>
      <c r="Z36" s="253">
        <v>2</v>
      </c>
      <c r="AA36" s="16"/>
      <c r="AB36" s="16"/>
      <c r="AC36" s="16"/>
      <c r="AD36" s="16"/>
      <c r="AE36" s="16"/>
      <c r="AF36" s="16"/>
    </row>
    <row r="37" spans="1:32" ht="13.5" customHeight="1">
      <c r="A37" s="181"/>
      <c r="B37" s="265" t="s">
        <v>227</v>
      </c>
      <c r="C37" s="264" t="s">
        <v>117</v>
      </c>
      <c r="D37" s="43" t="s">
        <v>121</v>
      </c>
      <c r="E37" s="43" t="s">
        <v>117</v>
      </c>
      <c r="F37" s="43" t="s">
        <v>27</v>
      </c>
      <c r="G37" s="43" t="s">
        <v>27</v>
      </c>
      <c r="H37" s="42" t="s">
        <v>147</v>
      </c>
      <c r="I37" s="43" t="s">
        <v>115</v>
      </c>
      <c r="J37" s="43" t="s">
        <v>147</v>
      </c>
      <c r="K37" s="43" t="s">
        <v>27</v>
      </c>
      <c r="L37" s="43" t="s">
        <v>27</v>
      </c>
      <c r="M37" s="168" t="s">
        <v>251</v>
      </c>
      <c r="N37" s="169"/>
      <c r="O37" s="169"/>
      <c r="P37" s="169"/>
      <c r="Q37" s="169"/>
      <c r="R37" s="42" t="s">
        <v>27</v>
      </c>
      <c r="S37" s="43" t="s">
        <v>27</v>
      </c>
      <c r="T37" s="43" t="s">
        <v>27</v>
      </c>
      <c r="U37" s="43" t="s">
        <v>27</v>
      </c>
      <c r="V37" s="43" t="s">
        <v>27</v>
      </c>
      <c r="W37" s="263"/>
      <c r="X37" s="262"/>
      <c r="Y37" s="261"/>
      <c r="Z37" s="260"/>
      <c r="AA37" s="16"/>
      <c r="AB37" s="16"/>
      <c r="AC37" s="16"/>
      <c r="AD37" s="16"/>
      <c r="AE37" s="16"/>
      <c r="AF37" s="16"/>
    </row>
    <row r="38" spans="1:32" ht="13.5" customHeight="1">
      <c r="A38" s="170" t="s">
        <v>27</v>
      </c>
      <c r="B38" s="35" t="s">
        <v>27</v>
      </c>
      <c r="C38" s="259" t="s">
        <v>27</v>
      </c>
      <c r="D38" s="257"/>
      <c r="E38" s="257"/>
      <c r="F38" s="257"/>
      <c r="G38" s="257"/>
      <c r="H38" s="258" t="s">
        <v>27</v>
      </c>
      <c r="I38" s="257"/>
      <c r="J38" s="257"/>
      <c r="K38" s="257"/>
      <c r="L38" s="257"/>
      <c r="M38" s="258" t="s">
        <v>27</v>
      </c>
      <c r="N38" s="257"/>
      <c r="O38" s="257"/>
      <c r="P38" s="257"/>
      <c r="Q38" s="257"/>
      <c r="R38" s="179" t="s">
        <v>15</v>
      </c>
      <c r="S38" s="180"/>
      <c r="T38" s="180"/>
      <c r="U38" s="180"/>
      <c r="V38" s="180"/>
      <c r="W38" s="256" t="s">
        <v>27</v>
      </c>
      <c r="X38" s="255"/>
      <c r="Y38" s="254" t="s">
        <v>27</v>
      </c>
      <c r="Z38" s="253"/>
      <c r="AA38" s="16"/>
      <c r="AB38" s="16"/>
      <c r="AC38" s="16"/>
      <c r="AD38" s="16"/>
      <c r="AE38" s="16"/>
      <c r="AF38" s="16"/>
    </row>
    <row r="39" spans="1:32" ht="13.5" customHeight="1" thickBot="1">
      <c r="A39" s="171"/>
      <c r="B39" s="46" t="s">
        <v>27</v>
      </c>
      <c r="C39" s="252" t="s">
        <v>27</v>
      </c>
      <c r="D39" s="51" t="s">
        <v>27</v>
      </c>
      <c r="E39" s="51" t="s">
        <v>27</v>
      </c>
      <c r="F39" s="51" t="s">
        <v>27</v>
      </c>
      <c r="G39" s="51" t="s">
        <v>27</v>
      </c>
      <c r="H39" s="50" t="s">
        <v>27</v>
      </c>
      <c r="I39" s="51" t="s">
        <v>27</v>
      </c>
      <c r="J39" s="51" t="s">
        <v>27</v>
      </c>
      <c r="K39" s="51" t="s">
        <v>27</v>
      </c>
      <c r="L39" s="51" t="s">
        <v>27</v>
      </c>
      <c r="M39" s="50" t="s">
        <v>27</v>
      </c>
      <c r="N39" s="51" t="s">
        <v>27</v>
      </c>
      <c r="O39" s="51" t="s">
        <v>27</v>
      </c>
      <c r="P39" s="51" t="s">
        <v>27</v>
      </c>
      <c r="Q39" s="51" t="s">
        <v>27</v>
      </c>
      <c r="R39" s="162" t="s">
        <v>251</v>
      </c>
      <c r="S39" s="163"/>
      <c r="T39" s="163"/>
      <c r="U39" s="163"/>
      <c r="V39" s="163"/>
      <c r="W39" s="251"/>
      <c r="X39" s="250"/>
      <c r="Y39" s="249"/>
      <c r="Z39" s="248"/>
      <c r="AA39" s="16"/>
      <c r="AB39" s="16"/>
      <c r="AC39" s="16"/>
      <c r="AD39" s="16"/>
      <c r="AE39" s="16"/>
      <c r="AF39" s="16"/>
    </row>
    <row r="40" spans="1:32" ht="13.5" customHeight="1">
      <c r="A40" s="55"/>
      <c r="B40" s="56"/>
      <c r="C40" s="59"/>
      <c r="D40" s="59"/>
      <c r="E40" s="59"/>
      <c r="F40" s="59"/>
      <c r="G40" s="59"/>
      <c r="H40" s="59"/>
      <c r="I40" s="60"/>
      <c r="J40" s="60"/>
      <c r="K40" s="60"/>
      <c r="L40" s="60"/>
      <c r="M40" s="61"/>
      <c r="N40" s="61"/>
      <c r="O40" s="58"/>
      <c r="P40" s="58"/>
      <c r="Q40" s="59"/>
      <c r="R40" s="59"/>
      <c r="S40" s="59"/>
      <c r="T40" s="59"/>
      <c r="U40" s="59"/>
      <c r="V40" s="59"/>
      <c r="W40" s="57"/>
      <c r="X40" s="57"/>
      <c r="Y40" s="57"/>
      <c r="Z40" s="62"/>
      <c r="AA40" s="16"/>
      <c r="AB40" s="16"/>
      <c r="AC40" s="16"/>
      <c r="AD40" s="16"/>
      <c r="AE40" s="16"/>
      <c r="AF40" s="16"/>
    </row>
    <row r="41" spans="1:32" ht="13.5" customHeight="1">
      <c r="A41" s="55"/>
      <c r="B41" s="56"/>
      <c r="C41" s="59"/>
      <c r="D41" s="59"/>
      <c r="E41" s="59"/>
      <c r="F41" s="59"/>
      <c r="G41" s="59"/>
      <c r="H41" s="59"/>
      <c r="I41" s="60"/>
      <c r="J41" s="60"/>
      <c r="K41" s="60"/>
      <c r="L41" s="60"/>
      <c r="M41" s="61"/>
      <c r="N41" s="61"/>
      <c r="O41" s="58"/>
      <c r="P41" s="58"/>
      <c r="Q41" s="59"/>
      <c r="R41" s="59"/>
      <c r="S41" s="59"/>
      <c r="T41" s="59"/>
      <c r="U41" s="59"/>
      <c r="V41" s="59"/>
      <c r="W41" s="57"/>
      <c r="X41" s="57"/>
      <c r="Y41" s="57"/>
      <c r="Z41" s="62"/>
      <c r="AA41" s="16"/>
      <c r="AB41" s="16"/>
      <c r="AC41" s="16"/>
      <c r="AD41" s="16"/>
      <c r="AE41" s="16"/>
      <c r="AF41" s="16"/>
    </row>
    <row r="42" spans="1:32" ht="13.5" customHeight="1">
      <c r="A42" s="69"/>
      <c r="B42" s="70"/>
      <c r="C42" s="71"/>
      <c r="D42" s="71"/>
      <c r="E42" s="71"/>
      <c r="F42" s="71"/>
      <c r="G42" s="71"/>
      <c r="H42" s="72"/>
      <c r="I42" s="72"/>
      <c r="J42" s="72"/>
      <c r="K42" s="72"/>
      <c r="L42" s="72"/>
      <c r="M42" s="72"/>
      <c r="N42" s="72"/>
      <c r="O42" s="72"/>
      <c r="P42" s="72"/>
      <c r="Q42" s="72"/>
      <c r="R42" s="72"/>
      <c r="S42" s="72"/>
      <c r="T42" s="72"/>
      <c r="U42" s="72"/>
      <c r="V42" s="72"/>
      <c r="W42" s="73"/>
      <c r="X42" s="74"/>
      <c r="Y42" s="75"/>
      <c r="Z42" s="54"/>
      <c r="AA42" s="16"/>
      <c r="AB42" s="16"/>
      <c r="AC42" s="16"/>
      <c r="AD42" s="16"/>
      <c r="AE42" s="16"/>
      <c r="AF42" s="16"/>
    </row>
    <row r="43" spans="1:32" ht="15" customHeight="1" thickBot="1">
      <c r="A43" s="28" t="s">
        <v>21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16"/>
      <c r="AB43" s="16"/>
      <c r="AC43" s="16"/>
      <c r="AD43" s="16"/>
      <c r="AE43" s="16"/>
      <c r="AF43" s="16"/>
    </row>
    <row r="44" spans="1:32" ht="13.5" customHeight="1" thickBot="1">
      <c r="A44" s="288" t="s">
        <v>2</v>
      </c>
      <c r="B44" s="287" t="s">
        <v>9</v>
      </c>
      <c r="C44" s="286">
        <v>4</v>
      </c>
      <c r="D44" s="284"/>
      <c r="E44" s="284"/>
      <c r="F44" s="284"/>
      <c r="G44" s="284"/>
      <c r="H44" s="285">
        <v>75</v>
      </c>
      <c r="I44" s="284"/>
      <c r="J44" s="284"/>
      <c r="K44" s="284"/>
      <c r="L44" s="284"/>
      <c r="M44" s="285">
        <v>46</v>
      </c>
      <c r="N44" s="284"/>
      <c r="O44" s="284"/>
      <c r="P44" s="284"/>
      <c r="Q44" s="284"/>
      <c r="R44" s="285" t="s">
        <v>27</v>
      </c>
      <c r="S44" s="284"/>
      <c r="T44" s="284"/>
      <c r="U44" s="284"/>
      <c r="V44" s="284"/>
      <c r="W44" s="283" t="s">
        <v>10</v>
      </c>
      <c r="X44" s="282"/>
      <c r="Y44" s="281" t="s">
        <v>11</v>
      </c>
      <c r="Z44" s="280" t="s">
        <v>12</v>
      </c>
      <c r="AA44" s="16"/>
      <c r="AB44" s="16"/>
      <c r="AC44" s="16"/>
      <c r="AD44" s="16"/>
      <c r="AE44" s="16"/>
      <c r="AF44" s="16"/>
    </row>
    <row r="45" spans="1:32" ht="13.5" customHeight="1" thickTop="1">
      <c r="A45" s="170">
        <v>4</v>
      </c>
      <c r="B45" s="279" t="s">
        <v>245</v>
      </c>
      <c r="C45" s="278" t="s">
        <v>15</v>
      </c>
      <c r="D45" s="277"/>
      <c r="E45" s="277"/>
      <c r="F45" s="277"/>
      <c r="G45" s="276"/>
      <c r="H45" s="275" t="s">
        <v>109</v>
      </c>
      <c r="I45" s="195"/>
      <c r="J45" s="195"/>
      <c r="K45" s="195"/>
      <c r="L45" s="195"/>
      <c r="M45" s="275" t="s">
        <v>109</v>
      </c>
      <c r="N45" s="195"/>
      <c r="O45" s="195"/>
      <c r="P45" s="195"/>
      <c r="Q45" s="195"/>
      <c r="R45" s="275" t="s">
        <v>27</v>
      </c>
      <c r="S45" s="195"/>
      <c r="T45" s="195"/>
      <c r="U45" s="195"/>
      <c r="V45" s="195"/>
      <c r="W45" s="274" t="s">
        <v>277</v>
      </c>
      <c r="X45" s="273"/>
      <c r="Y45" s="272">
        <v>4</v>
      </c>
      <c r="Z45" s="271">
        <v>1</v>
      </c>
      <c r="AA45" s="16"/>
      <c r="AB45" s="16"/>
      <c r="AC45" s="16"/>
      <c r="AD45" s="16"/>
      <c r="AE45" s="16"/>
      <c r="AF45" s="16"/>
    </row>
    <row r="46" spans="1:32" ht="13.5" customHeight="1">
      <c r="A46" s="181"/>
      <c r="B46" s="265" t="s">
        <v>246</v>
      </c>
      <c r="C46" s="185" t="s">
        <v>251</v>
      </c>
      <c r="D46" s="169"/>
      <c r="E46" s="169"/>
      <c r="F46" s="169"/>
      <c r="G46" s="186"/>
      <c r="H46" s="42" t="s">
        <v>128</v>
      </c>
      <c r="I46" s="43" t="s">
        <v>128</v>
      </c>
      <c r="J46" s="43" t="s">
        <v>263</v>
      </c>
      <c r="K46" s="43" t="s">
        <v>27</v>
      </c>
      <c r="L46" s="43" t="s">
        <v>27</v>
      </c>
      <c r="M46" s="42" t="s">
        <v>113</v>
      </c>
      <c r="N46" s="43" t="s">
        <v>120</v>
      </c>
      <c r="O46" s="43" t="s">
        <v>113</v>
      </c>
      <c r="P46" s="43" t="s">
        <v>27</v>
      </c>
      <c r="Q46" s="43" t="s">
        <v>27</v>
      </c>
      <c r="R46" s="270" t="s">
        <v>27</v>
      </c>
      <c r="S46" s="269" t="s">
        <v>27</v>
      </c>
      <c r="T46" s="269" t="s">
        <v>27</v>
      </c>
      <c r="U46" s="43" t="s">
        <v>27</v>
      </c>
      <c r="V46" s="269" t="s">
        <v>27</v>
      </c>
      <c r="W46" s="263"/>
      <c r="X46" s="262"/>
      <c r="Y46" s="254"/>
      <c r="Z46" s="268"/>
      <c r="AA46" s="16"/>
      <c r="AB46" s="16"/>
      <c r="AC46" s="16"/>
      <c r="AD46" s="16"/>
      <c r="AE46" s="16"/>
      <c r="AF46" s="16"/>
    </row>
    <row r="47" spans="1:32" ht="13.5" customHeight="1">
      <c r="A47" s="170">
        <v>75</v>
      </c>
      <c r="B47" s="35" t="s">
        <v>167</v>
      </c>
      <c r="C47" s="259" t="s">
        <v>123</v>
      </c>
      <c r="D47" s="257"/>
      <c r="E47" s="257"/>
      <c r="F47" s="257"/>
      <c r="G47" s="257"/>
      <c r="H47" s="179" t="s">
        <v>15</v>
      </c>
      <c r="I47" s="180"/>
      <c r="J47" s="180"/>
      <c r="K47" s="180"/>
      <c r="L47" s="180"/>
      <c r="M47" s="258" t="s">
        <v>110</v>
      </c>
      <c r="N47" s="257"/>
      <c r="O47" s="257"/>
      <c r="P47" s="257"/>
      <c r="Q47" s="257"/>
      <c r="R47" s="267" t="s">
        <v>27</v>
      </c>
      <c r="S47" s="155"/>
      <c r="T47" s="155"/>
      <c r="U47" s="257"/>
      <c r="V47" s="155"/>
      <c r="W47" s="256" t="s">
        <v>275</v>
      </c>
      <c r="X47" s="255"/>
      <c r="Y47" s="266">
        <v>3</v>
      </c>
      <c r="Z47" s="253">
        <v>2</v>
      </c>
      <c r="AA47" s="16"/>
      <c r="AB47" s="16"/>
      <c r="AC47" s="16"/>
      <c r="AD47" s="16"/>
      <c r="AE47" s="16"/>
      <c r="AF47" s="16"/>
    </row>
    <row r="48" spans="1:32" ht="13.5" customHeight="1">
      <c r="A48" s="181"/>
      <c r="B48" s="265" t="s">
        <v>182</v>
      </c>
      <c r="C48" s="264" t="s">
        <v>129</v>
      </c>
      <c r="D48" s="43" t="s">
        <v>129</v>
      </c>
      <c r="E48" s="43" t="s">
        <v>262</v>
      </c>
      <c r="F48" s="43" t="s">
        <v>27</v>
      </c>
      <c r="G48" s="43" t="s">
        <v>27</v>
      </c>
      <c r="H48" s="168" t="s">
        <v>251</v>
      </c>
      <c r="I48" s="169"/>
      <c r="J48" s="169"/>
      <c r="K48" s="169"/>
      <c r="L48" s="169"/>
      <c r="M48" s="42" t="s">
        <v>120</v>
      </c>
      <c r="N48" s="43" t="s">
        <v>121</v>
      </c>
      <c r="O48" s="43" t="s">
        <v>120</v>
      </c>
      <c r="P48" s="43" t="s">
        <v>147</v>
      </c>
      <c r="Q48" s="43" t="s">
        <v>27</v>
      </c>
      <c r="R48" s="42" t="s">
        <v>27</v>
      </c>
      <c r="S48" s="43" t="s">
        <v>27</v>
      </c>
      <c r="T48" s="43" t="s">
        <v>27</v>
      </c>
      <c r="U48" s="43" t="s">
        <v>27</v>
      </c>
      <c r="V48" s="43" t="s">
        <v>27</v>
      </c>
      <c r="W48" s="263"/>
      <c r="X48" s="262"/>
      <c r="Y48" s="261"/>
      <c r="Z48" s="268"/>
      <c r="AA48" s="16"/>
      <c r="AB48" s="16"/>
      <c r="AC48" s="16"/>
      <c r="AD48" s="16"/>
      <c r="AE48" s="16"/>
      <c r="AF48" s="16"/>
    </row>
    <row r="49" spans="1:32" ht="13.5" customHeight="1">
      <c r="A49" s="170">
        <v>46</v>
      </c>
      <c r="B49" s="35" t="s">
        <v>207</v>
      </c>
      <c r="C49" s="259" t="s">
        <v>123</v>
      </c>
      <c r="D49" s="257"/>
      <c r="E49" s="257"/>
      <c r="F49" s="257"/>
      <c r="G49" s="257"/>
      <c r="H49" s="258" t="s">
        <v>132</v>
      </c>
      <c r="I49" s="257"/>
      <c r="J49" s="257"/>
      <c r="K49" s="257"/>
      <c r="L49" s="257"/>
      <c r="M49" s="179" t="s">
        <v>15</v>
      </c>
      <c r="N49" s="180"/>
      <c r="O49" s="180"/>
      <c r="P49" s="180"/>
      <c r="Q49" s="180"/>
      <c r="R49" s="267" t="s">
        <v>27</v>
      </c>
      <c r="S49" s="155"/>
      <c r="T49" s="155"/>
      <c r="U49" s="155"/>
      <c r="V49" s="155"/>
      <c r="W49" s="256" t="s">
        <v>276</v>
      </c>
      <c r="X49" s="255"/>
      <c r="Y49" s="266">
        <v>2</v>
      </c>
      <c r="Z49" s="253">
        <v>3</v>
      </c>
      <c r="AA49" s="16"/>
      <c r="AB49" s="16"/>
      <c r="AC49" s="16"/>
      <c r="AD49" s="16"/>
      <c r="AE49" s="16"/>
      <c r="AF49" s="16"/>
    </row>
    <row r="50" spans="1:32" ht="13.5" customHeight="1">
      <c r="A50" s="181"/>
      <c r="B50" s="265" t="s">
        <v>208</v>
      </c>
      <c r="C50" s="264" t="s">
        <v>117</v>
      </c>
      <c r="D50" s="43" t="s">
        <v>139</v>
      </c>
      <c r="E50" s="43" t="s">
        <v>117</v>
      </c>
      <c r="F50" s="43" t="s">
        <v>27</v>
      </c>
      <c r="G50" s="43" t="s">
        <v>27</v>
      </c>
      <c r="H50" s="42" t="s">
        <v>139</v>
      </c>
      <c r="I50" s="43" t="s">
        <v>118</v>
      </c>
      <c r="J50" s="43" t="s">
        <v>139</v>
      </c>
      <c r="K50" s="43" t="s">
        <v>150</v>
      </c>
      <c r="L50" s="43" t="s">
        <v>27</v>
      </c>
      <c r="M50" s="168" t="s">
        <v>251</v>
      </c>
      <c r="N50" s="169"/>
      <c r="O50" s="169"/>
      <c r="P50" s="169"/>
      <c r="Q50" s="169"/>
      <c r="R50" s="42" t="s">
        <v>27</v>
      </c>
      <c r="S50" s="43" t="s">
        <v>27</v>
      </c>
      <c r="T50" s="43" t="s">
        <v>27</v>
      </c>
      <c r="U50" s="43" t="s">
        <v>27</v>
      </c>
      <c r="V50" s="43" t="s">
        <v>27</v>
      </c>
      <c r="W50" s="263"/>
      <c r="X50" s="262"/>
      <c r="Y50" s="261"/>
      <c r="Z50" s="260"/>
      <c r="AA50" s="16"/>
      <c r="AB50" s="16"/>
      <c r="AC50" s="16"/>
      <c r="AD50" s="16"/>
      <c r="AE50" s="16"/>
      <c r="AF50" s="16"/>
    </row>
    <row r="51" spans="1:32" ht="13.5" customHeight="1">
      <c r="A51" s="170" t="s">
        <v>27</v>
      </c>
      <c r="B51" s="35" t="s">
        <v>27</v>
      </c>
      <c r="C51" s="259" t="s">
        <v>27</v>
      </c>
      <c r="D51" s="257"/>
      <c r="E51" s="257"/>
      <c r="F51" s="257"/>
      <c r="G51" s="257"/>
      <c r="H51" s="258" t="s">
        <v>27</v>
      </c>
      <c r="I51" s="257"/>
      <c r="J51" s="257"/>
      <c r="K51" s="257"/>
      <c r="L51" s="257"/>
      <c r="M51" s="258" t="s">
        <v>27</v>
      </c>
      <c r="N51" s="257"/>
      <c r="O51" s="257"/>
      <c r="P51" s="257"/>
      <c r="Q51" s="257"/>
      <c r="R51" s="179" t="s">
        <v>15</v>
      </c>
      <c r="S51" s="180"/>
      <c r="T51" s="180"/>
      <c r="U51" s="180"/>
      <c r="V51" s="180"/>
      <c r="W51" s="256" t="s">
        <v>27</v>
      </c>
      <c r="X51" s="255"/>
      <c r="Y51" s="254" t="s">
        <v>27</v>
      </c>
      <c r="Z51" s="253"/>
      <c r="AA51" s="16"/>
      <c r="AB51" s="16"/>
      <c r="AC51" s="16"/>
      <c r="AD51" s="16"/>
      <c r="AE51" s="16"/>
      <c r="AF51" s="16"/>
    </row>
    <row r="52" spans="1:32" ht="13.5" customHeight="1" thickBot="1">
      <c r="A52" s="171"/>
      <c r="B52" s="46" t="s">
        <v>27</v>
      </c>
      <c r="C52" s="252" t="s">
        <v>27</v>
      </c>
      <c r="D52" s="51" t="s">
        <v>27</v>
      </c>
      <c r="E52" s="51" t="s">
        <v>27</v>
      </c>
      <c r="F52" s="51" t="s">
        <v>27</v>
      </c>
      <c r="G52" s="51" t="s">
        <v>27</v>
      </c>
      <c r="H52" s="50" t="s">
        <v>27</v>
      </c>
      <c r="I52" s="51" t="s">
        <v>27</v>
      </c>
      <c r="J52" s="51" t="s">
        <v>27</v>
      </c>
      <c r="K52" s="51" t="s">
        <v>27</v>
      </c>
      <c r="L52" s="51" t="s">
        <v>27</v>
      </c>
      <c r="M52" s="50" t="s">
        <v>27</v>
      </c>
      <c r="N52" s="51" t="s">
        <v>27</v>
      </c>
      <c r="O52" s="51" t="s">
        <v>27</v>
      </c>
      <c r="P52" s="51" t="s">
        <v>27</v>
      </c>
      <c r="Q52" s="51" t="s">
        <v>27</v>
      </c>
      <c r="R52" s="162" t="s">
        <v>251</v>
      </c>
      <c r="S52" s="163"/>
      <c r="T52" s="163"/>
      <c r="U52" s="163"/>
      <c r="V52" s="163"/>
      <c r="W52" s="251"/>
      <c r="X52" s="250"/>
      <c r="Y52" s="249"/>
      <c r="Z52" s="248"/>
      <c r="AA52" s="16"/>
      <c r="AB52" s="16"/>
      <c r="AC52" s="16"/>
      <c r="AD52" s="16"/>
      <c r="AE52" s="16"/>
      <c r="AF52" s="16"/>
    </row>
    <row r="53" spans="1:26" ht="17.25" customHeight="1">
      <c r="A53" s="16"/>
      <c r="B53" s="24"/>
      <c r="C53" s="16"/>
      <c r="D53" s="16"/>
      <c r="E53" s="16"/>
      <c r="F53" s="16"/>
      <c r="G53" s="16"/>
      <c r="H53" s="16"/>
      <c r="I53" s="16"/>
      <c r="J53" s="16"/>
      <c r="K53" s="16"/>
      <c r="L53" s="16"/>
      <c r="M53" s="16"/>
      <c r="N53" s="16"/>
      <c r="O53" s="16"/>
      <c r="P53" s="16"/>
      <c r="Q53" s="16"/>
      <c r="R53" s="16"/>
      <c r="S53" s="16"/>
      <c r="T53" s="16"/>
      <c r="U53" s="16"/>
      <c r="V53" s="16"/>
      <c r="W53" s="16"/>
      <c r="X53" s="16"/>
      <c r="Y53" s="289"/>
      <c r="Z53" s="289"/>
    </row>
    <row r="54" spans="1:26" ht="15" customHeight="1" thickBot="1">
      <c r="A54" s="28" t="s">
        <v>291</v>
      </c>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3.5" customHeight="1" thickBot="1">
      <c r="A55" s="288" t="s">
        <v>2</v>
      </c>
      <c r="B55" s="287" t="s">
        <v>9</v>
      </c>
      <c r="C55" s="286">
        <v>5</v>
      </c>
      <c r="D55" s="284"/>
      <c r="E55" s="284"/>
      <c r="F55" s="284"/>
      <c r="G55" s="284"/>
      <c r="H55" s="285">
        <v>77</v>
      </c>
      <c r="I55" s="284"/>
      <c r="J55" s="284"/>
      <c r="K55" s="284"/>
      <c r="L55" s="284"/>
      <c r="M55" s="285">
        <v>47</v>
      </c>
      <c r="N55" s="284"/>
      <c r="O55" s="284"/>
      <c r="P55" s="284"/>
      <c r="Q55" s="284"/>
      <c r="R55" s="285" t="s">
        <v>27</v>
      </c>
      <c r="S55" s="284"/>
      <c r="T55" s="284"/>
      <c r="U55" s="284"/>
      <c r="V55" s="284"/>
      <c r="W55" s="283" t="s">
        <v>10</v>
      </c>
      <c r="X55" s="282"/>
      <c r="Y55" s="281" t="s">
        <v>11</v>
      </c>
      <c r="Z55" s="280" t="s">
        <v>12</v>
      </c>
    </row>
    <row r="56" spans="1:26" ht="13.5" customHeight="1" thickTop="1">
      <c r="A56" s="170">
        <v>5</v>
      </c>
      <c r="B56" s="279" t="s">
        <v>195</v>
      </c>
      <c r="C56" s="278" t="s">
        <v>15</v>
      </c>
      <c r="D56" s="277"/>
      <c r="E56" s="277"/>
      <c r="F56" s="277"/>
      <c r="G56" s="276"/>
      <c r="H56" s="275" t="s">
        <v>109</v>
      </c>
      <c r="I56" s="195"/>
      <c r="J56" s="195"/>
      <c r="K56" s="195"/>
      <c r="L56" s="195"/>
      <c r="M56" s="275" t="s">
        <v>109</v>
      </c>
      <c r="N56" s="195"/>
      <c r="O56" s="195"/>
      <c r="P56" s="195"/>
      <c r="Q56" s="195"/>
      <c r="R56" s="275" t="s">
        <v>27</v>
      </c>
      <c r="S56" s="195"/>
      <c r="T56" s="195"/>
      <c r="U56" s="195"/>
      <c r="V56" s="195"/>
      <c r="W56" s="274" t="s">
        <v>277</v>
      </c>
      <c r="X56" s="273"/>
      <c r="Y56" s="272">
        <v>4</v>
      </c>
      <c r="Z56" s="271">
        <v>1</v>
      </c>
    </row>
    <row r="57" spans="1:26" ht="13.5" customHeight="1">
      <c r="A57" s="181"/>
      <c r="B57" s="265" t="s">
        <v>244</v>
      </c>
      <c r="C57" s="185" t="s">
        <v>251</v>
      </c>
      <c r="D57" s="169"/>
      <c r="E57" s="169"/>
      <c r="F57" s="169"/>
      <c r="G57" s="186"/>
      <c r="H57" s="42" t="s">
        <v>119</v>
      </c>
      <c r="I57" s="43" t="s">
        <v>115</v>
      </c>
      <c r="J57" s="43" t="s">
        <v>118</v>
      </c>
      <c r="K57" s="43" t="s">
        <v>27</v>
      </c>
      <c r="L57" s="43" t="s">
        <v>27</v>
      </c>
      <c r="M57" s="42" t="s">
        <v>142</v>
      </c>
      <c r="N57" s="43" t="s">
        <v>116</v>
      </c>
      <c r="O57" s="43" t="s">
        <v>116</v>
      </c>
      <c r="P57" s="43" t="s">
        <v>27</v>
      </c>
      <c r="Q57" s="43" t="s">
        <v>27</v>
      </c>
      <c r="R57" s="270" t="s">
        <v>27</v>
      </c>
      <c r="S57" s="269" t="s">
        <v>27</v>
      </c>
      <c r="T57" s="269" t="s">
        <v>27</v>
      </c>
      <c r="U57" s="43" t="s">
        <v>27</v>
      </c>
      <c r="V57" s="269" t="s">
        <v>27</v>
      </c>
      <c r="W57" s="263"/>
      <c r="X57" s="262"/>
      <c r="Y57" s="254"/>
      <c r="Z57" s="268"/>
    </row>
    <row r="58" spans="1:26" ht="13.5" customHeight="1">
      <c r="A58" s="170">
        <v>77</v>
      </c>
      <c r="B58" s="35" t="s">
        <v>178</v>
      </c>
      <c r="C58" s="259" t="s">
        <v>123</v>
      </c>
      <c r="D58" s="257"/>
      <c r="E58" s="257"/>
      <c r="F58" s="257"/>
      <c r="G58" s="257"/>
      <c r="H58" s="179" t="s">
        <v>15</v>
      </c>
      <c r="I58" s="180"/>
      <c r="J58" s="180"/>
      <c r="K58" s="180"/>
      <c r="L58" s="180"/>
      <c r="M58" s="258" t="s">
        <v>110</v>
      </c>
      <c r="N58" s="257"/>
      <c r="O58" s="257"/>
      <c r="P58" s="257"/>
      <c r="Q58" s="257"/>
      <c r="R58" s="267" t="s">
        <v>27</v>
      </c>
      <c r="S58" s="155"/>
      <c r="T58" s="155"/>
      <c r="U58" s="257"/>
      <c r="V58" s="155"/>
      <c r="W58" s="256" t="s">
        <v>275</v>
      </c>
      <c r="X58" s="255"/>
      <c r="Y58" s="266">
        <v>3</v>
      </c>
      <c r="Z58" s="253">
        <v>2</v>
      </c>
    </row>
    <row r="59" spans="1:26" ht="13.5" customHeight="1">
      <c r="A59" s="181"/>
      <c r="B59" s="265" t="s">
        <v>179</v>
      </c>
      <c r="C59" s="264" t="s">
        <v>136</v>
      </c>
      <c r="D59" s="43" t="s">
        <v>127</v>
      </c>
      <c r="E59" s="43" t="s">
        <v>121</v>
      </c>
      <c r="F59" s="43" t="s">
        <v>27</v>
      </c>
      <c r="G59" s="43" t="s">
        <v>27</v>
      </c>
      <c r="H59" s="168" t="s">
        <v>251</v>
      </c>
      <c r="I59" s="169"/>
      <c r="J59" s="169"/>
      <c r="K59" s="169"/>
      <c r="L59" s="169"/>
      <c r="M59" s="42" t="s">
        <v>290</v>
      </c>
      <c r="N59" s="43" t="s">
        <v>263</v>
      </c>
      <c r="O59" s="43" t="s">
        <v>150</v>
      </c>
      <c r="P59" s="43" t="s">
        <v>113</v>
      </c>
      <c r="Q59" s="43" t="s">
        <v>27</v>
      </c>
      <c r="R59" s="42" t="s">
        <v>27</v>
      </c>
      <c r="S59" s="43" t="s">
        <v>27</v>
      </c>
      <c r="T59" s="43" t="s">
        <v>27</v>
      </c>
      <c r="U59" s="43" t="s">
        <v>27</v>
      </c>
      <c r="V59" s="43" t="s">
        <v>27</v>
      </c>
      <c r="W59" s="263"/>
      <c r="X59" s="262"/>
      <c r="Y59" s="261"/>
      <c r="Z59" s="268"/>
    </row>
    <row r="60" spans="1:26" ht="13.5" customHeight="1">
      <c r="A60" s="170">
        <v>47</v>
      </c>
      <c r="B60" s="35" t="s">
        <v>205</v>
      </c>
      <c r="C60" s="259" t="s">
        <v>123</v>
      </c>
      <c r="D60" s="257"/>
      <c r="E60" s="257"/>
      <c r="F60" s="257"/>
      <c r="G60" s="257"/>
      <c r="H60" s="258" t="s">
        <v>132</v>
      </c>
      <c r="I60" s="257"/>
      <c r="J60" s="257"/>
      <c r="K60" s="257"/>
      <c r="L60" s="257"/>
      <c r="M60" s="179" t="s">
        <v>15</v>
      </c>
      <c r="N60" s="180"/>
      <c r="O60" s="180"/>
      <c r="P60" s="180"/>
      <c r="Q60" s="180"/>
      <c r="R60" s="267" t="s">
        <v>27</v>
      </c>
      <c r="S60" s="155"/>
      <c r="T60" s="155"/>
      <c r="U60" s="155"/>
      <c r="V60" s="155"/>
      <c r="W60" s="256" t="s">
        <v>276</v>
      </c>
      <c r="X60" s="255"/>
      <c r="Y60" s="266">
        <v>2</v>
      </c>
      <c r="Z60" s="253">
        <v>3</v>
      </c>
    </row>
    <row r="61" spans="1:26" ht="13.5" customHeight="1">
      <c r="A61" s="181"/>
      <c r="B61" s="265" t="s">
        <v>206</v>
      </c>
      <c r="C61" s="264" t="s">
        <v>135</v>
      </c>
      <c r="D61" s="43" t="s">
        <v>134</v>
      </c>
      <c r="E61" s="43" t="s">
        <v>134</v>
      </c>
      <c r="F61" s="43" t="s">
        <v>27</v>
      </c>
      <c r="G61" s="43" t="s">
        <v>27</v>
      </c>
      <c r="H61" s="42" t="s">
        <v>289</v>
      </c>
      <c r="I61" s="43" t="s">
        <v>262</v>
      </c>
      <c r="J61" s="43" t="s">
        <v>147</v>
      </c>
      <c r="K61" s="43" t="s">
        <v>117</v>
      </c>
      <c r="L61" s="43" t="s">
        <v>27</v>
      </c>
      <c r="M61" s="168" t="s">
        <v>251</v>
      </c>
      <c r="N61" s="169"/>
      <c r="O61" s="169"/>
      <c r="P61" s="169"/>
      <c r="Q61" s="169"/>
      <c r="R61" s="42" t="s">
        <v>27</v>
      </c>
      <c r="S61" s="43" t="s">
        <v>27</v>
      </c>
      <c r="T61" s="43" t="s">
        <v>27</v>
      </c>
      <c r="U61" s="43" t="s">
        <v>27</v>
      </c>
      <c r="V61" s="43" t="s">
        <v>27</v>
      </c>
      <c r="W61" s="263"/>
      <c r="X61" s="262"/>
      <c r="Y61" s="261"/>
      <c r="Z61" s="260"/>
    </row>
    <row r="62" spans="1:26" ht="13.5" customHeight="1">
      <c r="A62" s="170" t="s">
        <v>27</v>
      </c>
      <c r="B62" s="35" t="s">
        <v>27</v>
      </c>
      <c r="C62" s="259" t="s">
        <v>27</v>
      </c>
      <c r="D62" s="257"/>
      <c r="E62" s="257"/>
      <c r="F62" s="257"/>
      <c r="G62" s="257"/>
      <c r="H62" s="258" t="s">
        <v>27</v>
      </c>
      <c r="I62" s="257"/>
      <c r="J62" s="257"/>
      <c r="K62" s="257"/>
      <c r="L62" s="257"/>
      <c r="M62" s="258" t="s">
        <v>27</v>
      </c>
      <c r="N62" s="257"/>
      <c r="O62" s="257"/>
      <c r="P62" s="257"/>
      <c r="Q62" s="257"/>
      <c r="R62" s="179" t="s">
        <v>15</v>
      </c>
      <c r="S62" s="180"/>
      <c r="T62" s="180"/>
      <c r="U62" s="180"/>
      <c r="V62" s="180"/>
      <c r="W62" s="256" t="s">
        <v>27</v>
      </c>
      <c r="X62" s="255"/>
      <c r="Y62" s="254" t="s">
        <v>27</v>
      </c>
      <c r="Z62" s="253"/>
    </row>
    <row r="63" spans="1:26" ht="13.5" customHeight="1" thickBot="1">
      <c r="A63" s="171"/>
      <c r="B63" s="46" t="s">
        <v>27</v>
      </c>
      <c r="C63" s="252" t="s">
        <v>27</v>
      </c>
      <c r="D63" s="51" t="s">
        <v>27</v>
      </c>
      <c r="E63" s="51" t="s">
        <v>27</v>
      </c>
      <c r="F63" s="51" t="s">
        <v>27</v>
      </c>
      <c r="G63" s="51" t="s">
        <v>27</v>
      </c>
      <c r="H63" s="50" t="s">
        <v>27</v>
      </c>
      <c r="I63" s="51" t="s">
        <v>27</v>
      </c>
      <c r="J63" s="51" t="s">
        <v>27</v>
      </c>
      <c r="K63" s="51" t="s">
        <v>27</v>
      </c>
      <c r="L63" s="51" t="s">
        <v>27</v>
      </c>
      <c r="M63" s="50" t="s">
        <v>27</v>
      </c>
      <c r="N63" s="51" t="s">
        <v>27</v>
      </c>
      <c r="O63" s="51" t="s">
        <v>27</v>
      </c>
      <c r="P63" s="51" t="s">
        <v>27</v>
      </c>
      <c r="Q63" s="51" t="s">
        <v>27</v>
      </c>
      <c r="R63" s="162" t="s">
        <v>251</v>
      </c>
      <c r="S63" s="163"/>
      <c r="T63" s="163"/>
      <c r="U63" s="163"/>
      <c r="V63" s="163"/>
      <c r="W63" s="251"/>
      <c r="X63" s="250"/>
      <c r="Y63" s="249"/>
      <c r="Z63" s="248"/>
    </row>
    <row r="64" spans="1:26" ht="13.5" customHeight="1">
      <c r="A64" s="55"/>
      <c r="B64" s="56"/>
      <c r="C64" s="59"/>
      <c r="D64" s="59"/>
      <c r="E64" s="59"/>
      <c r="F64" s="59"/>
      <c r="G64" s="59"/>
      <c r="H64" s="59"/>
      <c r="I64" s="60"/>
      <c r="J64" s="60"/>
      <c r="K64" s="60"/>
      <c r="L64" s="60"/>
      <c r="M64" s="61"/>
      <c r="N64" s="61"/>
      <c r="O64" s="58"/>
      <c r="P64" s="58"/>
      <c r="Q64" s="59"/>
      <c r="R64" s="59"/>
      <c r="S64" s="59"/>
      <c r="T64" s="59"/>
      <c r="U64" s="59"/>
      <c r="V64" s="59"/>
      <c r="W64" s="57"/>
      <c r="X64" s="57"/>
      <c r="Y64" s="57"/>
      <c r="Z64" s="62"/>
    </row>
    <row r="65" spans="1:26" ht="13.5" customHeight="1">
      <c r="A65" s="55"/>
      <c r="B65" s="56"/>
      <c r="C65" s="59"/>
      <c r="D65" s="59"/>
      <c r="E65" s="59"/>
      <c r="F65" s="59"/>
      <c r="G65" s="59"/>
      <c r="H65" s="59"/>
      <c r="I65" s="60"/>
      <c r="J65" s="60"/>
      <c r="K65" s="60"/>
      <c r="L65" s="60"/>
      <c r="M65" s="61"/>
      <c r="N65" s="61"/>
      <c r="O65" s="58"/>
      <c r="P65" s="58"/>
      <c r="Q65" s="59"/>
      <c r="R65" s="59"/>
      <c r="S65" s="59"/>
      <c r="T65" s="59"/>
      <c r="U65" s="59"/>
      <c r="V65" s="59"/>
      <c r="W65" s="57"/>
      <c r="X65" s="57"/>
      <c r="Y65" s="57"/>
      <c r="Z65" s="62"/>
    </row>
    <row r="66" spans="1:26" ht="13.5" customHeight="1">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5" customHeight="1" thickBot="1">
      <c r="A67" s="28" t="s">
        <v>288</v>
      </c>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3.5" customHeight="1" thickBot="1">
      <c r="A68" s="288" t="s">
        <v>2</v>
      </c>
      <c r="B68" s="287" t="s">
        <v>9</v>
      </c>
      <c r="C68" s="286">
        <v>6</v>
      </c>
      <c r="D68" s="284"/>
      <c r="E68" s="284"/>
      <c r="F68" s="284"/>
      <c r="G68" s="284"/>
      <c r="H68" s="285">
        <v>73</v>
      </c>
      <c r="I68" s="284"/>
      <c r="J68" s="284"/>
      <c r="K68" s="284"/>
      <c r="L68" s="284"/>
      <c r="M68" s="285">
        <v>31</v>
      </c>
      <c r="N68" s="284"/>
      <c r="O68" s="284"/>
      <c r="P68" s="284"/>
      <c r="Q68" s="284"/>
      <c r="R68" s="285" t="s">
        <v>27</v>
      </c>
      <c r="S68" s="284"/>
      <c r="T68" s="284"/>
      <c r="U68" s="284"/>
      <c r="V68" s="284"/>
      <c r="W68" s="283" t="s">
        <v>10</v>
      </c>
      <c r="X68" s="282"/>
      <c r="Y68" s="281" t="s">
        <v>11</v>
      </c>
      <c r="Z68" s="280" t="s">
        <v>12</v>
      </c>
    </row>
    <row r="69" spans="1:26" ht="13.5" customHeight="1" thickTop="1">
      <c r="A69" s="170">
        <v>6</v>
      </c>
      <c r="B69" s="279" t="s">
        <v>242</v>
      </c>
      <c r="C69" s="278" t="s">
        <v>15</v>
      </c>
      <c r="D69" s="277"/>
      <c r="E69" s="277"/>
      <c r="F69" s="277"/>
      <c r="G69" s="276"/>
      <c r="H69" s="275" t="s">
        <v>109</v>
      </c>
      <c r="I69" s="195"/>
      <c r="J69" s="195"/>
      <c r="K69" s="195"/>
      <c r="L69" s="195"/>
      <c r="M69" s="275" t="s">
        <v>109</v>
      </c>
      <c r="N69" s="195"/>
      <c r="O69" s="195"/>
      <c r="P69" s="195"/>
      <c r="Q69" s="195"/>
      <c r="R69" s="275" t="s">
        <v>27</v>
      </c>
      <c r="S69" s="195"/>
      <c r="T69" s="195"/>
      <c r="U69" s="195"/>
      <c r="V69" s="195"/>
      <c r="W69" s="274" t="s">
        <v>277</v>
      </c>
      <c r="X69" s="273"/>
      <c r="Y69" s="272">
        <v>4</v>
      </c>
      <c r="Z69" s="271">
        <v>1</v>
      </c>
    </row>
    <row r="70" spans="1:26" ht="13.5" customHeight="1">
      <c r="A70" s="181"/>
      <c r="B70" s="265" t="s">
        <v>243</v>
      </c>
      <c r="C70" s="185" t="s">
        <v>251</v>
      </c>
      <c r="D70" s="169"/>
      <c r="E70" s="169"/>
      <c r="F70" s="169"/>
      <c r="G70" s="186"/>
      <c r="H70" s="42" t="s">
        <v>116</v>
      </c>
      <c r="I70" s="43" t="s">
        <v>142</v>
      </c>
      <c r="J70" s="43" t="s">
        <v>115</v>
      </c>
      <c r="K70" s="43" t="s">
        <v>27</v>
      </c>
      <c r="L70" s="43" t="s">
        <v>27</v>
      </c>
      <c r="M70" s="42" t="s">
        <v>147</v>
      </c>
      <c r="N70" s="43" t="s">
        <v>147</v>
      </c>
      <c r="O70" s="43" t="s">
        <v>128</v>
      </c>
      <c r="P70" s="43" t="s">
        <v>27</v>
      </c>
      <c r="Q70" s="43" t="s">
        <v>27</v>
      </c>
      <c r="R70" s="270" t="s">
        <v>27</v>
      </c>
      <c r="S70" s="269" t="s">
        <v>27</v>
      </c>
      <c r="T70" s="269" t="s">
        <v>27</v>
      </c>
      <c r="U70" s="43" t="s">
        <v>27</v>
      </c>
      <c r="V70" s="269" t="s">
        <v>27</v>
      </c>
      <c r="W70" s="263"/>
      <c r="X70" s="262"/>
      <c r="Y70" s="254"/>
      <c r="Z70" s="268"/>
    </row>
    <row r="71" spans="1:26" ht="13.5" customHeight="1">
      <c r="A71" s="170">
        <v>73</v>
      </c>
      <c r="B71" s="35" t="s">
        <v>172</v>
      </c>
      <c r="C71" s="259" t="s">
        <v>123</v>
      </c>
      <c r="D71" s="257"/>
      <c r="E71" s="257"/>
      <c r="F71" s="257"/>
      <c r="G71" s="257"/>
      <c r="H71" s="179" t="s">
        <v>15</v>
      </c>
      <c r="I71" s="180"/>
      <c r="J71" s="180"/>
      <c r="K71" s="180"/>
      <c r="L71" s="180"/>
      <c r="M71" s="258" t="s">
        <v>132</v>
      </c>
      <c r="N71" s="257"/>
      <c r="O71" s="257"/>
      <c r="P71" s="257"/>
      <c r="Q71" s="257"/>
      <c r="R71" s="267" t="s">
        <v>27</v>
      </c>
      <c r="S71" s="155"/>
      <c r="T71" s="155"/>
      <c r="U71" s="257"/>
      <c r="V71" s="155"/>
      <c r="W71" s="256" t="s">
        <v>276</v>
      </c>
      <c r="X71" s="255"/>
      <c r="Y71" s="266">
        <v>2</v>
      </c>
      <c r="Z71" s="253">
        <v>3</v>
      </c>
    </row>
    <row r="72" spans="1:26" ht="13.5" customHeight="1">
      <c r="A72" s="181"/>
      <c r="B72" s="265" t="s">
        <v>184</v>
      </c>
      <c r="C72" s="264" t="s">
        <v>134</v>
      </c>
      <c r="D72" s="43" t="s">
        <v>135</v>
      </c>
      <c r="E72" s="43" t="s">
        <v>127</v>
      </c>
      <c r="F72" s="43" t="s">
        <v>27</v>
      </c>
      <c r="G72" s="43" t="s">
        <v>27</v>
      </c>
      <c r="H72" s="168" t="s">
        <v>251</v>
      </c>
      <c r="I72" s="169"/>
      <c r="J72" s="169"/>
      <c r="K72" s="169"/>
      <c r="L72" s="169"/>
      <c r="M72" s="42" t="s">
        <v>139</v>
      </c>
      <c r="N72" s="43" t="s">
        <v>263</v>
      </c>
      <c r="O72" s="43" t="s">
        <v>150</v>
      </c>
      <c r="P72" s="43" t="s">
        <v>150</v>
      </c>
      <c r="Q72" s="43" t="s">
        <v>27</v>
      </c>
      <c r="R72" s="42" t="s">
        <v>27</v>
      </c>
      <c r="S72" s="43" t="s">
        <v>27</v>
      </c>
      <c r="T72" s="43" t="s">
        <v>27</v>
      </c>
      <c r="U72" s="43" t="s">
        <v>27</v>
      </c>
      <c r="V72" s="43" t="s">
        <v>27</v>
      </c>
      <c r="W72" s="263"/>
      <c r="X72" s="262"/>
      <c r="Y72" s="261"/>
      <c r="Z72" s="268"/>
    </row>
    <row r="73" spans="1:26" ht="13.5" customHeight="1">
      <c r="A73" s="170">
        <v>31</v>
      </c>
      <c r="B73" s="35" t="s">
        <v>205</v>
      </c>
      <c r="C73" s="259" t="s">
        <v>123</v>
      </c>
      <c r="D73" s="257"/>
      <c r="E73" s="257"/>
      <c r="F73" s="257"/>
      <c r="G73" s="257"/>
      <c r="H73" s="258" t="s">
        <v>110</v>
      </c>
      <c r="I73" s="257"/>
      <c r="J73" s="257"/>
      <c r="K73" s="257"/>
      <c r="L73" s="257"/>
      <c r="M73" s="179" t="s">
        <v>15</v>
      </c>
      <c r="N73" s="180"/>
      <c r="O73" s="180"/>
      <c r="P73" s="180"/>
      <c r="Q73" s="180"/>
      <c r="R73" s="267" t="s">
        <v>27</v>
      </c>
      <c r="S73" s="155"/>
      <c r="T73" s="155"/>
      <c r="U73" s="155"/>
      <c r="V73" s="155"/>
      <c r="W73" s="256" t="s">
        <v>275</v>
      </c>
      <c r="X73" s="255"/>
      <c r="Y73" s="266">
        <v>3</v>
      </c>
      <c r="Z73" s="253">
        <v>2</v>
      </c>
    </row>
    <row r="74" spans="1:26" ht="13.5" customHeight="1">
      <c r="A74" s="181"/>
      <c r="B74" s="265" t="s">
        <v>215</v>
      </c>
      <c r="C74" s="264" t="s">
        <v>150</v>
      </c>
      <c r="D74" s="43" t="s">
        <v>150</v>
      </c>
      <c r="E74" s="43" t="s">
        <v>129</v>
      </c>
      <c r="F74" s="43" t="s">
        <v>27</v>
      </c>
      <c r="G74" s="43" t="s">
        <v>27</v>
      </c>
      <c r="H74" s="42" t="s">
        <v>120</v>
      </c>
      <c r="I74" s="43" t="s">
        <v>262</v>
      </c>
      <c r="J74" s="43" t="s">
        <v>147</v>
      </c>
      <c r="K74" s="43" t="s">
        <v>147</v>
      </c>
      <c r="L74" s="43" t="s">
        <v>27</v>
      </c>
      <c r="M74" s="168" t="s">
        <v>251</v>
      </c>
      <c r="N74" s="169"/>
      <c r="O74" s="169"/>
      <c r="P74" s="169"/>
      <c r="Q74" s="169"/>
      <c r="R74" s="42" t="s">
        <v>27</v>
      </c>
      <c r="S74" s="43" t="s">
        <v>27</v>
      </c>
      <c r="T74" s="43" t="s">
        <v>27</v>
      </c>
      <c r="U74" s="43" t="s">
        <v>27</v>
      </c>
      <c r="V74" s="43" t="s">
        <v>27</v>
      </c>
      <c r="W74" s="263"/>
      <c r="X74" s="262"/>
      <c r="Y74" s="261"/>
      <c r="Z74" s="260"/>
    </row>
    <row r="75" spans="1:26" ht="13.5" customHeight="1">
      <c r="A75" s="170" t="s">
        <v>27</v>
      </c>
      <c r="B75" s="35" t="s">
        <v>27</v>
      </c>
      <c r="C75" s="259" t="s">
        <v>27</v>
      </c>
      <c r="D75" s="257"/>
      <c r="E75" s="257"/>
      <c r="F75" s="257"/>
      <c r="G75" s="257"/>
      <c r="H75" s="258" t="s">
        <v>27</v>
      </c>
      <c r="I75" s="257"/>
      <c r="J75" s="257"/>
      <c r="K75" s="257"/>
      <c r="L75" s="257"/>
      <c r="M75" s="258" t="s">
        <v>27</v>
      </c>
      <c r="N75" s="257"/>
      <c r="O75" s="257"/>
      <c r="P75" s="257"/>
      <c r="Q75" s="257"/>
      <c r="R75" s="179" t="s">
        <v>15</v>
      </c>
      <c r="S75" s="180"/>
      <c r="T75" s="180"/>
      <c r="U75" s="180"/>
      <c r="V75" s="180"/>
      <c r="W75" s="256" t="s">
        <v>27</v>
      </c>
      <c r="X75" s="255"/>
      <c r="Y75" s="254" t="s">
        <v>27</v>
      </c>
      <c r="Z75" s="253"/>
    </row>
    <row r="76" spans="1:26" ht="13.5" customHeight="1" thickBot="1">
      <c r="A76" s="171"/>
      <c r="B76" s="46" t="s">
        <v>27</v>
      </c>
      <c r="C76" s="252" t="s">
        <v>27</v>
      </c>
      <c r="D76" s="51" t="s">
        <v>27</v>
      </c>
      <c r="E76" s="51" t="s">
        <v>27</v>
      </c>
      <c r="F76" s="51" t="s">
        <v>27</v>
      </c>
      <c r="G76" s="51" t="s">
        <v>27</v>
      </c>
      <c r="H76" s="50" t="s">
        <v>27</v>
      </c>
      <c r="I76" s="51" t="s">
        <v>27</v>
      </c>
      <c r="J76" s="51" t="s">
        <v>27</v>
      </c>
      <c r="K76" s="51" t="s">
        <v>27</v>
      </c>
      <c r="L76" s="51" t="s">
        <v>27</v>
      </c>
      <c r="M76" s="50" t="s">
        <v>27</v>
      </c>
      <c r="N76" s="51" t="s">
        <v>27</v>
      </c>
      <c r="O76" s="51" t="s">
        <v>27</v>
      </c>
      <c r="P76" s="51" t="s">
        <v>27</v>
      </c>
      <c r="Q76" s="51" t="s">
        <v>27</v>
      </c>
      <c r="R76" s="162" t="s">
        <v>251</v>
      </c>
      <c r="S76" s="163"/>
      <c r="T76" s="163"/>
      <c r="U76" s="163"/>
      <c r="V76" s="163"/>
      <c r="W76" s="251"/>
      <c r="X76" s="250"/>
      <c r="Y76" s="249"/>
      <c r="Z76" s="248"/>
    </row>
    <row r="77" spans="1:26" ht="13.5" customHeight="1">
      <c r="A77" s="55"/>
      <c r="B77" s="56"/>
      <c r="C77" s="59"/>
      <c r="D77" s="59"/>
      <c r="E77" s="59"/>
      <c r="F77" s="59"/>
      <c r="G77" s="59"/>
      <c r="H77" s="59"/>
      <c r="I77" s="60"/>
      <c r="J77" s="60"/>
      <c r="K77" s="60"/>
      <c r="L77" s="60"/>
      <c r="M77" s="61"/>
      <c r="N77" s="61"/>
      <c r="O77" s="58"/>
      <c r="P77" s="58"/>
      <c r="Q77" s="59"/>
      <c r="R77" s="59"/>
      <c r="S77" s="59"/>
      <c r="T77" s="59"/>
      <c r="U77" s="59"/>
      <c r="V77" s="59"/>
      <c r="W77" s="57"/>
      <c r="X77" s="57"/>
      <c r="Y77" s="57"/>
      <c r="Z77" s="62"/>
    </row>
    <row r="78" spans="1:26" ht="13.5" customHeight="1">
      <c r="A78" s="55"/>
      <c r="B78" s="56"/>
      <c r="C78" s="59"/>
      <c r="D78" s="59"/>
      <c r="E78" s="59"/>
      <c r="F78" s="59"/>
      <c r="G78" s="59"/>
      <c r="H78" s="59"/>
      <c r="I78" s="60"/>
      <c r="J78" s="60"/>
      <c r="K78" s="60"/>
      <c r="L78" s="60"/>
      <c r="M78" s="61"/>
      <c r="N78" s="61"/>
      <c r="O78" s="58"/>
      <c r="P78" s="58"/>
      <c r="Q78" s="59"/>
      <c r="R78" s="59"/>
      <c r="S78" s="59"/>
      <c r="T78" s="59"/>
      <c r="U78" s="59"/>
      <c r="V78" s="59"/>
      <c r="W78" s="57"/>
      <c r="X78" s="57"/>
      <c r="Y78" s="57"/>
      <c r="Z78" s="62"/>
    </row>
    <row r="79" spans="1:26" ht="14.25" customHeight="1">
      <c r="A79" s="66"/>
      <c r="B79" s="67"/>
      <c r="C79" s="68"/>
      <c r="D79" s="68"/>
      <c r="E79" s="68"/>
      <c r="F79" s="68"/>
      <c r="G79" s="68"/>
      <c r="H79" s="68"/>
      <c r="I79" s="68"/>
      <c r="J79" s="68"/>
      <c r="K79" s="68"/>
      <c r="L79" s="68"/>
      <c r="M79" s="68"/>
      <c r="N79" s="68"/>
      <c r="O79" s="68"/>
      <c r="P79" s="68"/>
      <c r="Q79" s="68"/>
      <c r="R79" s="68"/>
      <c r="S79" s="68"/>
      <c r="T79" s="68"/>
      <c r="U79" s="68"/>
      <c r="V79" s="68"/>
      <c r="W79" s="65"/>
      <c r="X79" s="65"/>
      <c r="Y79" s="65"/>
      <c r="Z79" s="65"/>
    </row>
    <row r="80" spans="1:26" ht="15" customHeight="1" thickBot="1">
      <c r="A80" s="28" t="s">
        <v>287</v>
      </c>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3.5" customHeight="1" thickBot="1">
      <c r="A81" s="288" t="s">
        <v>2</v>
      </c>
      <c r="B81" s="287" t="s">
        <v>9</v>
      </c>
      <c r="C81" s="286">
        <v>7</v>
      </c>
      <c r="D81" s="284"/>
      <c r="E81" s="284"/>
      <c r="F81" s="284"/>
      <c r="G81" s="284"/>
      <c r="H81" s="285">
        <v>67</v>
      </c>
      <c r="I81" s="284"/>
      <c r="J81" s="284"/>
      <c r="K81" s="284"/>
      <c r="L81" s="284"/>
      <c r="M81" s="285">
        <v>19</v>
      </c>
      <c r="N81" s="284"/>
      <c r="O81" s="284"/>
      <c r="P81" s="284"/>
      <c r="Q81" s="284"/>
      <c r="R81" s="285" t="s">
        <v>27</v>
      </c>
      <c r="S81" s="284"/>
      <c r="T81" s="284"/>
      <c r="U81" s="284"/>
      <c r="V81" s="284"/>
      <c r="W81" s="283" t="s">
        <v>10</v>
      </c>
      <c r="X81" s="282"/>
      <c r="Y81" s="281" t="s">
        <v>11</v>
      </c>
      <c r="Z81" s="280" t="s">
        <v>12</v>
      </c>
    </row>
    <row r="82" spans="1:26" ht="13.5" customHeight="1" thickTop="1">
      <c r="A82" s="170">
        <v>7</v>
      </c>
      <c r="B82" s="279" t="s">
        <v>240</v>
      </c>
      <c r="C82" s="278" t="s">
        <v>15</v>
      </c>
      <c r="D82" s="277"/>
      <c r="E82" s="277"/>
      <c r="F82" s="277"/>
      <c r="G82" s="276"/>
      <c r="H82" s="275" t="s">
        <v>110</v>
      </c>
      <c r="I82" s="195"/>
      <c r="J82" s="195"/>
      <c r="K82" s="195"/>
      <c r="L82" s="195"/>
      <c r="M82" s="275" t="s">
        <v>110</v>
      </c>
      <c r="N82" s="195"/>
      <c r="O82" s="195"/>
      <c r="P82" s="195"/>
      <c r="Q82" s="195"/>
      <c r="R82" s="275" t="s">
        <v>27</v>
      </c>
      <c r="S82" s="195"/>
      <c r="T82" s="195"/>
      <c r="U82" s="195"/>
      <c r="V82" s="195"/>
      <c r="W82" s="274" t="s">
        <v>286</v>
      </c>
      <c r="X82" s="273"/>
      <c r="Y82" s="272">
        <v>4</v>
      </c>
      <c r="Z82" s="271">
        <v>1</v>
      </c>
    </row>
    <row r="83" spans="1:26" ht="13.5" customHeight="1">
      <c r="A83" s="181"/>
      <c r="B83" s="265" t="s">
        <v>241</v>
      </c>
      <c r="C83" s="185" t="s">
        <v>251</v>
      </c>
      <c r="D83" s="169"/>
      <c r="E83" s="169"/>
      <c r="F83" s="169"/>
      <c r="G83" s="186"/>
      <c r="H83" s="42" t="s">
        <v>121</v>
      </c>
      <c r="I83" s="43" t="s">
        <v>147</v>
      </c>
      <c r="J83" s="43" t="s">
        <v>147</v>
      </c>
      <c r="K83" s="43" t="s">
        <v>147</v>
      </c>
      <c r="L83" s="43" t="s">
        <v>27</v>
      </c>
      <c r="M83" s="42" t="s">
        <v>129</v>
      </c>
      <c r="N83" s="43" t="s">
        <v>118</v>
      </c>
      <c r="O83" s="43" t="s">
        <v>128</v>
      </c>
      <c r="P83" s="43" t="s">
        <v>128</v>
      </c>
      <c r="Q83" s="43" t="s">
        <v>27</v>
      </c>
      <c r="R83" s="270" t="s">
        <v>27</v>
      </c>
      <c r="S83" s="269" t="s">
        <v>27</v>
      </c>
      <c r="T83" s="269" t="s">
        <v>27</v>
      </c>
      <c r="U83" s="43" t="s">
        <v>27</v>
      </c>
      <c r="V83" s="269" t="s">
        <v>27</v>
      </c>
      <c r="W83" s="263"/>
      <c r="X83" s="262"/>
      <c r="Y83" s="254"/>
      <c r="Z83" s="268"/>
    </row>
    <row r="84" spans="1:26" ht="13.5" customHeight="1">
      <c r="A84" s="170">
        <v>67</v>
      </c>
      <c r="B84" s="35" t="s">
        <v>190</v>
      </c>
      <c r="C84" s="259" t="s">
        <v>132</v>
      </c>
      <c r="D84" s="257"/>
      <c r="E84" s="257"/>
      <c r="F84" s="257"/>
      <c r="G84" s="257"/>
      <c r="H84" s="179" t="s">
        <v>15</v>
      </c>
      <c r="I84" s="180"/>
      <c r="J84" s="180"/>
      <c r="K84" s="180"/>
      <c r="L84" s="180"/>
      <c r="M84" s="258" t="s">
        <v>123</v>
      </c>
      <c r="N84" s="257"/>
      <c r="O84" s="257"/>
      <c r="P84" s="257"/>
      <c r="Q84" s="257"/>
      <c r="R84" s="267" t="s">
        <v>27</v>
      </c>
      <c r="S84" s="155"/>
      <c r="T84" s="155"/>
      <c r="U84" s="257"/>
      <c r="V84" s="155"/>
      <c r="W84" s="256" t="s">
        <v>276</v>
      </c>
      <c r="X84" s="255"/>
      <c r="Y84" s="266">
        <v>2</v>
      </c>
      <c r="Z84" s="253">
        <v>3</v>
      </c>
    </row>
    <row r="85" spans="1:26" ht="13.5" customHeight="1">
      <c r="A85" s="181"/>
      <c r="B85" s="265" t="s">
        <v>191</v>
      </c>
      <c r="C85" s="264" t="s">
        <v>118</v>
      </c>
      <c r="D85" s="43" t="s">
        <v>150</v>
      </c>
      <c r="E85" s="43" t="s">
        <v>150</v>
      </c>
      <c r="F85" s="43" t="s">
        <v>150</v>
      </c>
      <c r="G85" s="43" t="s">
        <v>27</v>
      </c>
      <c r="H85" s="168" t="s">
        <v>251</v>
      </c>
      <c r="I85" s="169"/>
      <c r="J85" s="169"/>
      <c r="K85" s="169"/>
      <c r="L85" s="169"/>
      <c r="M85" s="42" t="s">
        <v>135</v>
      </c>
      <c r="N85" s="43" t="s">
        <v>135</v>
      </c>
      <c r="O85" s="43" t="s">
        <v>117</v>
      </c>
      <c r="P85" s="43" t="s">
        <v>27</v>
      </c>
      <c r="Q85" s="43" t="s">
        <v>27</v>
      </c>
      <c r="R85" s="42" t="s">
        <v>27</v>
      </c>
      <c r="S85" s="43" t="s">
        <v>27</v>
      </c>
      <c r="T85" s="43" t="s">
        <v>27</v>
      </c>
      <c r="U85" s="43" t="s">
        <v>27</v>
      </c>
      <c r="V85" s="43" t="s">
        <v>27</v>
      </c>
      <c r="W85" s="263"/>
      <c r="X85" s="262"/>
      <c r="Y85" s="261"/>
      <c r="Z85" s="268"/>
    </row>
    <row r="86" spans="1:26" ht="13.5" customHeight="1">
      <c r="A86" s="170">
        <v>19</v>
      </c>
      <c r="B86" s="35" t="s">
        <v>224</v>
      </c>
      <c r="C86" s="259" t="s">
        <v>132</v>
      </c>
      <c r="D86" s="257"/>
      <c r="E86" s="257"/>
      <c r="F86" s="257"/>
      <c r="G86" s="257"/>
      <c r="H86" s="258" t="s">
        <v>109</v>
      </c>
      <c r="I86" s="257"/>
      <c r="J86" s="257"/>
      <c r="K86" s="257"/>
      <c r="L86" s="257"/>
      <c r="M86" s="179" t="s">
        <v>15</v>
      </c>
      <c r="N86" s="180"/>
      <c r="O86" s="180"/>
      <c r="P86" s="180"/>
      <c r="Q86" s="180"/>
      <c r="R86" s="267" t="s">
        <v>27</v>
      </c>
      <c r="S86" s="155"/>
      <c r="T86" s="155"/>
      <c r="U86" s="155"/>
      <c r="V86" s="155"/>
      <c r="W86" s="256" t="s">
        <v>285</v>
      </c>
      <c r="X86" s="255"/>
      <c r="Y86" s="266">
        <v>3</v>
      </c>
      <c r="Z86" s="253">
        <v>2</v>
      </c>
    </row>
    <row r="87" spans="1:26" ht="13.5" customHeight="1">
      <c r="A87" s="181"/>
      <c r="B87" s="265" t="s">
        <v>225</v>
      </c>
      <c r="C87" s="264" t="s">
        <v>128</v>
      </c>
      <c r="D87" s="43" t="s">
        <v>121</v>
      </c>
      <c r="E87" s="43" t="s">
        <v>129</v>
      </c>
      <c r="F87" s="43" t="s">
        <v>129</v>
      </c>
      <c r="G87" s="43" t="s">
        <v>27</v>
      </c>
      <c r="H87" s="42" t="s">
        <v>142</v>
      </c>
      <c r="I87" s="43" t="s">
        <v>142</v>
      </c>
      <c r="J87" s="43" t="s">
        <v>113</v>
      </c>
      <c r="K87" s="43" t="s">
        <v>27</v>
      </c>
      <c r="L87" s="43" t="s">
        <v>27</v>
      </c>
      <c r="M87" s="168" t="s">
        <v>251</v>
      </c>
      <c r="N87" s="169"/>
      <c r="O87" s="169"/>
      <c r="P87" s="169"/>
      <c r="Q87" s="169"/>
      <c r="R87" s="42" t="s">
        <v>27</v>
      </c>
      <c r="S87" s="43" t="s">
        <v>27</v>
      </c>
      <c r="T87" s="43" t="s">
        <v>27</v>
      </c>
      <c r="U87" s="43" t="s">
        <v>27</v>
      </c>
      <c r="V87" s="43" t="s">
        <v>27</v>
      </c>
      <c r="W87" s="263"/>
      <c r="X87" s="262"/>
      <c r="Y87" s="261"/>
      <c r="Z87" s="260"/>
    </row>
    <row r="88" spans="1:26" ht="13.5" customHeight="1">
      <c r="A88" s="170" t="s">
        <v>27</v>
      </c>
      <c r="B88" s="35" t="s">
        <v>27</v>
      </c>
      <c r="C88" s="259" t="s">
        <v>27</v>
      </c>
      <c r="D88" s="257"/>
      <c r="E88" s="257"/>
      <c r="F88" s="257"/>
      <c r="G88" s="257"/>
      <c r="H88" s="258" t="s">
        <v>27</v>
      </c>
      <c r="I88" s="257"/>
      <c r="J88" s="257"/>
      <c r="K88" s="257"/>
      <c r="L88" s="257"/>
      <c r="M88" s="258" t="s">
        <v>27</v>
      </c>
      <c r="N88" s="257"/>
      <c r="O88" s="257"/>
      <c r="P88" s="257"/>
      <c r="Q88" s="257"/>
      <c r="R88" s="179" t="s">
        <v>15</v>
      </c>
      <c r="S88" s="180"/>
      <c r="T88" s="180"/>
      <c r="U88" s="180"/>
      <c r="V88" s="180"/>
      <c r="W88" s="256" t="s">
        <v>27</v>
      </c>
      <c r="X88" s="255"/>
      <c r="Y88" s="254" t="s">
        <v>27</v>
      </c>
      <c r="Z88" s="253"/>
    </row>
    <row r="89" spans="1:26" ht="13.5" customHeight="1" thickBot="1">
      <c r="A89" s="171"/>
      <c r="B89" s="46" t="s">
        <v>27</v>
      </c>
      <c r="C89" s="252" t="s">
        <v>27</v>
      </c>
      <c r="D89" s="51" t="s">
        <v>27</v>
      </c>
      <c r="E89" s="51" t="s">
        <v>27</v>
      </c>
      <c r="F89" s="51" t="s">
        <v>27</v>
      </c>
      <c r="G89" s="51" t="s">
        <v>27</v>
      </c>
      <c r="H89" s="50" t="s">
        <v>27</v>
      </c>
      <c r="I89" s="51" t="s">
        <v>27</v>
      </c>
      <c r="J89" s="51" t="s">
        <v>27</v>
      </c>
      <c r="K89" s="51" t="s">
        <v>27</v>
      </c>
      <c r="L89" s="51" t="s">
        <v>27</v>
      </c>
      <c r="M89" s="50" t="s">
        <v>27</v>
      </c>
      <c r="N89" s="51" t="s">
        <v>27</v>
      </c>
      <c r="O89" s="51" t="s">
        <v>27</v>
      </c>
      <c r="P89" s="51" t="s">
        <v>27</v>
      </c>
      <c r="Q89" s="51" t="s">
        <v>27</v>
      </c>
      <c r="R89" s="162" t="s">
        <v>251</v>
      </c>
      <c r="S89" s="163"/>
      <c r="T89" s="163"/>
      <c r="U89" s="163"/>
      <c r="V89" s="163"/>
      <c r="W89" s="251"/>
      <c r="X89" s="250"/>
      <c r="Y89" s="249"/>
      <c r="Z89" s="248"/>
    </row>
    <row r="90" spans="1:26" ht="13.5" customHeight="1">
      <c r="A90" s="55"/>
      <c r="B90" s="56"/>
      <c r="C90" s="59"/>
      <c r="D90" s="59"/>
      <c r="E90" s="59"/>
      <c r="F90" s="59"/>
      <c r="G90" s="59"/>
      <c r="H90" s="59"/>
      <c r="I90" s="60"/>
      <c r="J90" s="60"/>
      <c r="K90" s="60"/>
      <c r="L90" s="60"/>
      <c r="M90" s="61"/>
      <c r="N90" s="61"/>
      <c r="O90" s="58"/>
      <c r="P90" s="58"/>
      <c r="Q90" s="59"/>
      <c r="R90" s="59"/>
      <c r="S90" s="59"/>
      <c r="T90" s="59"/>
      <c r="U90" s="59"/>
      <c r="V90" s="59"/>
      <c r="W90" s="57"/>
      <c r="X90" s="57"/>
      <c r="Y90" s="57"/>
      <c r="Z90" s="62"/>
    </row>
    <row r="91" spans="1:26" ht="13.5" customHeight="1">
      <c r="A91" s="55"/>
      <c r="B91" s="56"/>
      <c r="C91" s="59"/>
      <c r="D91" s="59"/>
      <c r="E91" s="59"/>
      <c r="F91" s="59"/>
      <c r="G91" s="59"/>
      <c r="H91" s="59"/>
      <c r="I91" s="60"/>
      <c r="J91" s="60"/>
      <c r="K91" s="60"/>
      <c r="L91" s="60"/>
      <c r="M91" s="61"/>
      <c r="N91" s="61"/>
      <c r="O91" s="58"/>
      <c r="P91" s="58"/>
      <c r="Q91" s="59"/>
      <c r="R91" s="59"/>
      <c r="S91" s="59"/>
      <c r="T91" s="59"/>
      <c r="U91" s="59"/>
      <c r="V91" s="59"/>
      <c r="W91" s="57"/>
      <c r="X91" s="57"/>
      <c r="Y91" s="57"/>
      <c r="Z91" s="62"/>
    </row>
    <row r="92" spans="1:26" ht="13.5" customHeight="1">
      <c r="A92" s="69"/>
      <c r="B92" s="70"/>
      <c r="C92" s="71"/>
      <c r="D92" s="71"/>
      <c r="E92" s="71"/>
      <c r="F92" s="71"/>
      <c r="G92" s="71"/>
      <c r="H92" s="72"/>
      <c r="I92" s="72"/>
      <c r="J92" s="72"/>
      <c r="K92" s="72"/>
      <c r="L92" s="72"/>
      <c r="M92" s="72"/>
      <c r="N92" s="72"/>
      <c r="O92" s="72"/>
      <c r="P92" s="72"/>
      <c r="Q92" s="72"/>
      <c r="R92" s="72"/>
      <c r="S92" s="72"/>
      <c r="T92" s="72"/>
      <c r="U92" s="72"/>
      <c r="V92" s="72"/>
      <c r="W92" s="73"/>
      <c r="X92" s="74"/>
      <c r="Y92" s="75"/>
      <c r="Z92" s="54"/>
    </row>
    <row r="93" spans="1:26" ht="15" customHeight="1" thickBot="1">
      <c r="A93" s="28" t="s">
        <v>284</v>
      </c>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ustomHeight="1" thickBot="1">
      <c r="A94" s="288" t="s">
        <v>2</v>
      </c>
      <c r="B94" s="287" t="s">
        <v>9</v>
      </c>
      <c r="C94" s="286">
        <v>8</v>
      </c>
      <c r="D94" s="284"/>
      <c r="E94" s="284"/>
      <c r="F94" s="284"/>
      <c r="G94" s="284"/>
      <c r="H94" s="285">
        <v>52</v>
      </c>
      <c r="I94" s="284"/>
      <c r="J94" s="284"/>
      <c r="K94" s="284"/>
      <c r="L94" s="284"/>
      <c r="M94" s="285">
        <v>20</v>
      </c>
      <c r="N94" s="284"/>
      <c r="O94" s="284"/>
      <c r="P94" s="284"/>
      <c r="Q94" s="284"/>
      <c r="R94" s="285" t="s">
        <v>27</v>
      </c>
      <c r="S94" s="284"/>
      <c r="T94" s="284"/>
      <c r="U94" s="284"/>
      <c r="V94" s="284"/>
      <c r="W94" s="283" t="s">
        <v>10</v>
      </c>
      <c r="X94" s="282"/>
      <c r="Y94" s="281" t="s">
        <v>11</v>
      </c>
      <c r="Z94" s="280" t="s">
        <v>12</v>
      </c>
    </row>
    <row r="95" spans="1:26" ht="13.5" customHeight="1" thickTop="1">
      <c r="A95" s="170">
        <v>8</v>
      </c>
      <c r="B95" s="279" t="s">
        <v>238</v>
      </c>
      <c r="C95" s="278" t="s">
        <v>15</v>
      </c>
      <c r="D95" s="277"/>
      <c r="E95" s="277"/>
      <c r="F95" s="277"/>
      <c r="G95" s="276"/>
      <c r="H95" s="275" t="s">
        <v>109</v>
      </c>
      <c r="I95" s="195"/>
      <c r="J95" s="195"/>
      <c r="K95" s="195"/>
      <c r="L95" s="195"/>
      <c r="M95" s="275" t="s">
        <v>123</v>
      </c>
      <c r="N95" s="195"/>
      <c r="O95" s="195"/>
      <c r="P95" s="195"/>
      <c r="Q95" s="195"/>
      <c r="R95" s="275" t="s">
        <v>27</v>
      </c>
      <c r="S95" s="195"/>
      <c r="T95" s="195"/>
      <c r="U95" s="195"/>
      <c r="V95" s="195"/>
      <c r="W95" s="274" t="s">
        <v>279</v>
      </c>
      <c r="X95" s="273"/>
      <c r="Y95" s="272">
        <v>3</v>
      </c>
      <c r="Z95" s="271">
        <v>2</v>
      </c>
    </row>
    <row r="96" spans="1:26" ht="13.5" customHeight="1">
      <c r="A96" s="181"/>
      <c r="B96" s="265" t="s">
        <v>239</v>
      </c>
      <c r="C96" s="185" t="s">
        <v>251</v>
      </c>
      <c r="D96" s="169"/>
      <c r="E96" s="169"/>
      <c r="F96" s="169"/>
      <c r="G96" s="186"/>
      <c r="H96" s="42" t="s">
        <v>142</v>
      </c>
      <c r="I96" s="43" t="s">
        <v>114</v>
      </c>
      <c r="J96" s="43" t="s">
        <v>115</v>
      </c>
      <c r="K96" s="43" t="s">
        <v>27</v>
      </c>
      <c r="L96" s="43" t="s">
        <v>27</v>
      </c>
      <c r="M96" s="42" t="s">
        <v>129</v>
      </c>
      <c r="N96" s="43" t="s">
        <v>150</v>
      </c>
      <c r="O96" s="43" t="s">
        <v>121</v>
      </c>
      <c r="P96" s="43" t="s">
        <v>27</v>
      </c>
      <c r="Q96" s="43" t="s">
        <v>27</v>
      </c>
      <c r="R96" s="270" t="s">
        <v>27</v>
      </c>
      <c r="S96" s="269" t="s">
        <v>27</v>
      </c>
      <c r="T96" s="269" t="s">
        <v>27</v>
      </c>
      <c r="U96" s="43" t="s">
        <v>27</v>
      </c>
      <c r="V96" s="269" t="s">
        <v>27</v>
      </c>
      <c r="W96" s="263"/>
      <c r="X96" s="262"/>
      <c r="Y96" s="254"/>
      <c r="Z96" s="268"/>
    </row>
    <row r="97" spans="1:26" ht="13.5" customHeight="1">
      <c r="A97" s="170">
        <v>52</v>
      </c>
      <c r="B97" s="35" t="s">
        <v>192</v>
      </c>
      <c r="C97" s="259" t="s">
        <v>123</v>
      </c>
      <c r="D97" s="257"/>
      <c r="E97" s="257"/>
      <c r="F97" s="257"/>
      <c r="G97" s="257"/>
      <c r="H97" s="179" t="s">
        <v>15</v>
      </c>
      <c r="I97" s="180"/>
      <c r="J97" s="180"/>
      <c r="K97" s="180"/>
      <c r="L97" s="180"/>
      <c r="M97" s="258" t="s">
        <v>123</v>
      </c>
      <c r="N97" s="257"/>
      <c r="O97" s="257"/>
      <c r="P97" s="257"/>
      <c r="Q97" s="257"/>
      <c r="R97" s="267" t="s">
        <v>27</v>
      </c>
      <c r="S97" s="155"/>
      <c r="T97" s="155"/>
      <c r="U97" s="257"/>
      <c r="V97" s="155"/>
      <c r="W97" s="256" t="s">
        <v>280</v>
      </c>
      <c r="X97" s="255"/>
      <c r="Y97" s="266">
        <v>2</v>
      </c>
      <c r="Z97" s="253">
        <v>3</v>
      </c>
    </row>
    <row r="98" spans="1:26" ht="13.5" customHeight="1">
      <c r="A98" s="181"/>
      <c r="B98" s="265" t="s">
        <v>198</v>
      </c>
      <c r="C98" s="264" t="s">
        <v>135</v>
      </c>
      <c r="D98" s="43" t="s">
        <v>126</v>
      </c>
      <c r="E98" s="43" t="s">
        <v>127</v>
      </c>
      <c r="F98" s="43" t="s">
        <v>27</v>
      </c>
      <c r="G98" s="43" t="s">
        <v>27</v>
      </c>
      <c r="H98" s="168" t="s">
        <v>251</v>
      </c>
      <c r="I98" s="169"/>
      <c r="J98" s="169"/>
      <c r="K98" s="169"/>
      <c r="L98" s="169"/>
      <c r="M98" s="42" t="s">
        <v>135</v>
      </c>
      <c r="N98" s="43" t="s">
        <v>126</v>
      </c>
      <c r="O98" s="43" t="s">
        <v>117</v>
      </c>
      <c r="P98" s="43" t="s">
        <v>27</v>
      </c>
      <c r="Q98" s="43" t="s">
        <v>27</v>
      </c>
      <c r="R98" s="42" t="s">
        <v>27</v>
      </c>
      <c r="S98" s="43" t="s">
        <v>27</v>
      </c>
      <c r="T98" s="43" t="s">
        <v>27</v>
      </c>
      <c r="U98" s="43" t="s">
        <v>27</v>
      </c>
      <c r="V98" s="43" t="s">
        <v>27</v>
      </c>
      <c r="W98" s="263"/>
      <c r="X98" s="262"/>
      <c r="Y98" s="261"/>
      <c r="Z98" s="268"/>
    </row>
    <row r="99" spans="1:26" ht="13.5" customHeight="1">
      <c r="A99" s="170">
        <v>20</v>
      </c>
      <c r="B99" s="35" t="s">
        <v>222</v>
      </c>
      <c r="C99" s="259" t="s">
        <v>109</v>
      </c>
      <c r="D99" s="257"/>
      <c r="E99" s="257"/>
      <c r="F99" s="257"/>
      <c r="G99" s="257"/>
      <c r="H99" s="258" t="s">
        <v>109</v>
      </c>
      <c r="I99" s="257"/>
      <c r="J99" s="257"/>
      <c r="K99" s="257"/>
      <c r="L99" s="257"/>
      <c r="M99" s="179" t="s">
        <v>15</v>
      </c>
      <c r="N99" s="180"/>
      <c r="O99" s="180"/>
      <c r="P99" s="180"/>
      <c r="Q99" s="180"/>
      <c r="R99" s="267" t="s">
        <v>27</v>
      </c>
      <c r="S99" s="155"/>
      <c r="T99" s="155"/>
      <c r="U99" s="155"/>
      <c r="V99" s="155"/>
      <c r="W99" s="256" t="s">
        <v>277</v>
      </c>
      <c r="X99" s="255"/>
      <c r="Y99" s="266">
        <v>4</v>
      </c>
      <c r="Z99" s="253">
        <v>1</v>
      </c>
    </row>
    <row r="100" spans="1:26" ht="13.5" customHeight="1">
      <c r="A100" s="181"/>
      <c r="B100" s="265" t="s">
        <v>223</v>
      </c>
      <c r="C100" s="264" t="s">
        <v>128</v>
      </c>
      <c r="D100" s="43" t="s">
        <v>147</v>
      </c>
      <c r="E100" s="43" t="s">
        <v>118</v>
      </c>
      <c r="F100" s="43" t="s">
        <v>27</v>
      </c>
      <c r="G100" s="43" t="s">
        <v>27</v>
      </c>
      <c r="H100" s="42" t="s">
        <v>142</v>
      </c>
      <c r="I100" s="43" t="s">
        <v>114</v>
      </c>
      <c r="J100" s="43" t="s">
        <v>113</v>
      </c>
      <c r="K100" s="43" t="s">
        <v>27</v>
      </c>
      <c r="L100" s="43" t="s">
        <v>27</v>
      </c>
      <c r="M100" s="168" t="s">
        <v>251</v>
      </c>
      <c r="N100" s="169"/>
      <c r="O100" s="169"/>
      <c r="P100" s="169"/>
      <c r="Q100" s="169"/>
      <c r="R100" s="42" t="s">
        <v>27</v>
      </c>
      <c r="S100" s="43" t="s">
        <v>27</v>
      </c>
      <c r="T100" s="43" t="s">
        <v>27</v>
      </c>
      <c r="U100" s="43" t="s">
        <v>27</v>
      </c>
      <c r="V100" s="43" t="s">
        <v>27</v>
      </c>
      <c r="W100" s="263"/>
      <c r="X100" s="262"/>
      <c r="Y100" s="261"/>
      <c r="Z100" s="260"/>
    </row>
    <row r="101" spans="1:26" ht="13.5" customHeight="1">
      <c r="A101" s="170" t="s">
        <v>27</v>
      </c>
      <c r="B101" s="35" t="s">
        <v>27</v>
      </c>
      <c r="C101" s="259" t="s">
        <v>27</v>
      </c>
      <c r="D101" s="257"/>
      <c r="E101" s="257"/>
      <c r="F101" s="257"/>
      <c r="G101" s="257"/>
      <c r="H101" s="258" t="s">
        <v>27</v>
      </c>
      <c r="I101" s="257"/>
      <c r="J101" s="257"/>
      <c r="K101" s="257"/>
      <c r="L101" s="257"/>
      <c r="M101" s="258" t="s">
        <v>27</v>
      </c>
      <c r="N101" s="257"/>
      <c r="O101" s="257"/>
      <c r="P101" s="257"/>
      <c r="Q101" s="257"/>
      <c r="R101" s="179" t="s">
        <v>15</v>
      </c>
      <c r="S101" s="180"/>
      <c r="T101" s="180"/>
      <c r="U101" s="180"/>
      <c r="V101" s="180"/>
      <c r="W101" s="256" t="s">
        <v>27</v>
      </c>
      <c r="X101" s="255"/>
      <c r="Y101" s="254" t="s">
        <v>27</v>
      </c>
      <c r="Z101" s="253"/>
    </row>
    <row r="102" spans="1:26" ht="13.5" customHeight="1" thickBot="1">
      <c r="A102" s="171"/>
      <c r="B102" s="46" t="s">
        <v>27</v>
      </c>
      <c r="C102" s="252" t="s">
        <v>27</v>
      </c>
      <c r="D102" s="51" t="s">
        <v>27</v>
      </c>
      <c r="E102" s="51" t="s">
        <v>27</v>
      </c>
      <c r="F102" s="51" t="s">
        <v>27</v>
      </c>
      <c r="G102" s="51" t="s">
        <v>27</v>
      </c>
      <c r="H102" s="50" t="s">
        <v>27</v>
      </c>
      <c r="I102" s="51" t="s">
        <v>27</v>
      </c>
      <c r="J102" s="51" t="s">
        <v>27</v>
      </c>
      <c r="K102" s="51" t="s">
        <v>27</v>
      </c>
      <c r="L102" s="51" t="s">
        <v>27</v>
      </c>
      <c r="M102" s="50" t="s">
        <v>27</v>
      </c>
      <c r="N102" s="51" t="s">
        <v>27</v>
      </c>
      <c r="O102" s="51" t="s">
        <v>27</v>
      </c>
      <c r="P102" s="51" t="s">
        <v>27</v>
      </c>
      <c r="Q102" s="51" t="s">
        <v>27</v>
      </c>
      <c r="R102" s="162" t="s">
        <v>251</v>
      </c>
      <c r="S102" s="163"/>
      <c r="T102" s="163"/>
      <c r="U102" s="163"/>
      <c r="V102" s="163"/>
      <c r="W102" s="251"/>
      <c r="X102" s="250"/>
      <c r="Y102" s="249"/>
      <c r="Z102" s="248"/>
    </row>
    <row r="103" spans="1:26" ht="15" customHeight="1">
      <c r="A103" s="16"/>
      <c r="B103" s="24"/>
      <c r="C103" s="16"/>
      <c r="D103" s="16"/>
      <c r="E103" s="16"/>
      <c r="F103" s="16"/>
      <c r="G103" s="16"/>
      <c r="H103" s="16"/>
      <c r="I103" s="16"/>
      <c r="J103" s="16"/>
      <c r="K103" s="16"/>
      <c r="L103" s="16"/>
      <c r="M103" s="16"/>
      <c r="N103" s="16"/>
      <c r="O103" s="16"/>
      <c r="P103" s="16"/>
      <c r="Q103" s="16"/>
      <c r="R103" s="16"/>
      <c r="S103" s="16"/>
      <c r="T103" s="16"/>
      <c r="U103" s="16"/>
      <c r="V103" s="16"/>
      <c r="W103" s="16"/>
      <c r="X103" s="16"/>
      <c r="Y103" s="289"/>
      <c r="Z103" s="289"/>
    </row>
    <row r="104" spans="1:26" ht="15" customHeight="1" thickBot="1">
      <c r="A104" s="28" t="s">
        <v>283</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thickBot="1">
      <c r="A105" s="288" t="s">
        <v>2</v>
      </c>
      <c r="B105" s="287" t="s">
        <v>9</v>
      </c>
      <c r="C105" s="286">
        <v>9</v>
      </c>
      <c r="D105" s="284"/>
      <c r="E105" s="284"/>
      <c r="F105" s="284"/>
      <c r="G105" s="284"/>
      <c r="H105" s="285">
        <v>59</v>
      </c>
      <c r="I105" s="284"/>
      <c r="J105" s="284"/>
      <c r="K105" s="284"/>
      <c r="L105" s="284"/>
      <c r="M105" s="285">
        <v>25</v>
      </c>
      <c r="N105" s="284"/>
      <c r="O105" s="284"/>
      <c r="P105" s="284"/>
      <c r="Q105" s="284"/>
      <c r="R105" s="285" t="s">
        <v>27</v>
      </c>
      <c r="S105" s="284"/>
      <c r="T105" s="284"/>
      <c r="U105" s="284"/>
      <c r="V105" s="284"/>
      <c r="W105" s="283" t="s">
        <v>10</v>
      </c>
      <c r="X105" s="282"/>
      <c r="Y105" s="281" t="s">
        <v>11</v>
      </c>
      <c r="Z105" s="280" t="s">
        <v>12</v>
      </c>
    </row>
    <row r="106" spans="1:26" ht="13.5" customHeight="1" thickTop="1">
      <c r="A106" s="170">
        <v>9</v>
      </c>
      <c r="B106" s="279" t="s">
        <v>192</v>
      </c>
      <c r="C106" s="278" t="s">
        <v>15</v>
      </c>
      <c r="D106" s="277"/>
      <c r="E106" s="277"/>
      <c r="F106" s="277"/>
      <c r="G106" s="276"/>
      <c r="H106" s="275" t="s">
        <v>109</v>
      </c>
      <c r="I106" s="195"/>
      <c r="J106" s="195"/>
      <c r="K106" s="195"/>
      <c r="L106" s="195"/>
      <c r="M106" s="275" t="s">
        <v>109</v>
      </c>
      <c r="N106" s="195"/>
      <c r="O106" s="195"/>
      <c r="P106" s="195"/>
      <c r="Q106" s="195"/>
      <c r="R106" s="275" t="s">
        <v>27</v>
      </c>
      <c r="S106" s="195"/>
      <c r="T106" s="195"/>
      <c r="U106" s="195"/>
      <c r="V106" s="195"/>
      <c r="W106" s="274" t="s">
        <v>277</v>
      </c>
      <c r="X106" s="273"/>
      <c r="Y106" s="272">
        <v>4</v>
      </c>
      <c r="Z106" s="271">
        <v>1</v>
      </c>
    </row>
    <row r="107" spans="1:26" ht="13.5" customHeight="1">
      <c r="A107" s="181"/>
      <c r="B107" s="265" t="s">
        <v>237</v>
      </c>
      <c r="C107" s="185" t="s">
        <v>251</v>
      </c>
      <c r="D107" s="169"/>
      <c r="E107" s="169"/>
      <c r="F107" s="169"/>
      <c r="G107" s="186"/>
      <c r="H107" s="42" t="s">
        <v>128</v>
      </c>
      <c r="I107" s="43" t="s">
        <v>119</v>
      </c>
      <c r="J107" s="43" t="s">
        <v>114</v>
      </c>
      <c r="K107" s="43" t="s">
        <v>27</v>
      </c>
      <c r="L107" s="43" t="s">
        <v>27</v>
      </c>
      <c r="M107" s="42" t="s">
        <v>115</v>
      </c>
      <c r="N107" s="43" t="s">
        <v>128</v>
      </c>
      <c r="O107" s="43" t="s">
        <v>120</v>
      </c>
      <c r="P107" s="43" t="s">
        <v>27</v>
      </c>
      <c r="Q107" s="43" t="s">
        <v>27</v>
      </c>
      <c r="R107" s="270" t="s">
        <v>27</v>
      </c>
      <c r="S107" s="269" t="s">
        <v>27</v>
      </c>
      <c r="T107" s="269" t="s">
        <v>27</v>
      </c>
      <c r="U107" s="43" t="s">
        <v>27</v>
      </c>
      <c r="V107" s="269" t="s">
        <v>27</v>
      </c>
      <c r="W107" s="263"/>
      <c r="X107" s="262"/>
      <c r="Y107" s="254"/>
      <c r="Z107" s="268"/>
    </row>
    <row r="108" spans="1:26" ht="13.5" customHeight="1">
      <c r="A108" s="170">
        <v>59</v>
      </c>
      <c r="B108" s="35" t="s">
        <v>195</v>
      </c>
      <c r="C108" s="259" t="s">
        <v>123</v>
      </c>
      <c r="D108" s="257"/>
      <c r="E108" s="257"/>
      <c r="F108" s="257"/>
      <c r="G108" s="257"/>
      <c r="H108" s="179" t="s">
        <v>15</v>
      </c>
      <c r="I108" s="180"/>
      <c r="J108" s="180"/>
      <c r="K108" s="180"/>
      <c r="L108" s="180"/>
      <c r="M108" s="258" t="s">
        <v>123</v>
      </c>
      <c r="N108" s="257"/>
      <c r="O108" s="257"/>
      <c r="P108" s="257"/>
      <c r="Q108" s="257"/>
      <c r="R108" s="267" t="s">
        <v>27</v>
      </c>
      <c r="S108" s="155"/>
      <c r="T108" s="155"/>
      <c r="U108" s="257"/>
      <c r="V108" s="155"/>
      <c r="W108" s="256" t="s">
        <v>280</v>
      </c>
      <c r="X108" s="255"/>
      <c r="Y108" s="266">
        <v>2</v>
      </c>
      <c r="Z108" s="253">
        <v>3</v>
      </c>
    </row>
    <row r="109" spans="1:26" ht="13.5" customHeight="1">
      <c r="A109" s="181"/>
      <c r="B109" s="265" t="s">
        <v>196</v>
      </c>
      <c r="C109" s="264" t="s">
        <v>129</v>
      </c>
      <c r="D109" s="43" t="s">
        <v>136</v>
      </c>
      <c r="E109" s="43" t="s">
        <v>126</v>
      </c>
      <c r="F109" s="43" t="s">
        <v>27</v>
      </c>
      <c r="G109" s="43" t="s">
        <v>27</v>
      </c>
      <c r="H109" s="168" t="s">
        <v>251</v>
      </c>
      <c r="I109" s="169"/>
      <c r="J109" s="169"/>
      <c r="K109" s="169"/>
      <c r="L109" s="169"/>
      <c r="M109" s="42" t="s">
        <v>121</v>
      </c>
      <c r="N109" s="43" t="s">
        <v>136</v>
      </c>
      <c r="O109" s="43" t="s">
        <v>139</v>
      </c>
      <c r="P109" s="43" t="s">
        <v>27</v>
      </c>
      <c r="Q109" s="43" t="s">
        <v>27</v>
      </c>
      <c r="R109" s="42" t="s">
        <v>27</v>
      </c>
      <c r="S109" s="43" t="s">
        <v>27</v>
      </c>
      <c r="T109" s="43" t="s">
        <v>27</v>
      </c>
      <c r="U109" s="43" t="s">
        <v>27</v>
      </c>
      <c r="V109" s="43" t="s">
        <v>27</v>
      </c>
      <c r="W109" s="263"/>
      <c r="X109" s="262"/>
      <c r="Y109" s="261"/>
      <c r="Z109" s="268"/>
    </row>
    <row r="110" spans="1:26" ht="13.5" customHeight="1">
      <c r="A110" s="170">
        <v>25</v>
      </c>
      <c r="B110" s="35" t="s">
        <v>217</v>
      </c>
      <c r="C110" s="259" t="s">
        <v>123</v>
      </c>
      <c r="D110" s="257"/>
      <c r="E110" s="257"/>
      <c r="F110" s="257"/>
      <c r="G110" s="257"/>
      <c r="H110" s="258" t="s">
        <v>109</v>
      </c>
      <c r="I110" s="257"/>
      <c r="J110" s="257"/>
      <c r="K110" s="257"/>
      <c r="L110" s="257"/>
      <c r="M110" s="179" t="s">
        <v>15</v>
      </c>
      <c r="N110" s="180"/>
      <c r="O110" s="180"/>
      <c r="P110" s="180"/>
      <c r="Q110" s="180"/>
      <c r="R110" s="267" t="s">
        <v>27</v>
      </c>
      <c r="S110" s="155"/>
      <c r="T110" s="155"/>
      <c r="U110" s="155"/>
      <c r="V110" s="155"/>
      <c r="W110" s="256" t="s">
        <v>279</v>
      </c>
      <c r="X110" s="255"/>
      <c r="Y110" s="266">
        <v>3</v>
      </c>
      <c r="Z110" s="253">
        <v>2</v>
      </c>
    </row>
    <row r="111" spans="1:26" ht="13.5" customHeight="1">
      <c r="A111" s="181"/>
      <c r="B111" s="265" t="s">
        <v>218</v>
      </c>
      <c r="C111" s="264" t="s">
        <v>127</v>
      </c>
      <c r="D111" s="43" t="s">
        <v>129</v>
      </c>
      <c r="E111" s="43" t="s">
        <v>139</v>
      </c>
      <c r="F111" s="43" t="s">
        <v>27</v>
      </c>
      <c r="G111" s="43" t="s">
        <v>27</v>
      </c>
      <c r="H111" s="42" t="s">
        <v>118</v>
      </c>
      <c r="I111" s="43" t="s">
        <v>119</v>
      </c>
      <c r="J111" s="43" t="s">
        <v>120</v>
      </c>
      <c r="K111" s="43" t="s">
        <v>27</v>
      </c>
      <c r="L111" s="43" t="s">
        <v>27</v>
      </c>
      <c r="M111" s="168" t="s">
        <v>251</v>
      </c>
      <c r="N111" s="169"/>
      <c r="O111" s="169"/>
      <c r="P111" s="169"/>
      <c r="Q111" s="169"/>
      <c r="R111" s="42" t="s">
        <v>27</v>
      </c>
      <c r="S111" s="43" t="s">
        <v>27</v>
      </c>
      <c r="T111" s="43" t="s">
        <v>27</v>
      </c>
      <c r="U111" s="43" t="s">
        <v>27</v>
      </c>
      <c r="V111" s="43" t="s">
        <v>27</v>
      </c>
      <c r="W111" s="263"/>
      <c r="X111" s="262"/>
      <c r="Y111" s="261"/>
      <c r="Z111" s="260"/>
    </row>
    <row r="112" spans="1:26" ht="13.5" customHeight="1">
      <c r="A112" s="170" t="s">
        <v>27</v>
      </c>
      <c r="B112" s="35" t="s">
        <v>27</v>
      </c>
      <c r="C112" s="259" t="s">
        <v>27</v>
      </c>
      <c r="D112" s="257"/>
      <c r="E112" s="257"/>
      <c r="F112" s="257"/>
      <c r="G112" s="257"/>
      <c r="H112" s="258" t="s">
        <v>27</v>
      </c>
      <c r="I112" s="257"/>
      <c r="J112" s="257"/>
      <c r="K112" s="257"/>
      <c r="L112" s="257"/>
      <c r="M112" s="258" t="s">
        <v>27</v>
      </c>
      <c r="N112" s="257"/>
      <c r="O112" s="257"/>
      <c r="P112" s="257"/>
      <c r="Q112" s="257"/>
      <c r="R112" s="179" t="s">
        <v>15</v>
      </c>
      <c r="S112" s="180"/>
      <c r="T112" s="180"/>
      <c r="U112" s="180"/>
      <c r="V112" s="180"/>
      <c r="W112" s="256" t="s">
        <v>27</v>
      </c>
      <c r="X112" s="255"/>
      <c r="Y112" s="254" t="s">
        <v>27</v>
      </c>
      <c r="Z112" s="253"/>
    </row>
    <row r="113" spans="1:26" ht="13.5" customHeight="1" thickBot="1">
      <c r="A113" s="171"/>
      <c r="B113" s="46" t="s">
        <v>27</v>
      </c>
      <c r="C113" s="252" t="s">
        <v>27</v>
      </c>
      <c r="D113" s="51" t="s">
        <v>27</v>
      </c>
      <c r="E113" s="51" t="s">
        <v>27</v>
      </c>
      <c r="F113" s="51" t="s">
        <v>27</v>
      </c>
      <c r="G113" s="51" t="s">
        <v>27</v>
      </c>
      <c r="H113" s="50" t="s">
        <v>27</v>
      </c>
      <c r="I113" s="51" t="s">
        <v>27</v>
      </c>
      <c r="J113" s="51" t="s">
        <v>27</v>
      </c>
      <c r="K113" s="51" t="s">
        <v>27</v>
      </c>
      <c r="L113" s="51" t="s">
        <v>27</v>
      </c>
      <c r="M113" s="50" t="s">
        <v>27</v>
      </c>
      <c r="N113" s="51" t="s">
        <v>27</v>
      </c>
      <c r="O113" s="51" t="s">
        <v>27</v>
      </c>
      <c r="P113" s="51" t="s">
        <v>27</v>
      </c>
      <c r="Q113" s="51" t="s">
        <v>27</v>
      </c>
      <c r="R113" s="162" t="s">
        <v>251</v>
      </c>
      <c r="S113" s="163"/>
      <c r="T113" s="163"/>
      <c r="U113" s="163"/>
      <c r="V113" s="163"/>
      <c r="W113" s="251"/>
      <c r="X113" s="250"/>
      <c r="Y113" s="249"/>
      <c r="Z113" s="248"/>
    </row>
    <row r="114" spans="1:26" ht="13.5" customHeight="1">
      <c r="A114" s="55"/>
      <c r="B114" s="56"/>
      <c r="C114" s="59"/>
      <c r="D114" s="59"/>
      <c r="E114" s="59"/>
      <c r="F114" s="59"/>
      <c r="G114" s="59"/>
      <c r="H114" s="59"/>
      <c r="I114" s="60"/>
      <c r="J114" s="60"/>
      <c r="K114" s="60"/>
      <c r="L114" s="60"/>
      <c r="M114" s="61"/>
      <c r="N114" s="61"/>
      <c r="O114" s="58"/>
      <c r="P114" s="58"/>
      <c r="Q114" s="59"/>
      <c r="R114" s="59"/>
      <c r="S114" s="59"/>
      <c r="T114" s="59"/>
      <c r="U114" s="59"/>
      <c r="V114" s="59"/>
      <c r="W114" s="57"/>
      <c r="X114" s="57"/>
      <c r="Y114" s="57"/>
      <c r="Z114" s="62"/>
    </row>
    <row r="115" spans="1:26" ht="13.5" customHeight="1">
      <c r="A115" s="55"/>
      <c r="B115" s="56"/>
      <c r="C115" s="59"/>
      <c r="D115" s="59"/>
      <c r="E115" s="59"/>
      <c r="F115" s="59"/>
      <c r="G115" s="59"/>
      <c r="H115" s="59"/>
      <c r="I115" s="60"/>
      <c r="J115" s="60"/>
      <c r="K115" s="60"/>
      <c r="L115" s="60"/>
      <c r="M115" s="61"/>
      <c r="N115" s="61"/>
      <c r="O115" s="58"/>
      <c r="P115" s="58"/>
      <c r="Q115" s="59"/>
      <c r="R115" s="59"/>
      <c r="S115" s="59"/>
      <c r="T115" s="59"/>
      <c r="U115" s="59"/>
      <c r="V115" s="59"/>
      <c r="W115" s="57"/>
      <c r="X115" s="57"/>
      <c r="Y115" s="57"/>
      <c r="Z115" s="62"/>
    </row>
    <row r="116" spans="1:26" ht="13.5" customHeight="1">
      <c r="A116" s="63"/>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5" customHeight="1" thickBot="1">
      <c r="A117" s="28" t="s">
        <v>282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thickBot="1">
      <c r="A118" s="288" t="s">
        <v>2</v>
      </c>
      <c r="B118" s="287" t="s">
        <v>9</v>
      </c>
      <c r="C118" s="286">
        <v>10</v>
      </c>
      <c r="D118" s="284"/>
      <c r="E118" s="284"/>
      <c r="F118" s="284"/>
      <c r="G118" s="284"/>
      <c r="H118" s="285">
        <v>58</v>
      </c>
      <c r="I118" s="284"/>
      <c r="J118" s="284"/>
      <c r="K118" s="284"/>
      <c r="L118" s="284"/>
      <c r="M118" s="285">
        <v>32</v>
      </c>
      <c r="N118" s="284"/>
      <c r="O118" s="284"/>
      <c r="P118" s="284"/>
      <c r="Q118" s="284"/>
      <c r="R118" s="285" t="s">
        <v>27</v>
      </c>
      <c r="S118" s="284"/>
      <c r="T118" s="284"/>
      <c r="U118" s="284"/>
      <c r="V118" s="284"/>
      <c r="W118" s="283" t="s">
        <v>10</v>
      </c>
      <c r="X118" s="282"/>
      <c r="Y118" s="281" t="s">
        <v>11</v>
      </c>
      <c r="Z118" s="280" t="s">
        <v>12</v>
      </c>
    </row>
    <row r="119" spans="1:26" ht="13.5" customHeight="1" thickTop="1">
      <c r="A119" s="170">
        <v>10</v>
      </c>
      <c r="B119" s="279" t="s">
        <v>195</v>
      </c>
      <c r="C119" s="278" t="s">
        <v>15</v>
      </c>
      <c r="D119" s="277"/>
      <c r="E119" s="277"/>
      <c r="F119" s="277"/>
      <c r="G119" s="276"/>
      <c r="H119" s="275" t="s">
        <v>109</v>
      </c>
      <c r="I119" s="195"/>
      <c r="J119" s="195"/>
      <c r="K119" s="195"/>
      <c r="L119" s="195"/>
      <c r="M119" s="275" t="s">
        <v>109</v>
      </c>
      <c r="N119" s="195"/>
      <c r="O119" s="195"/>
      <c r="P119" s="195"/>
      <c r="Q119" s="195"/>
      <c r="R119" s="275" t="s">
        <v>27</v>
      </c>
      <c r="S119" s="195"/>
      <c r="T119" s="195"/>
      <c r="U119" s="195"/>
      <c r="V119" s="195"/>
      <c r="W119" s="274" t="s">
        <v>277</v>
      </c>
      <c r="X119" s="273"/>
      <c r="Y119" s="272">
        <v>4</v>
      </c>
      <c r="Z119" s="271">
        <v>1</v>
      </c>
    </row>
    <row r="120" spans="1:26" ht="13.5" customHeight="1">
      <c r="A120" s="181"/>
      <c r="B120" s="265" t="s">
        <v>236</v>
      </c>
      <c r="C120" s="185" t="s">
        <v>251</v>
      </c>
      <c r="D120" s="169"/>
      <c r="E120" s="169"/>
      <c r="F120" s="169"/>
      <c r="G120" s="186"/>
      <c r="H120" s="42" t="s">
        <v>142</v>
      </c>
      <c r="I120" s="43" t="s">
        <v>119</v>
      </c>
      <c r="J120" s="43" t="s">
        <v>115</v>
      </c>
      <c r="K120" s="43" t="s">
        <v>27</v>
      </c>
      <c r="L120" s="43" t="s">
        <v>27</v>
      </c>
      <c r="M120" s="42" t="s">
        <v>147</v>
      </c>
      <c r="N120" s="43" t="s">
        <v>114</v>
      </c>
      <c r="O120" s="43" t="s">
        <v>147</v>
      </c>
      <c r="P120" s="43" t="s">
        <v>27</v>
      </c>
      <c r="Q120" s="43" t="s">
        <v>27</v>
      </c>
      <c r="R120" s="270" t="s">
        <v>27</v>
      </c>
      <c r="S120" s="269" t="s">
        <v>27</v>
      </c>
      <c r="T120" s="269" t="s">
        <v>27</v>
      </c>
      <c r="U120" s="43" t="s">
        <v>27</v>
      </c>
      <c r="V120" s="269" t="s">
        <v>27</v>
      </c>
      <c r="W120" s="263"/>
      <c r="X120" s="262"/>
      <c r="Y120" s="254"/>
      <c r="Z120" s="268"/>
    </row>
    <row r="121" spans="1:26" ht="13.5" customHeight="1">
      <c r="A121" s="170">
        <v>58</v>
      </c>
      <c r="B121" s="35" t="s">
        <v>162</v>
      </c>
      <c r="C121" s="259" t="s">
        <v>123</v>
      </c>
      <c r="D121" s="257"/>
      <c r="E121" s="257"/>
      <c r="F121" s="257"/>
      <c r="G121" s="257"/>
      <c r="H121" s="179" t="s">
        <v>15</v>
      </c>
      <c r="I121" s="180"/>
      <c r="J121" s="180"/>
      <c r="K121" s="180"/>
      <c r="L121" s="180"/>
      <c r="M121" s="258" t="s">
        <v>123</v>
      </c>
      <c r="N121" s="257"/>
      <c r="O121" s="257"/>
      <c r="P121" s="257"/>
      <c r="Q121" s="257"/>
      <c r="R121" s="267" t="s">
        <v>27</v>
      </c>
      <c r="S121" s="155"/>
      <c r="T121" s="155"/>
      <c r="U121" s="257"/>
      <c r="V121" s="155"/>
      <c r="W121" s="256" t="s">
        <v>280</v>
      </c>
      <c r="X121" s="255"/>
      <c r="Y121" s="266">
        <v>2</v>
      </c>
      <c r="Z121" s="253">
        <v>3</v>
      </c>
    </row>
    <row r="122" spans="1:26" ht="13.5" customHeight="1">
      <c r="A122" s="181"/>
      <c r="B122" s="265" t="s">
        <v>197</v>
      </c>
      <c r="C122" s="264" t="s">
        <v>135</v>
      </c>
      <c r="D122" s="43" t="s">
        <v>136</v>
      </c>
      <c r="E122" s="43" t="s">
        <v>127</v>
      </c>
      <c r="F122" s="43" t="s">
        <v>27</v>
      </c>
      <c r="G122" s="43" t="s">
        <v>27</v>
      </c>
      <c r="H122" s="168" t="s">
        <v>251</v>
      </c>
      <c r="I122" s="169"/>
      <c r="J122" s="169"/>
      <c r="K122" s="169"/>
      <c r="L122" s="169"/>
      <c r="M122" s="42" t="s">
        <v>129</v>
      </c>
      <c r="N122" s="43" t="s">
        <v>126</v>
      </c>
      <c r="O122" s="43" t="s">
        <v>126</v>
      </c>
      <c r="P122" s="43" t="s">
        <v>27</v>
      </c>
      <c r="Q122" s="43" t="s">
        <v>27</v>
      </c>
      <c r="R122" s="42" t="s">
        <v>27</v>
      </c>
      <c r="S122" s="43" t="s">
        <v>27</v>
      </c>
      <c r="T122" s="43" t="s">
        <v>27</v>
      </c>
      <c r="U122" s="43" t="s">
        <v>27</v>
      </c>
      <c r="V122" s="43" t="s">
        <v>27</v>
      </c>
      <c r="W122" s="263"/>
      <c r="X122" s="262"/>
      <c r="Y122" s="261"/>
      <c r="Z122" s="268"/>
    </row>
    <row r="123" spans="1:26" ht="13.5" customHeight="1">
      <c r="A123" s="170">
        <v>32</v>
      </c>
      <c r="B123" s="35" t="s">
        <v>213</v>
      </c>
      <c r="C123" s="259" t="s">
        <v>123</v>
      </c>
      <c r="D123" s="257"/>
      <c r="E123" s="257"/>
      <c r="F123" s="257"/>
      <c r="G123" s="257"/>
      <c r="H123" s="258" t="s">
        <v>109</v>
      </c>
      <c r="I123" s="257"/>
      <c r="J123" s="257"/>
      <c r="K123" s="257"/>
      <c r="L123" s="257"/>
      <c r="M123" s="179" t="s">
        <v>15</v>
      </c>
      <c r="N123" s="180"/>
      <c r="O123" s="180"/>
      <c r="P123" s="180"/>
      <c r="Q123" s="180"/>
      <c r="R123" s="267" t="s">
        <v>27</v>
      </c>
      <c r="S123" s="155"/>
      <c r="T123" s="155"/>
      <c r="U123" s="155"/>
      <c r="V123" s="155"/>
      <c r="W123" s="256" t="s">
        <v>279</v>
      </c>
      <c r="X123" s="255"/>
      <c r="Y123" s="266">
        <v>3</v>
      </c>
      <c r="Z123" s="253">
        <v>2</v>
      </c>
    </row>
    <row r="124" spans="1:26" ht="13.5" customHeight="1">
      <c r="A124" s="181"/>
      <c r="B124" s="265" t="s">
        <v>214</v>
      </c>
      <c r="C124" s="264" t="s">
        <v>150</v>
      </c>
      <c r="D124" s="43" t="s">
        <v>126</v>
      </c>
      <c r="E124" s="43" t="s">
        <v>150</v>
      </c>
      <c r="F124" s="43" t="s">
        <v>27</v>
      </c>
      <c r="G124" s="43" t="s">
        <v>27</v>
      </c>
      <c r="H124" s="42" t="s">
        <v>128</v>
      </c>
      <c r="I124" s="43" t="s">
        <v>114</v>
      </c>
      <c r="J124" s="43" t="s">
        <v>114</v>
      </c>
      <c r="K124" s="43" t="s">
        <v>27</v>
      </c>
      <c r="L124" s="43" t="s">
        <v>27</v>
      </c>
      <c r="M124" s="168" t="s">
        <v>251</v>
      </c>
      <c r="N124" s="169"/>
      <c r="O124" s="169"/>
      <c r="P124" s="169"/>
      <c r="Q124" s="169"/>
      <c r="R124" s="42" t="s">
        <v>27</v>
      </c>
      <c r="S124" s="43" t="s">
        <v>27</v>
      </c>
      <c r="T124" s="43" t="s">
        <v>27</v>
      </c>
      <c r="U124" s="43" t="s">
        <v>27</v>
      </c>
      <c r="V124" s="43" t="s">
        <v>27</v>
      </c>
      <c r="W124" s="263"/>
      <c r="X124" s="262"/>
      <c r="Y124" s="261"/>
      <c r="Z124" s="260"/>
    </row>
    <row r="125" spans="1:26" ht="13.5" customHeight="1">
      <c r="A125" s="170" t="s">
        <v>27</v>
      </c>
      <c r="B125" s="35" t="s">
        <v>27</v>
      </c>
      <c r="C125" s="259" t="s">
        <v>27</v>
      </c>
      <c r="D125" s="257"/>
      <c r="E125" s="257"/>
      <c r="F125" s="257"/>
      <c r="G125" s="257"/>
      <c r="H125" s="258" t="s">
        <v>27</v>
      </c>
      <c r="I125" s="257"/>
      <c r="J125" s="257"/>
      <c r="K125" s="257"/>
      <c r="L125" s="257"/>
      <c r="M125" s="258" t="s">
        <v>27</v>
      </c>
      <c r="N125" s="257"/>
      <c r="O125" s="257"/>
      <c r="P125" s="257"/>
      <c r="Q125" s="257"/>
      <c r="R125" s="179" t="s">
        <v>15</v>
      </c>
      <c r="S125" s="180"/>
      <c r="T125" s="180"/>
      <c r="U125" s="180"/>
      <c r="V125" s="180"/>
      <c r="W125" s="256" t="s">
        <v>27</v>
      </c>
      <c r="X125" s="255"/>
      <c r="Y125" s="254" t="s">
        <v>27</v>
      </c>
      <c r="Z125" s="253"/>
    </row>
    <row r="126" spans="1:26" ht="13.5" customHeight="1" thickBot="1">
      <c r="A126" s="171"/>
      <c r="B126" s="46" t="s">
        <v>27</v>
      </c>
      <c r="C126" s="252" t="s">
        <v>27</v>
      </c>
      <c r="D126" s="51" t="s">
        <v>27</v>
      </c>
      <c r="E126" s="51" t="s">
        <v>27</v>
      </c>
      <c r="F126" s="51" t="s">
        <v>27</v>
      </c>
      <c r="G126" s="51" t="s">
        <v>27</v>
      </c>
      <c r="H126" s="50" t="s">
        <v>27</v>
      </c>
      <c r="I126" s="51" t="s">
        <v>27</v>
      </c>
      <c r="J126" s="51" t="s">
        <v>27</v>
      </c>
      <c r="K126" s="51" t="s">
        <v>27</v>
      </c>
      <c r="L126" s="51" t="s">
        <v>27</v>
      </c>
      <c r="M126" s="50" t="s">
        <v>27</v>
      </c>
      <c r="N126" s="51" t="s">
        <v>27</v>
      </c>
      <c r="O126" s="51" t="s">
        <v>27</v>
      </c>
      <c r="P126" s="51" t="s">
        <v>27</v>
      </c>
      <c r="Q126" s="51" t="s">
        <v>27</v>
      </c>
      <c r="R126" s="162" t="s">
        <v>251</v>
      </c>
      <c r="S126" s="163"/>
      <c r="T126" s="163"/>
      <c r="U126" s="163"/>
      <c r="V126" s="163"/>
      <c r="W126" s="251"/>
      <c r="X126" s="250"/>
      <c r="Y126" s="249"/>
      <c r="Z126" s="248"/>
    </row>
    <row r="127" spans="1:26" ht="13.5" customHeight="1">
      <c r="A127" s="55"/>
      <c r="B127" s="56"/>
      <c r="C127" s="59"/>
      <c r="D127" s="59"/>
      <c r="E127" s="59"/>
      <c r="F127" s="59"/>
      <c r="G127" s="59"/>
      <c r="H127" s="59"/>
      <c r="I127" s="60"/>
      <c r="J127" s="60"/>
      <c r="K127" s="60"/>
      <c r="L127" s="60"/>
      <c r="M127" s="61"/>
      <c r="N127" s="61"/>
      <c r="O127" s="58"/>
      <c r="P127" s="58"/>
      <c r="Q127" s="59"/>
      <c r="R127" s="59"/>
      <c r="S127" s="59"/>
      <c r="T127" s="59"/>
      <c r="U127" s="59"/>
      <c r="V127" s="59"/>
      <c r="W127" s="57"/>
      <c r="X127" s="57"/>
      <c r="Y127" s="57"/>
      <c r="Z127" s="62"/>
    </row>
    <row r="128" spans="1:26" ht="13.5" customHeight="1">
      <c r="A128" s="55"/>
      <c r="B128" s="56"/>
      <c r="C128" s="59"/>
      <c r="D128" s="59"/>
      <c r="E128" s="59"/>
      <c r="F128" s="59"/>
      <c r="G128" s="59"/>
      <c r="H128" s="59"/>
      <c r="I128" s="60"/>
      <c r="J128" s="60"/>
      <c r="K128" s="60"/>
      <c r="L128" s="60"/>
      <c r="M128" s="61"/>
      <c r="N128" s="61"/>
      <c r="O128" s="58"/>
      <c r="P128" s="58"/>
      <c r="Q128" s="59"/>
      <c r="R128" s="59"/>
      <c r="S128" s="59"/>
      <c r="T128" s="59"/>
      <c r="U128" s="59"/>
      <c r="V128" s="59"/>
      <c r="W128" s="57"/>
      <c r="X128" s="57"/>
      <c r="Y128" s="57"/>
      <c r="Z128" s="62"/>
    </row>
    <row r="129" spans="1:26" ht="13.5" customHeight="1">
      <c r="A129" s="66"/>
      <c r="B129" s="67"/>
      <c r="C129" s="68"/>
      <c r="D129" s="68"/>
      <c r="E129" s="68"/>
      <c r="F129" s="68"/>
      <c r="G129" s="68"/>
      <c r="H129" s="68"/>
      <c r="I129" s="68"/>
      <c r="J129" s="68"/>
      <c r="K129" s="68"/>
      <c r="L129" s="68"/>
      <c r="M129" s="68"/>
      <c r="N129" s="68"/>
      <c r="O129" s="68"/>
      <c r="P129" s="68"/>
      <c r="Q129" s="68"/>
      <c r="R129" s="68"/>
      <c r="S129" s="68"/>
      <c r="T129" s="68"/>
      <c r="U129" s="68"/>
      <c r="V129" s="68"/>
      <c r="W129" s="65"/>
      <c r="X129" s="65"/>
      <c r="Y129" s="65"/>
      <c r="Z129" s="65"/>
    </row>
    <row r="130" spans="1:26" ht="15" customHeight="1" thickBot="1">
      <c r="A130" s="28" t="s">
        <v>281</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thickBot="1">
      <c r="A131" s="288" t="s">
        <v>2</v>
      </c>
      <c r="B131" s="287" t="s">
        <v>9</v>
      </c>
      <c r="C131" s="286">
        <v>11</v>
      </c>
      <c r="D131" s="284"/>
      <c r="E131" s="284"/>
      <c r="F131" s="284"/>
      <c r="G131" s="284"/>
      <c r="H131" s="285">
        <v>74</v>
      </c>
      <c r="I131" s="284"/>
      <c r="J131" s="284"/>
      <c r="K131" s="284"/>
      <c r="L131" s="284"/>
      <c r="M131" s="285">
        <v>49</v>
      </c>
      <c r="N131" s="284"/>
      <c r="O131" s="284"/>
      <c r="P131" s="284"/>
      <c r="Q131" s="284"/>
      <c r="R131" s="285" t="s">
        <v>27</v>
      </c>
      <c r="S131" s="284"/>
      <c r="T131" s="284"/>
      <c r="U131" s="284"/>
      <c r="V131" s="284"/>
      <c r="W131" s="283" t="s">
        <v>10</v>
      </c>
      <c r="X131" s="282"/>
      <c r="Y131" s="281" t="s">
        <v>11</v>
      </c>
      <c r="Z131" s="280" t="s">
        <v>12</v>
      </c>
    </row>
    <row r="132" spans="1:26" ht="13.5" customHeight="1" thickTop="1">
      <c r="A132" s="170">
        <v>11</v>
      </c>
      <c r="B132" s="279" t="s">
        <v>234</v>
      </c>
      <c r="C132" s="278" t="s">
        <v>15</v>
      </c>
      <c r="D132" s="277"/>
      <c r="E132" s="277"/>
      <c r="F132" s="277"/>
      <c r="G132" s="276"/>
      <c r="H132" s="275" t="s">
        <v>109</v>
      </c>
      <c r="I132" s="195"/>
      <c r="J132" s="195"/>
      <c r="K132" s="195"/>
      <c r="L132" s="195"/>
      <c r="M132" s="275" t="s">
        <v>109</v>
      </c>
      <c r="N132" s="195"/>
      <c r="O132" s="195"/>
      <c r="P132" s="195"/>
      <c r="Q132" s="195"/>
      <c r="R132" s="275" t="s">
        <v>27</v>
      </c>
      <c r="S132" s="195"/>
      <c r="T132" s="195"/>
      <c r="U132" s="195"/>
      <c r="V132" s="195"/>
      <c r="W132" s="274" t="s">
        <v>277</v>
      </c>
      <c r="X132" s="273"/>
      <c r="Y132" s="272">
        <v>4</v>
      </c>
      <c r="Z132" s="271">
        <v>1</v>
      </c>
    </row>
    <row r="133" spans="1:26" ht="13.5" customHeight="1">
      <c r="A133" s="181"/>
      <c r="B133" s="265" t="s">
        <v>235</v>
      </c>
      <c r="C133" s="185" t="s">
        <v>251</v>
      </c>
      <c r="D133" s="169"/>
      <c r="E133" s="169"/>
      <c r="F133" s="169"/>
      <c r="G133" s="186"/>
      <c r="H133" s="42" t="s">
        <v>119</v>
      </c>
      <c r="I133" s="43" t="s">
        <v>116</v>
      </c>
      <c r="J133" s="43" t="s">
        <v>118</v>
      </c>
      <c r="K133" s="43" t="s">
        <v>27</v>
      </c>
      <c r="L133" s="43" t="s">
        <v>27</v>
      </c>
      <c r="M133" s="42" t="s">
        <v>119</v>
      </c>
      <c r="N133" s="43" t="s">
        <v>142</v>
      </c>
      <c r="O133" s="43" t="s">
        <v>119</v>
      </c>
      <c r="P133" s="43" t="s">
        <v>27</v>
      </c>
      <c r="Q133" s="43" t="s">
        <v>27</v>
      </c>
      <c r="R133" s="270" t="s">
        <v>27</v>
      </c>
      <c r="S133" s="269" t="s">
        <v>27</v>
      </c>
      <c r="T133" s="269" t="s">
        <v>27</v>
      </c>
      <c r="U133" s="43" t="s">
        <v>27</v>
      </c>
      <c r="V133" s="269" t="s">
        <v>27</v>
      </c>
      <c r="W133" s="263"/>
      <c r="X133" s="262"/>
      <c r="Y133" s="254"/>
      <c r="Z133" s="268"/>
    </row>
    <row r="134" spans="1:26" ht="13.5" customHeight="1">
      <c r="A134" s="170">
        <v>74</v>
      </c>
      <c r="B134" s="35" t="s">
        <v>172</v>
      </c>
      <c r="C134" s="259" t="s">
        <v>123</v>
      </c>
      <c r="D134" s="257"/>
      <c r="E134" s="257"/>
      <c r="F134" s="257"/>
      <c r="G134" s="257"/>
      <c r="H134" s="179" t="s">
        <v>15</v>
      </c>
      <c r="I134" s="180"/>
      <c r="J134" s="180"/>
      <c r="K134" s="180"/>
      <c r="L134" s="180"/>
      <c r="M134" s="258" t="s">
        <v>123</v>
      </c>
      <c r="N134" s="257"/>
      <c r="O134" s="257"/>
      <c r="P134" s="257"/>
      <c r="Q134" s="257"/>
      <c r="R134" s="267" t="s">
        <v>27</v>
      </c>
      <c r="S134" s="155"/>
      <c r="T134" s="155"/>
      <c r="U134" s="257"/>
      <c r="V134" s="155"/>
      <c r="W134" s="256" t="s">
        <v>280</v>
      </c>
      <c r="X134" s="255"/>
      <c r="Y134" s="266">
        <v>2</v>
      </c>
      <c r="Z134" s="253">
        <v>3</v>
      </c>
    </row>
    <row r="135" spans="1:26" ht="13.5" customHeight="1">
      <c r="A135" s="181"/>
      <c r="B135" s="265" t="s">
        <v>183</v>
      </c>
      <c r="C135" s="264" t="s">
        <v>136</v>
      </c>
      <c r="D135" s="43" t="s">
        <v>134</v>
      </c>
      <c r="E135" s="43" t="s">
        <v>121</v>
      </c>
      <c r="F135" s="43" t="s">
        <v>27</v>
      </c>
      <c r="G135" s="43" t="s">
        <v>27</v>
      </c>
      <c r="H135" s="168" t="s">
        <v>251</v>
      </c>
      <c r="I135" s="169"/>
      <c r="J135" s="169"/>
      <c r="K135" s="169"/>
      <c r="L135" s="169"/>
      <c r="M135" s="42" t="s">
        <v>127</v>
      </c>
      <c r="N135" s="43" t="s">
        <v>126</v>
      </c>
      <c r="O135" s="43" t="s">
        <v>136</v>
      </c>
      <c r="P135" s="43" t="s">
        <v>27</v>
      </c>
      <c r="Q135" s="43" t="s">
        <v>27</v>
      </c>
      <c r="R135" s="42" t="s">
        <v>27</v>
      </c>
      <c r="S135" s="43" t="s">
        <v>27</v>
      </c>
      <c r="T135" s="43" t="s">
        <v>27</v>
      </c>
      <c r="U135" s="43" t="s">
        <v>27</v>
      </c>
      <c r="V135" s="43" t="s">
        <v>27</v>
      </c>
      <c r="W135" s="263"/>
      <c r="X135" s="262"/>
      <c r="Y135" s="261"/>
      <c r="Z135" s="268"/>
    </row>
    <row r="136" spans="1:26" ht="13.5" customHeight="1">
      <c r="A136" s="170">
        <v>49</v>
      </c>
      <c r="B136" s="35" t="s">
        <v>195</v>
      </c>
      <c r="C136" s="259" t="s">
        <v>123</v>
      </c>
      <c r="D136" s="257"/>
      <c r="E136" s="257"/>
      <c r="F136" s="257"/>
      <c r="G136" s="257"/>
      <c r="H136" s="258" t="s">
        <v>109</v>
      </c>
      <c r="I136" s="257"/>
      <c r="J136" s="257"/>
      <c r="K136" s="257"/>
      <c r="L136" s="257"/>
      <c r="M136" s="179" t="s">
        <v>15</v>
      </c>
      <c r="N136" s="180"/>
      <c r="O136" s="180"/>
      <c r="P136" s="180"/>
      <c r="Q136" s="180"/>
      <c r="R136" s="267" t="s">
        <v>27</v>
      </c>
      <c r="S136" s="155"/>
      <c r="T136" s="155"/>
      <c r="U136" s="155"/>
      <c r="V136" s="155"/>
      <c r="W136" s="256" t="s">
        <v>279</v>
      </c>
      <c r="X136" s="255"/>
      <c r="Y136" s="266">
        <v>3</v>
      </c>
      <c r="Z136" s="253">
        <v>2</v>
      </c>
    </row>
    <row r="137" spans="1:26" ht="13.5" customHeight="1">
      <c r="A137" s="181"/>
      <c r="B137" s="265" t="s">
        <v>203</v>
      </c>
      <c r="C137" s="264" t="s">
        <v>136</v>
      </c>
      <c r="D137" s="43" t="s">
        <v>135</v>
      </c>
      <c r="E137" s="43" t="s">
        <v>136</v>
      </c>
      <c r="F137" s="43" t="s">
        <v>27</v>
      </c>
      <c r="G137" s="43" t="s">
        <v>27</v>
      </c>
      <c r="H137" s="42" t="s">
        <v>115</v>
      </c>
      <c r="I137" s="43" t="s">
        <v>114</v>
      </c>
      <c r="J137" s="43" t="s">
        <v>119</v>
      </c>
      <c r="K137" s="43" t="s">
        <v>27</v>
      </c>
      <c r="L137" s="43" t="s">
        <v>27</v>
      </c>
      <c r="M137" s="168" t="s">
        <v>251</v>
      </c>
      <c r="N137" s="169"/>
      <c r="O137" s="169"/>
      <c r="P137" s="169"/>
      <c r="Q137" s="169"/>
      <c r="R137" s="42" t="s">
        <v>27</v>
      </c>
      <c r="S137" s="43" t="s">
        <v>27</v>
      </c>
      <c r="T137" s="43" t="s">
        <v>27</v>
      </c>
      <c r="U137" s="43" t="s">
        <v>27</v>
      </c>
      <c r="V137" s="43" t="s">
        <v>27</v>
      </c>
      <c r="W137" s="263"/>
      <c r="X137" s="262"/>
      <c r="Y137" s="261"/>
      <c r="Z137" s="260"/>
    </row>
    <row r="138" spans="1:26" ht="13.5" customHeight="1">
      <c r="A138" s="170" t="s">
        <v>27</v>
      </c>
      <c r="B138" s="35" t="s">
        <v>27</v>
      </c>
      <c r="C138" s="259" t="s">
        <v>27</v>
      </c>
      <c r="D138" s="257"/>
      <c r="E138" s="257"/>
      <c r="F138" s="257"/>
      <c r="G138" s="257"/>
      <c r="H138" s="258" t="s">
        <v>27</v>
      </c>
      <c r="I138" s="257"/>
      <c r="J138" s="257"/>
      <c r="K138" s="257"/>
      <c r="L138" s="257"/>
      <c r="M138" s="258" t="s">
        <v>27</v>
      </c>
      <c r="N138" s="257"/>
      <c r="O138" s="257"/>
      <c r="P138" s="257"/>
      <c r="Q138" s="257"/>
      <c r="R138" s="179" t="s">
        <v>15</v>
      </c>
      <c r="S138" s="180"/>
      <c r="T138" s="180"/>
      <c r="U138" s="180"/>
      <c r="V138" s="180"/>
      <c r="W138" s="256" t="s">
        <v>27</v>
      </c>
      <c r="X138" s="255"/>
      <c r="Y138" s="254" t="s">
        <v>27</v>
      </c>
      <c r="Z138" s="253"/>
    </row>
    <row r="139" spans="1:26" ht="13.5" customHeight="1" thickBot="1">
      <c r="A139" s="171"/>
      <c r="B139" s="46" t="s">
        <v>27</v>
      </c>
      <c r="C139" s="252" t="s">
        <v>27</v>
      </c>
      <c r="D139" s="51" t="s">
        <v>27</v>
      </c>
      <c r="E139" s="51" t="s">
        <v>27</v>
      </c>
      <c r="F139" s="51" t="s">
        <v>27</v>
      </c>
      <c r="G139" s="51" t="s">
        <v>27</v>
      </c>
      <c r="H139" s="50" t="s">
        <v>27</v>
      </c>
      <c r="I139" s="51" t="s">
        <v>27</v>
      </c>
      <c r="J139" s="51" t="s">
        <v>27</v>
      </c>
      <c r="K139" s="51" t="s">
        <v>27</v>
      </c>
      <c r="L139" s="51" t="s">
        <v>27</v>
      </c>
      <c r="M139" s="50" t="s">
        <v>27</v>
      </c>
      <c r="N139" s="51" t="s">
        <v>27</v>
      </c>
      <c r="O139" s="51" t="s">
        <v>27</v>
      </c>
      <c r="P139" s="51" t="s">
        <v>27</v>
      </c>
      <c r="Q139" s="51" t="s">
        <v>27</v>
      </c>
      <c r="R139" s="162" t="s">
        <v>251</v>
      </c>
      <c r="S139" s="163"/>
      <c r="T139" s="163"/>
      <c r="U139" s="163"/>
      <c r="V139" s="163"/>
      <c r="W139" s="251"/>
      <c r="X139" s="250"/>
      <c r="Y139" s="249"/>
      <c r="Z139" s="248"/>
    </row>
    <row r="140" spans="1:26" ht="13.5" customHeight="1">
      <c r="A140" s="55"/>
      <c r="B140" s="56"/>
      <c r="C140" s="59"/>
      <c r="D140" s="59"/>
      <c r="E140" s="59"/>
      <c r="F140" s="59"/>
      <c r="G140" s="59"/>
      <c r="H140" s="59"/>
      <c r="I140" s="60"/>
      <c r="J140" s="60"/>
      <c r="K140" s="60"/>
      <c r="L140" s="60"/>
      <c r="M140" s="61"/>
      <c r="N140" s="61"/>
      <c r="O140" s="58"/>
      <c r="P140" s="58"/>
      <c r="Q140" s="59"/>
      <c r="R140" s="59"/>
      <c r="S140" s="59"/>
      <c r="T140" s="59"/>
      <c r="U140" s="59"/>
      <c r="V140" s="59"/>
      <c r="W140" s="57"/>
      <c r="X140" s="57"/>
      <c r="Y140" s="57"/>
      <c r="Z140" s="62"/>
    </row>
    <row r="141" spans="1:26" ht="13.5" customHeight="1">
      <c r="A141" s="55"/>
      <c r="B141" s="56"/>
      <c r="C141" s="59"/>
      <c r="D141" s="59"/>
      <c r="E141" s="59"/>
      <c r="F141" s="59"/>
      <c r="G141" s="59"/>
      <c r="H141" s="59"/>
      <c r="I141" s="60"/>
      <c r="J141" s="60"/>
      <c r="K141" s="60"/>
      <c r="L141" s="60"/>
      <c r="M141" s="61"/>
      <c r="N141" s="61"/>
      <c r="O141" s="58"/>
      <c r="P141" s="58"/>
      <c r="Q141" s="59"/>
      <c r="R141" s="59"/>
      <c r="S141" s="59"/>
      <c r="T141" s="59"/>
      <c r="U141" s="59"/>
      <c r="V141" s="59"/>
      <c r="W141" s="57"/>
      <c r="X141" s="57"/>
      <c r="Y141" s="57"/>
      <c r="Z141" s="62"/>
    </row>
    <row r="142" spans="1:26" ht="13.5" customHeight="1">
      <c r="A142" s="69"/>
      <c r="B142" s="70"/>
      <c r="C142" s="71"/>
      <c r="D142" s="71"/>
      <c r="E142" s="71"/>
      <c r="F142" s="71"/>
      <c r="G142" s="71"/>
      <c r="H142" s="72"/>
      <c r="I142" s="72"/>
      <c r="J142" s="72"/>
      <c r="K142" s="72"/>
      <c r="L142" s="72"/>
      <c r="M142" s="72"/>
      <c r="N142" s="72"/>
      <c r="O142" s="72"/>
      <c r="P142" s="72"/>
      <c r="Q142" s="72"/>
      <c r="R142" s="72"/>
      <c r="S142" s="72"/>
      <c r="T142" s="72"/>
      <c r="U142" s="72"/>
      <c r="V142" s="72"/>
      <c r="W142" s="73"/>
      <c r="X142" s="74"/>
      <c r="Y142" s="75"/>
      <c r="Z142" s="54"/>
    </row>
    <row r="143" spans="1:26" ht="15" customHeight="1" thickBot="1">
      <c r="A143" s="28" t="s">
        <v>278</v>
      </c>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thickBot="1">
      <c r="A144" s="288" t="s">
        <v>2</v>
      </c>
      <c r="B144" s="287" t="s">
        <v>9</v>
      </c>
      <c r="C144" s="286">
        <v>12</v>
      </c>
      <c r="D144" s="284"/>
      <c r="E144" s="284"/>
      <c r="F144" s="284"/>
      <c r="G144" s="284"/>
      <c r="H144" s="285">
        <v>70</v>
      </c>
      <c r="I144" s="284"/>
      <c r="J144" s="284"/>
      <c r="K144" s="284"/>
      <c r="L144" s="284"/>
      <c r="M144" s="285">
        <v>36</v>
      </c>
      <c r="N144" s="284"/>
      <c r="O144" s="284"/>
      <c r="P144" s="284"/>
      <c r="Q144" s="284"/>
      <c r="R144" s="285" t="s">
        <v>27</v>
      </c>
      <c r="S144" s="284"/>
      <c r="T144" s="284"/>
      <c r="U144" s="284"/>
      <c r="V144" s="284"/>
      <c r="W144" s="283" t="s">
        <v>10</v>
      </c>
      <c r="X144" s="282"/>
      <c r="Y144" s="281" t="s">
        <v>11</v>
      </c>
      <c r="Z144" s="280" t="s">
        <v>12</v>
      </c>
    </row>
    <row r="145" spans="1:26" ht="13.5" customHeight="1" thickTop="1">
      <c r="A145" s="170">
        <v>12</v>
      </c>
      <c r="B145" s="279" t="s">
        <v>222</v>
      </c>
      <c r="C145" s="278" t="s">
        <v>15</v>
      </c>
      <c r="D145" s="277"/>
      <c r="E145" s="277"/>
      <c r="F145" s="277"/>
      <c r="G145" s="276"/>
      <c r="H145" s="275" t="s">
        <v>109</v>
      </c>
      <c r="I145" s="195"/>
      <c r="J145" s="195"/>
      <c r="K145" s="195"/>
      <c r="L145" s="195"/>
      <c r="M145" s="275" t="s">
        <v>109</v>
      </c>
      <c r="N145" s="195"/>
      <c r="O145" s="195"/>
      <c r="P145" s="195"/>
      <c r="Q145" s="195"/>
      <c r="R145" s="275" t="s">
        <v>27</v>
      </c>
      <c r="S145" s="195"/>
      <c r="T145" s="195"/>
      <c r="U145" s="195"/>
      <c r="V145" s="195"/>
      <c r="W145" s="274" t="s">
        <v>277</v>
      </c>
      <c r="X145" s="273"/>
      <c r="Y145" s="272">
        <v>4</v>
      </c>
      <c r="Z145" s="271">
        <v>1</v>
      </c>
    </row>
    <row r="146" spans="1:26" ht="13.5" customHeight="1">
      <c r="A146" s="181"/>
      <c r="B146" s="265" t="s">
        <v>233</v>
      </c>
      <c r="C146" s="185" t="s">
        <v>251</v>
      </c>
      <c r="D146" s="169"/>
      <c r="E146" s="169"/>
      <c r="F146" s="169"/>
      <c r="G146" s="186"/>
      <c r="H146" s="42" t="s">
        <v>114</v>
      </c>
      <c r="I146" s="43" t="s">
        <v>142</v>
      </c>
      <c r="J146" s="43" t="s">
        <v>115</v>
      </c>
      <c r="K146" s="43" t="s">
        <v>27</v>
      </c>
      <c r="L146" s="43" t="s">
        <v>27</v>
      </c>
      <c r="M146" s="42" t="s">
        <v>116</v>
      </c>
      <c r="N146" s="43" t="s">
        <v>114</v>
      </c>
      <c r="O146" s="43" t="s">
        <v>114</v>
      </c>
      <c r="P146" s="43" t="s">
        <v>27</v>
      </c>
      <c r="Q146" s="43" t="s">
        <v>27</v>
      </c>
      <c r="R146" s="270" t="s">
        <v>27</v>
      </c>
      <c r="S146" s="269" t="s">
        <v>27</v>
      </c>
      <c r="T146" s="269" t="s">
        <v>27</v>
      </c>
      <c r="U146" s="43" t="s">
        <v>27</v>
      </c>
      <c r="V146" s="269" t="s">
        <v>27</v>
      </c>
      <c r="W146" s="263"/>
      <c r="X146" s="262"/>
      <c r="Y146" s="254"/>
      <c r="Z146" s="268"/>
    </row>
    <row r="147" spans="1:26" ht="13.5" customHeight="1">
      <c r="A147" s="170">
        <v>70</v>
      </c>
      <c r="B147" s="35" t="s">
        <v>188</v>
      </c>
      <c r="C147" s="259" t="s">
        <v>123</v>
      </c>
      <c r="D147" s="257"/>
      <c r="E147" s="257"/>
      <c r="F147" s="257"/>
      <c r="G147" s="257"/>
      <c r="H147" s="179" t="s">
        <v>15</v>
      </c>
      <c r="I147" s="180"/>
      <c r="J147" s="180"/>
      <c r="K147" s="180"/>
      <c r="L147" s="180"/>
      <c r="M147" s="258" t="s">
        <v>132</v>
      </c>
      <c r="N147" s="257"/>
      <c r="O147" s="257"/>
      <c r="P147" s="257"/>
      <c r="Q147" s="257"/>
      <c r="R147" s="267" t="s">
        <v>27</v>
      </c>
      <c r="S147" s="155"/>
      <c r="T147" s="155"/>
      <c r="U147" s="257"/>
      <c r="V147" s="155"/>
      <c r="W147" s="256" t="s">
        <v>276</v>
      </c>
      <c r="X147" s="255"/>
      <c r="Y147" s="266">
        <v>2</v>
      </c>
      <c r="Z147" s="253">
        <v>3</v>
      </c>
    </row>
    <row r="148" spans="1:26" ht="13.5" customHeight="1">
      <c r="A148" s="181"/>
      <c r="B148" s="265" t="s">
        <v>189</v>
      </c>
      <c r="C148" s="264" t="s">
        <v>126</v>
      </c>
      <c r="D148" s="43" t="s">
        <v>135</v>
      </c>
      <c r="E148" s="43" t="s">
        <v>127</v>
      </c>
      <c r="F148" s="43" t="s">
        <v>27</v>
      </c>
      <c r="G148" s="43" t="s">
        <v>27</v>
      </c>
      <c r="H148" s="168" t="s">
        <v>251</v>
      </c>
      <c r="I148" s="169"/>
      <c r="J148" s="169"/>
      <c r="K148" s="169"/>
      <c r="L148" s="169"/>
      <c r="M148" s="42" t="s">
        <v>150</v>
      </c>
      <c r="N148" s="43" t="s">
        <v>121</v>
      </c>
      <c r="O148" s="43" t="s">
        <v>113</v>
      </c>
      <c r="P148" s="43" t="s">
        <v>139</v>
      </c>
      <c r="Q148" s="43" t="s">
        <v>27</v>
      </c>
      <c r="R148" s="42" t="s">
        <v>27</v>
      </c>
      <c r="S148" s="43" t="s">
        <v>27</v>
      </c>
      <c r="T148" s="43" t="s">
        <v>27</v>
      </c>
      <c r="U148" s="43" t="s">
        <v>27</v>
      </c>
      <c r="V148" s="43" t="s">
        <v>27</v>
      </c>
      <c r="W148" s="263"/>
      <c r="X148" s="262"/>
      <c r="Y148" s="261"/>
      <c r="Z148" s="268"/>
    </row>
    <row r="149" spans="1:26" ht="13.5" customHeight="1">
      <c r="A149" s="170">
        <v>36</v>
      </c>
      <c r="B149" s="35" t="s">
        <v>211</v>
      </c>
      <c r="C149" s="259" t="s">
        <v>123</v>
      </c>
      <c r="D149" s="257"/>
      <c r="E149" s="257"/>
      <c r="F149" s="257"/>
      <c r="G149" s="257"/>
      <c r="H149" s="258" t="s">
        <v>110</v>
      </c>
      <c r="I149" s="257"/>
      <c r="J149" s="257"/>
      <c r="K149" s="257"/>
      <c r="L149" s="257"/>
      <c r="M149" s="179" t="s">
        <v>15</v>
      </c>
      <c r="N149" s="180"/>
      <c r="O149" s="180"/>
      <c r="P149" s="180"/>
      <c r="Q149" s="180"/>
      <c r="R149" s="267" t="s">
        <v>27</v>
      </c>
      <c r="S149" s="155"/>
      <c r="T149" s="155"/>
      <c r="U149" s="155"/>
      <c r="V149" s="155"/>
      <c r="W149" s="256" t="s">
        <v>275</v>
      </c>
      <c r="X149" s="255"/>
      <c r="Y149" s="266">
        <v>3</v>
      </c>
      <c r="Z149" s="253">
        <v>2</v>
      </c>
    </row>
    <row r="150" spans="1:26" ht="13.5" customHeight="1">
      <c r="A150" s="181"/>
      <c r="B150" s="265" t="s">
        <v>212</v>
      </c>
      <c r="C150" s="264" t="s">
        <v>134</v>
      </c>
      <c r="D150" s="43" t="s">
        <v>126</v>
      </c>
      <c r="E150" s="43" t="s">
        <v>126</v>
      </c>
      <c r="F150" s="43" t="s">
        <v>27</v>
      </c>
      <c r="G150" s="43" t="s">
        <v>27</v>
      </c>
      <c r="H150" s="42" t="s">
        <v>147</v>
      </c>
      <c r="I150" s="43" t="s">
        <v>118</v>
      </c>
      <c r="J150" s="43" t="s">
        <v>117</v>
      </c>
      <c r="K150" s="43" t="s">
        <v>120</v>
      </c>
      <c r="L150" s="43" t="s">
        <v>27</v>
      </c>
      <c r="M150" s="168" t="s">
        <v>251</v>
      </c>
      <c r="N150" s="169"/>
      <c r="O150" s="169"/>
      <c r="P150" s="169"/>
      <c r="Q150" s="169"/>
      <c r="R150" s="42" t="s">
        <v>27</v>
      </c>
      <c r="S150" s="43" t="s">
        <v>27</v>
      </c>
      <c r="T150" s="43" t="s">
        <v>27</v>
      </c>
      <c r="U150" s="43" t="s">
        <v>27</v>
      </c>
      <c r="V150" s="43" t="s">
        <v>27</v>
      </c>
      <c r="W150" s="263"/>
      <c r="X150" s="262"/>
      <c r="Y150" s="261"/>
      <c r="Z150" s="260"/>
    </row>
    <row r="151" spans="1:26" ht="13.5" customHeight="1">
      <c r="A151" s="170" t="s">
        <v>27</v>
      </c>
      <c r="B151" s="35" t="s">
        <v>27</v>
      </c>
      <c r="C151" s="259" t="s">
        <v>27</v>
      </c>
      <c r="D151" s="257"/>
      <c r="E151" s="257"/>
      <c r="F151" s="257"/>
      <c r="G151" s="257"/>
      <c r="H151" s="258" t="s">
        <v>27</v>
      </c>
      <c r="I151" s="257"/>
      <c r="J151" s="257"/>
      <c r="K151" s="257"/>
      <c r="L151" s="257"/>
      <c r="M151" s="258" t="s">
        <v>27</v>
      </c>
      <c r="N151" s="257"/>
      <c r="O151" s="257"/>
      <c r="P151" s="257"/>
      <c r="Q151" s="257"/>
      <c r="R151" s="179" t="s">
        <v>15</v>
      </c>
      <c r="S151" s="180"/>
      <c r="T151" s="180"/>
      <c r="U151" s="180"/>
      <c r="V151" s="180"/>
      <c r="W151" s="256" t="s">
        <v>27</v>
      </c>
      <c r="X151" s="255"/>
      <c r="Y151" s="254" t="s">
        <v>27</v>
      </c>
      <c r="Z151" s="253"/>
    </row>
    <row r="152" spans="1:26" ht="13.5" customHeight="1" thickBot="1">
      <c r="A152" s="171"/>
      <c r="B152" s="46" t="s">
        <v>27</v>
      </c>
      <c r="C152" s="252" t="s">
        <v>27</v>
      </c>
      <c r="D152" s="51" t="s">
        <v>27</v>
      </c>
      <c r="E152" s="51" t="s">
        <v>27</v>
      </c>
      <c r="F152" s="51" t="s">
        <v>27</v>
      </c>
      <c r="G152" s="51" t="s">
        <v>27</v>
      </c>
      <c r="H152" s="50" t="s">
        <v>27</v>
      </c>
      <c r="I152" s="51" t="s">
        <v>27</v>
      </c>
      <c r="J152" s="51" t="s">
        <v>27</v>
      </c>
      <c r="K152" s="51" t="s">
        <v>27</v>
      </c>
      <c r="L152" s="51" t="s">
        <v>27</v>
      </c>
      <c r="M152" s="50" t="s">
        <v>27</v>
      </c>
      <c r="N152" s="51" t="s">
        <v>27</v>
      </c>
      <c r="O152" s="51" t="s">
        <v>27</v>
      </c>
      <c r="P152" s="51" t="s">
        <v>27</v>
      </c>
      <c r="Q152" s="51" t="s">
        <v>27</v>
      </c>
      <c r="R152" s="162" t="s">
        <v>251</v>
      </c>
      <c r="S152" s="163"/>
      <c r="T152" s="163"/>
      <c r="U152" s="163"/>
      <c r="V152" s="163"/>
      <c r="W152" s="251"/>
      <c r="X152" s="250"/>
      <c r="Y152" s="249"/>
      <c r="Z152" s="248"/>
    </row>
    <row r="153" spans="1:26" ht="15" customHeight="1">
      <c r="A153" s="16"/>
      <c r="B153" s="24"/>
      <c r="C153" s="16"/>
      <c r="D153" s="16"/>
      <c r="E153" s="16"/>
      <c r="F153" s="16"/>
      <c r="G153" s="16"/>
      <c r="H153" s="16"/>
      <c r="I153" s="16"/>
      <c r="J153" s="16"/>
      <c r="K153" s="16"/>
      <c r="L153" s="16"/>
      <c r="M153" s="16"/>
      <c r="N153" s="16"/>
      <c r="O153" s="16"/>
      <c r="P153" s="16"/>
      <c r="Q153" s="16"/>
      <c r="R153" s="16"/>
      <c r="S153" s="16"/>
      <c r="T153" s="16"/>
      <c r="U153" s="16"/>
      <c r="V153" s="16"/>
      <c r="W153" s="16"/>
      <c r="X153" s="16"/>
      <c r="Y153" s="289"/>
      <c r="Z153" s="289"/>
    </row>
    <row r="154" spans="1:26" ht="15" customHeight="1" thickBot="1">
      <c r="A154" s="28" t="s">
        <v>274</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thickBot="1">
      <c r="A155" s="288" t="s">
        <v>2</v>
      </c>
      <c r="B155" s="287" t="s">
        <v>9</v>
      </c>
      <c r="C155" s="286">
        <v>13</v>
      </c>
      <c r="D155" s="284"/>
      <c r="E155" s="284"/>
      <c r="F155" s="284"/>
      <c r="G155" s="284"/>
      <c r="H155" s="285">
        <v>61</v>
      </c>
      <c r="I155" s="284"/>
      <c r="J155" s="284"/>
      <c r="K155" s="284"/>
      <c r="L155" s="284"/>
      <c r="M155" s="285">
        <v>28</v>
      </c>
      <c r="N155" s="284"/>
      <c r="O155" s="284"/>
      <c r="P155" s="284"/>
      <c r="Q155" s="284"/>
      <c r="R155" s="285">
        <v>79</v>
      </c>
      <c r="S155" s="284"/>
      <c r="T155" s="284"/>
      <c r="U155" s="284"/>
      <c r="V155" s="284"/>
      <c r="W155" s="283" t="s">
        <v>10</v>
      </c>
      <c r="X155" s="282"/>
      <c r="Y155" s="281" t="s">
        <v>11</v>
      </c>
      <c r="Z155" s="280" t="s">
        <v>12</v>
      </c>
    </row>
    <row r="156" spans="1:26" ht="13.5" customHeight="1" thickTop="1">
      <c r="A156" s="170">
        <v>13</v>
      </c>
      <c r="B156" s="279" t="s">
        <v>195</v>
      </c>
      <c r="C156" s="278" t="s">
        <v>15</v>
      </c>
      <c r="D156" s="277"/>
      <c r="E156" s="277"/>
      <c r="F156" s="277"/>
      <c r="G156" s="276"/>
      <c r="H156" s="275" t="s">
        <v>109</v>
      </c>
      <c r="I156" s="195"/>
      <c r="J156" s="195"/>
      <c r="K156" s="195"/>
      <c r="L156" s="195"/>
      <c r="M156" s="275" t="s">
        <v>123</v>
      </c>
      <c r="N156" s="195"/>
      <c r="O156" s="195"/>
      <c r="P156" s="195"/>
      <c r="Q156" s="195"/>
      <c r="R156" s="275" t="s">
        <v>123</v>
      </c>
      <c r="S156" s="195"/>
      <c r="T156" s="195"/>
      <c r="U156" s="195"/>
      <c r="V156" s="195"/>
      <c r="W156" s="274" t="s">
        <v>256</v>
      </c>
      <c r="X156" s="273"/>
      <c r="Y156" s="272">
        <v>4</v>
      </c>
      <c r="Z156" s="271">
        <v>3</v>
      </c>
    </row>
    <row r="157" spans="1:26" ht="13.5" customHeight="1">
      <c r="A157" s="181"/>
      <c r="B157" s="265" t="s">
        <v>232</v>
      </c>
      <c r="C157" s="185" t="s">
        <v>251</v>
      </c>
      <c r="D157" s="169"/>
      <c r="E157" s="169"/>
      <c r="F157" s="169"/>
      <c r="G157" s="186"/>
      <c r="H157" s="42" t="s">
        <v>118</v>
      </c>
      <c r="I157" s="43" t="s">
        <v>128</v>
      </c>
      <c r="J157" s="43" t="s">
        <v>147</v>
      </c>
      <c r="K157" s="43" t="s">
        <v>27</v>
      </c>
      <c r="L157" s="43" t="s">
        <v>27</v>
      </c>
      <c r="M157" s="42" t="s">
        <v>127</v>
      </c>
      <c r="N157" s="43" t="s">
        <v>150</v>
      </c>
      <c r="O157" s="43" t="s">
        <v>129</v>
      </c>
      <c r="P157" s="43" t="s">
        <v>27</v>
      </c>
      <c r="Q157" s="43" t="s">
        <v>27</v>
      </c>
      <c r="R157" s="270" t="s">
        <v>129</v>
      </c>
      <c r="S157" s="269" t="s">
        <v>150</v>
      </c>
      <c r="T157" s="269" t="s">
        <v>136</v>
      </c>
      <c r="U157" s="43" t="s">
        <v>27</v>
      </c>
      <c r="V157" s="269" t="s">
        <v>27</v>
      </c>
      <c r="W157" s="263"/>
      <c r="X157" s="262"/>
      <c r="Y157" s="254"/>
      <c r="Z157" s="268"/>
    </row>
    <row r="158" spans="1:26" ht="13.5" customHeight="1">
      <c r="A158" s="170">
        <v>61</v>
      </c>
      <c r="B158" s="35" t="s">
        <v>170</v>
      </c>
      <c r="C158" s="259" t="s">
        <v>123</v>
      </c>
      <c r="D158" s="257"/>
      <c r="E158" s="257"/>
      <c r="F158" s="257"/>
      <c r="G158" s="257"/>
      <c r="H158" s="179" t="s">
        <v>15</v>
      </c>
      <c r="I158" s="180"/>
      <c r="J158" s="180"/>
      <c r="K158" s="180"/>
      <c r="L158" s="180"/>
      <c r="M158" s="258" t="s">
        <v>123</v>
      </c>
      <c r="N158" s="257"/>
      <c r="O158" s="257"/>
      <c r="P158" s="257"/>
      <c r="Q158" s="257"/>
      <c r="R158" s="267" t="s">
        <v>123</v>
      </c>
      <c r="S158" s="155"/>
      <c r="T158" s="155"/>
      <c r="U158" s="257"/>
      <c r="V158" s="155"/>
      <c r="W158" s="256" t="s">
        <v>273</v>
      </c>
      <c r="X158" s="255"/>
      <c r="Y158" s="266">
        <v>3</v>
      </c>
      <c r="Z158" s="253">
        <v>4</v>
      </c>
    </row>
    <row r="159" spans="1:26" ht="13.5" customHeight="1">
      <c r="A159" s="181"/>
      <c r="B159" s="265" t="s">
        <v>194</v>
      </c>
      <c r="C159" s="264" t="s">
        <v>121</v>
      </c>
      <c r="D159" s="43" t="s">
        <v>129</v>
      </c>
      <c r="E159" s="43" t="s">
        <v>150</v>
      </c>
      <c r="F159" s="43" t="s">
        <v>27</v>
      </c>
      <c r="G159" s="43" t="s">
        <v>27</v>
      </c>
      <c r="H159" s="168" t="s">
        <v>251</v>
      </c>
      <c r="I159" s="169"/>
      <c r="J159" s="169"/>
      <c r="K159" s="169"/>
      <c r="L159" s="169"/>
      <c r="M159" s="42" t="s">
        <v>135</v>
      </c>
      <c r="N159" s="43" t="s">
        <v>135</v>
      </c>
      <c r="O159" s="43" t="s">
        <v>127</v>
      </c>
      <c r="P159" s="43" t="s">
        <v>27</v>
      </c>
      <c r="Q159" s="43" t="s">
        <v>27</v>
      </c>
      <c r="R159" s="42" t="s">
        <v>129</v>
      </c>
      <c r="S159" s="43" t="s">
        <v>136</v>
      </c>
      <c r="T159" s="43" t="s">
        <v>150</v>
      </c>
      <c r="U159" s="43" t="s">
        <v>27</v>
      </c>
      <c r="V159" s="43" t="s">
        <v>27</v>
      </c>
      <c r="W159" s="263"/>
      <c r="X159" s="262"/>
      <c r="Y159" s="261"/>
      <c r="Z159" s="268"/>
    </row>
    <row r="160" spans="1:26" ht="13.5" customHeight="1">
      <c r="A160" s="170">
        <v>28</v>
      </c>
      <c r="B160" s="35" t="s">
        <v>180</v>
      </c>
      <c r="C160" s="259" t="s">
        <v>109</v>
      </c>
      <c r="D160" s="257"/>
      <c r="E160" s="257"/>
      <c r="F160" s="257"/>
      <c r="G160" s="257"/>
      <c r="H160" s="258" t="s">
        <v>109</v>
      </c>
      <c r="I160" s="257"/>
      <c r="J160" s="257"/>
      <c r="K160" s="257"/>
      <c r="L160" s="257"/>
      <c r="M160" s="179" t="s">
        <v>15</v>
      </c>
      <c r="N160" s="180"/>
      <c r="O160" s="180"/>
      <c r="P160" s="180"/>
      <c r="Q160" s="180"/>
      <c r="R160" s="267" t="s">
        <v>132</v>
      </c>
      <c r="S160" s="155"/>
      <c r="T160" s="155"/>
      <c r="U160" s="155"/>
      <c r="V160" s="155"/>
      <c r="W160" s="256" t="s">
        <v>272</v>
      </c>
      <c r="X160" s="255"/>
      <c r="Y160" s="266">
        <v>5</v>
      </c>
      <c r="Z160" s="253">
        <v>2</v>
      </c>
    </row>
    <row r="161" spans="1:26" ht="13.5" customHeight="1">
      <c r="A161" s="181"/>
      <c r="B161" s="265" t="s">
        <v>216</v>
      </c>
      <c r="C161" s="264" t="s">
        <v>115</v>
      </c>
      <c r="D161" s="43" t="s">
        <v>147</v>
      </c>
      <c r="E161" s="43" t="s">
        <v>128</v>
      </c>
      <c r="F161" s="43" t="s">
        <v>27</v>
      </c>
      <c r="G161" s="43" t="s">
        <v>27</v>
      </c>
      <c r="H161" s="42" t="s">
        <v>142</v>
      </c>
      <c r="I161" s="43" t="s">
        <v>142</v>
      </c>
      <c r="J161" s="43" t="s">
        <v>115</v>
      </c>
      <c r="K161" s="43" t="s">
        <v>27</v>
      </c>
      <c r="L161" s="43" t="s">
        <v>27</v>
      </c>
      <c r="M161" s="168" t="s">
        <v>251</v>
      </c>
      <c r="N161" s="169"/>
      <c r="O161" s="169"/>
      <c r="P161" s="169"/>
      <c r="Q161" s="169"/>
      <c r="R161" s="42" t="s">
        <v>139</v>
      </c>
      <c r="S161" s="43" t="s">
        <v>121</v>
      </c>
      <c r="T161" s="43" t="s">
        <v>128</v>
      </c>
      <c r="U161" s="43" t="s">
        <v>150</v>
      </c>
      <c r="V161" s="43" t="s">
        <v>27</v>
      </c>
      <c r="W161" s="263"/>
      <c r="X161" s="262"/>
      <c r="Y161" s="261"/>
      <c r="Z161" s="260"/>
    </row>
    <row r="162" spans="1:26" ht="13.5" customHeight="1">
      <c r="A162" s="170">
        <v>79</v>
      </c>
      <c r="B162" s="35" t="s">
        <v>174</v>
      </c>
      <c r="C162" s="259" t="s">
        <v>109</v>
      </c>
      <c r="D162" s="257"/>
      <c r="E162" s="257"/>
      <c r="F162" s="257"/>
      <c r="G162" s="257"/>
      <c r="H162" s="258" t="s">
        <v>109</v>
      </c>
      <c r="I162" s="257"/>
      <c r="J162" s="257"/>
      <c r="K162" s="257"/>
      <c r="L162" s="257"/>
      <c r="M162" s="258" t="s">
        <v>110</v>
      </c>
      <c r="N162" s="257"/>
      <c r="O162" s="257"/>
      <c r="P162" s="257"/>
      <c r="Q162" s="257"/>
      <c r="R162" s="179" t="s">
        <v>15</v>
      </c>
      <c r="S162" s="180"/>
      <c r="T162" s="180"/>
      <c r="U162" s="180"/>
      <c r="V162" s="180"/>
      <c r="W162" s="256" t="s">
        <v>271</v>
      </c>
      <c r="X162" s="255"/>
      <c r="Y162" s="254">
        <v>6</v>
      </c>
      <c r="Z162" s="253">
        <v>1</v>
      </c>
    </row>
    <row r="163" spans="1:26" ht="13.5" customHeight="1" thickBot="1">
      <c r="A163" s="171"/>
      <c r="B163" s="46" t="s">
        <v>175</v>
      </c>
      <c r="C163" s="252" t="s">
        <v>128</v>
      </c>
      <c r="D163" s="51" t="s">
        <v>147</v>
      </c>
      <c r="E163" s="51" t="s">
        <v>119</v>
      </c>
      <c r="F163" s="51" t="s">
        <v>27</v>
      </c>
      <c r="G163" s="51" t="s">
        <v>27</v>
      </c>
      <c r="H163" s="50" t="s">
        <v>128</v>
      </c>
      <c r="I163" s="51" t="s">
        <v>119</v>
      </c>
      <c r="J163" s="51" t="s">
        <v>147</v>
      </c>
      <c r="K163" s="51" t="s">
        <v>27</v>
      </c>
      <c r="L163" s="51" t="s">
        <v>27</v>
      </c>
      <c r="M163" s="50" t="s">
        <v>120</v>
      </c>
      <c r="N163" s="51" t="s">
        <v>118</v>
      </c>
      <c r="O163" s="51" t="s">
        <v>129</v>
      </c>
      <c r="P163" s="51" t="s">
        <v>147</v>
      </c>
      <c r="Q163" s="51" t="s">
        <v>27</v>
      </c>
      <c r="R163" s="162" t="s">
        <v>251</v>
      </c>
      <c r="S163" s="163"/>
      <c r="T163" s="163"/>
      <c r="U163" s="163"/>
      <c r="V163" s="163"/>
      <c r="W163" s="251"/>
      <c r="X163" s="250"/>
      <c r="Y163" s="249"/>
      <c r="Z163" s="248"/>
    </row>
    <row r="164" spans="1:26" ht="13.5" customHeight="1">
      <c r="A164" s="55"/>
      <c r="B164" s="56"/>
      <c r="C164" s="59"/>
      <c r="D164" s="59"/>
      <c r="E164" s="59"/>
      <c r="F164" s="59"/>
      <c r="G164" s="59"/>
      <c r="H164" s="59"/>
      <c r="I164" s="60"/>
      <c r="J164" s="60"/>
      <c r="K164" s="60"/>
      <c r="L164" s="60"/>
      <c r="M164" s="61"/>
      <c r="N164" s="61"/>
      <c r="O164" s="58"/>
      <c r="P164" s="58"/>
      <c r="Q164" s="59"/>
      <c r="R164" s="59"/>
      <c r="S164" s="59"/>
      <c r="T164" s="59"/>
      <c r="U164" s="59"/>
      <c r="V164" s="59"/>
      <c r="W164" s="57"/>
      <c r="X164" s="57"/>
      <c r="Y164" s="57"/>
      <c r="Z164" s="62"/>
    </row>
    <row r="165" spans="1:26" ht="13.5" customHeight="1">
      <c r="A165" s="55"/>
      <c r="B165" s="56"/>
      <c r="C165" s="59"/>
      <c r="D165" s="59"/>
      <c r="E165" s="59"/>
      <c r="F165" s="59"/>
      <c r="G165" s="59"/>
      <c r="H165" s="59"/>
      <c r="I165" s="60"/>
      <c r="J165" s="60"/>
      <c r="K165" s="60"/>
      <c r="L165" s="60"/>
      <c r="M165" s="61"/>
      <c r="N165" s="61"/>
      <c r="O165" s="58"/>
      <c r="P165" s="58"/>
      <c r="Q165" s="59"/>
      <c r="R165" s="59"/>
      <c r="S165" s="59"/>
      <c r="T165" s="59"/>
      <c r="U165" s="59"/>
      <c r="V165" s="59"/>
      <c r="W165" s="57"/>
      <c r="X165" s="57"/>
      <c r="Y165" s="57"/>
      <c r="Z165" s="62"/>
    </row>
    <row r="166" spans="1:26" ht="13.5" customHeight="1">
      <c r="A166" s="63"/>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2" customHeight="1" thickBot="1">
      <c r="A167" s="28" t="s">
        <v>270</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thickBot="1">
      <c r="A168" s="288" t="s">
        <v>2</v>
      </c>
      <c r="B168" s="287" t="s">
        <v>9</v>
      </c>
      <c r="C168" s="286">
        <v>14</v>
      </c>
      <c r="D168" s="284"/>
      <c r="E168" s="284"/>
      <c r="F168" s="284"/>
      <c r="G168" s="284"/>
      <c r="H168" s="285">
        <v>66</v>
      </c>
      <c r="I168" s="284"/>
      <c r="J168" s="284"/>
      <c r="K168" s="284"/>
      <c r="L168" s="284"/>
      <c r="M168" s="285">
        <v>24</v>
      </c>
      <c r="N168" s="284"/>
      <c r="O168" s="284"/>
      <c r="P168" s="284"/>
      <c r="Q168" s="284"/>
      <c r="R168" s="285">
        <v>81</v>
      </c>
      <c r="S168" s="284"/>
      <c r="T168" s="284"/>
      <c r="U168" s="284"/>
      <c r="V168" s="284"/>
      <c r="W168" s="283" t="s">
        <v>10</v>
      </c>
      <c r="X168" s="282"/>
      <c r="Y168" s="281" t="s">
        <v>11</v>
      </c>
      <c r="Z168" s="280" t="s">
        <v>12</v>
      </c>
    </row>
    <row r="169" spans="1:26" ht="13.5" customHeight="1" thickTop="1">
      <c r="A169" s="170">
        <v>14</v>
      </c>
      <c r="B169" s="279" t="s">
        <v>180</v>
      </c>
      <c r="C169" s="278" t="s">
        <v>15</v>
      </c>
      <c r="D169" s="277"/>
      <c r="E169" s="277"/>
      <c r="F169" s="277"/>
      <c r="G169" s="276"/>
      <c r="H169" s="275" t="s">
        <v>109</v>
      </c>
      <c r="I169" s="195"/>
      <c r="J169" s="195"/>
      <c r="K169" s="195"/>
      <c r="L169" s="195"/>
      <c r="M169" s="275" t="s">
        <v>124</v>
      </c>
      <c r="N169" s="195"/>
      <c r="O169" s="195"/>
      <c r="P169" s="195"/>
      <c r="Q169" s="195"/>
      <c r="R169" s="275" t="s">
        <v>109</v>
      </c>
      <c r="S169" s="195"/>
      <c r="T169" s="195"/>
      <c r="U169" s="195"/>
      <c r="V169" s="195"/>
      <c r="W169" s="274" t="s">
        <v>269</v>
      </c>
      <c r="X169" s="273"/>
      <c r="Y169" s="272">
        <v>6</v>
      </c>
      <c r="Z169" s="271">
        <v>1</v>
      </c>
    </row>
    <row r="170" spans="1:26" ht="13.5" customHeight="1">
      <c r="A170" s="181"/>
      <c r="B170" s="265" t="s">
        <v>231</v>
      </c>
      <c r="C170" s="185" t="s">
        <v>251</v>
      </c>
      <c r="D170" s="169"/>
      <c r="E170" s="169"/>
      <c r="F170" s="169"/>
      <c r="G170" s="186"/>
      <c r="H170" s="42" t="s">
        <v>116</v>
      </c>
      <c r="I170" s="43" t="s">
        <v>118</v>
      </c>
      <c r="J170" s="43" t="s">
        <v>128</v>
      </c>
      <c r="K170" s="43" t="s">
        <v>27</v>
      </c>
      <c r="L170" s="43" t="s">
        <v>27</v>
      </c>
      <c r="M170" s="42" t="s">
        <v>147</v>
      </c>
      <c r="N170" s="43" t="s">
        <v>262</v>
      </c>
      <c r="O170" s="43" t="s">
        <v>115</v>
      </c>
      <c r="P170" s="43" t="s">
        <v>121</v>
      </c>
      <c r="Q170" s="43">
        <v>4</v>
      </c>
      <c r="R170" s="270" t="s">
        <v>114</v>
      </c>
      <c r="S170" s="269" t="s">
        <v>113</v>
      </c>
      <c r="T170" s="269" t="s">
        <v>113</v>
      </c>
      <c r="U170" s="43" t="s">
        <v>27</v>
      </c>
      <c r="V170" s="269" t="s">
        <v>27</v>
      </c>
      <c r="W170" s="263"/>
      <c r="X170" s="262"/>
      <c r="Y170" s="254"/>
      <c r="Z170" s="268"/>
    </row>
    <row r="171" spans="1:26" ht="13.5" customHeight="1">
      <c r="A171" s="170">
        <v>66</v>
      </c>
      <c r="B171" s="35" t="s">
        <v>192</v>
      </c>
      <c r="C171" s="259" t="s">
        <v>123</v>
      </c>
      <c r="D171" s="257"/>
      <c r="E171" s="257"/>
      <c r="F171" s="257"/>
      <c r="G171" s="257"/>
      <c r="H171" s="179" t="s">
        <v>15</v>
      </c>
      <c r="I171" s="180"/>
      <c r="J171" s="180"/>
      <c r="K171" s="180"/>
      <c r="L171" s="180"/>
      <c r="M171" s="258" t="s">
        <v>131</v>
      </c>
      <c r="N171" s="257"/>
      <c r="O171" s="257"/>
      <c r="P171" s="257"/>
      <c r="Q171" s="257"/>
      <c r="R171" s="267" t="s">
        <v>110</v>
      </c>
      <c r="S171" s="155"/>
      <c r="T171" s="155"/>
      <c r="U171" s="257"/>
      <c r="V171" s="155"/>
      <c r="W171" s="256" t="s">
        <v>265</v>
      </c>
      <c r="X171" s="255"/>
      <c r="Y171" s="266">
        <v>4</v>
      </c>
      <c r="Z171" s="253">
        <v>3</v>
      </c>
    </row>
    <row r="172" spans="1:26" ht="13.5" customHeight="1">
      <c r="A172" s="181"/>
      <c r="B172" s="265" t="s">
        <v>193</v>
      </c>
      <c r="C172" s="264" t="s">
        <v>134</v>
      </c>
      <c r="D172" s="43" t="s">
        <v>121</v>
      </c>
      <c r="E172" s="43" t="s">
        <v>129</v>
      </c>
      <c r="F172" s="43" t="s">
        <v>27</v>
      </c>
      <c r="G172" s="43" t="s">
        <v>27</v>
      </c>
      <c r="H172" s="168" t="s">
        <v>251</v>
      </c>
      <c r="I172" s="169"/>
      <c r="J172" s="169"/>
      <c r="K172" s="169"/>
      <c r="L172" s="169"/>
      <c r="M172" s="42" t="s">
        <v>120</v>
      </c>
      <c r="N172" s="43" t="s">
        <v>150</v>
      </c>
      <c r="O172" s="43" t="s">
        <v>115</v>
      </c>
      <c r="P172" s="43" t="s">
        <v>121</v>
      </c>
      <c r="Q172" s="43" t="s">
        <v>14</v>
      </c>
      <c r="R172" s="42" t="s">
        <v>120</v>
      </c>
      <c r="S172" s="43" t="s">
        <v>129</v>
      </c>
      <c r="T172" s="43" t="s">
        <v>128</v>
      </c>
      <c r="U172" s="43" t="s">
        <v>118</v>
      </c>
      <c r="V172" s="43" t="s">
        <v>27</v>
      </c>
      <c r="W172" s="263"/>
      <c r="X172" s="262"/>
      <c r="Y172" s="261"/>
      <c r="Z172" s="268"/>
    </row>
    <row r="173" spans="1:26" ht="13.5" customHeight="1">
      <c r="A173" s="170">
        <v>24</v>
      </c>
      <c r="B173" s="35" t="s">
        <v>219</v>
      </c>
      <c r="C173" s="259" t="s">
        <v>131</v>
      </c>
      <c r="D173" s="257"/>
      <c r="E173" s="257"/>
      <c r="F173" s="257"/>
      <c r="G173" s="257"/>
      <c r="H173" s="258" t="s">
        <v>124</v>
      </c>
      <c r="I173" s="257"/>
      <c r="J173" s="257"/>
      <c r="K173" s="257"/>
      <c r="L173" s="257"/>
      <c r="M173" s="179" t="s">
        <v>15</v>
      </c>
      <c r="N173" s="180"/>
      <c r="O173" s="180"/>
      <c r="P173" s="180"/>
      <c r="Q173" s="180"/>
      <c r="R173" s="267" t="s">
        <v>109</v>
      </c>
      <c r="S173" s="155"/>
      <c r="T173" s="155"/>
      <c r="U173" s="155"/>
      <c r="V173" s="155"/>
      <c r="W173" s="256" t="s">
        <v>268</v>
      </c>
      <c r="X173" s="255"/>
      <c r="Y173" s="266">
        <v>5</v>
      </c>
      <c r="Z173" s="253">
        <v>2</v>
      </c>
    </row>
    <row r="174" spans="1:26" ht="13.5" customHeight="1">
      <c r="A174" s="181"/>
      <c r="B174" s="265" t="s">
        <v>220</v>
      </c>
      <c r="C174" s="264" t="s">
        <v>150</v>
      </c>
      <c r="D174" s="43" t="s">
        <v>263</v>
      </c>
      <c r="E174" s="43" t="s">
        <v>127</v>
      </c>
      <c r="F174" s="43" t="s">
        <v>118</v>
      </c>
      <c r="G174" s="43" t="s">
        <v>14</v>
      </c>
      <c r="H174" s="42" t="s">
        <v>139</v>
      </c>
      <c r="I174" s="43" t="s">
        <v>147</v>
      </c>
      <c r="J174" s="43" t="s">
        <v>127</v>
      </c>
      <c r="K174" s="43" t="s">
        <v>118</v>
      </c>
      <c r="L174" s="43">
        <v>4</v>
      </c>
      <c r="M174" s="168" t="s">
        <v>251</v>
      </c>
      <c r="N174" s="169"/>
      <c r="O174" s="169"/>
      <c r="P174" s="169"/>
      <c r="Q174" s="169"/>
      <c r="R174" s="42" t="s">
        <v>115</v>
      </c>
      <c r="S174" s="43" t="s">
        <v>128</v>
      </c>
      <c r="T174" s="43" t="s">
        <v>147</v>
      </c>
      <c r="U174" s="43" t="s">
        <v>27</v>
      </c>
      <c r="V174" s="43" t="s">
        <v>27</v>
      </c>
      <c r="W174" s="263"/>
      <c r="X174" s="262"/>
      <c r="Y174" s="261"/>
      <c r="Z174" s="260"/>
    </row>
    <row r="175" spans="1:26" ht="13.5" customHeight="1">
      <c r="A175" s="170">
        <v>81</v>
      </c>
      <c r="B175" s="35" t="s">
        <v>170</v>
      </c>
      <c r="C175" s="259" t="s">
        <v>123</v>
      </c>
      <c r="D175" s="257"/>
      <c r="E175" s="257"/>
      <c r="F175" s="257"/>
      <c r="G175" s="257"/>
      <c r="H175" s="258" t="s">
        <v>132</v>
      </c>
      <c r="I175" s="257"/>
      <c r="J175" s="257"/>
      <c r="K175" s="257"/>
      <c r="L175" s="257"/>
      <c r="M175" s="258" t="s">
        <v>123</v>
      </c>
      <c r="N175" s="257"/>
      <c r="O175" s="257"/>
      <c r="P175" s="257"/>
      <c r="Q175" s="257"/>
      <c r="R175" s="179" t="s">
        <v>15</v>
      </c>
      <c r="S175" s="180"/>
      <c r="T175" s="180"/>
      <c r="U175" s="180"/>
      <c r="V175" s="180"/>
      <c r="W175" s="256" t="s">
        <v>254</v>
      </c>
      <c r="X175" s="255"/>
      <c r="Y175" s="254">
        <v>3</v>
      </c>
      <c r="Z175" s="253">
        <v>4</v>
      </c>
    </row>
    <row r="176" spans="1:26" ht="13.5" customHeight="1" thickBot="1">
      <c r="A176" s="171"/>
      <c r="B176" s="46" t="s">
        <v>171</v>
      </c>
      <c r="C176" s="252" t="s">
        <v>126</v>
      </c>
      <c r="D176" s="51" t="s">
        <v>117</v>
      </c>
      <c r="E176" s="51" t="s">
        <v>117</v>
      </c>
      <c r="F176" s="51" t="s">
        <v>27</v>
      </c>
      <c r="G176" s="51" t="s">
        <v>27</v>
      </c>
      <c r="H176" s="50" t="s">
        <v>139</v>
      </c>
      <c r="I176" s="51" t="s">
        <v>128</v>
      </c>
      <c r="J176" s="51" t="s">
        <v>129</v>
      </c>
      <c r="K176" s="51" t="s">
        <v>121</v>
      </c>
      <c r="L176" s="51" t="s">
        <v>27</v>
      </c>
      <c r="M176" s="50" t="s">
        <v>127</v>
      </c>
      <c r="N176" s="51" t="s">
        <v>129</v>
      </c>
      <c r="O176" s="51" t="s">
        <v>150</v>
      </c>
      <c r="P176" s="51" t="s">
        <v>27</v>
      </c>
      <c r="Q176" s="51" t="s">
        <v>27</v>
      </c>
      <c r="R176" s="162" t="s">
        <v>251</v>
      </c>
      <c r="S176" s="163"/>
      <c r="T176" s="163"/>
      <c r="U176" s="163"/>
      <c r="V176" s="163"/>
      <c r="W176" s="251"/>
      <c r="X176" s="250"/>
      <c r="Y176" s="249"/>
      <c r="Z176" s="248"/>
    </row>
    <row r="177" spans="1:26" ht="13.5" customHeight="1">
      <c r="A177" s="55"/>
      <c r="B177" s="56"/>
      <c r="C177" s="59"/>
      <c r="D177" s="59"/>
      <c r="E177" s="59"/>
      <c r="F177" s="59"/>
      <c r="G177" s="59"/>
      <c r="H177" s="59"/>
      <c r="I177" s="60"/>
      <c r="J177" s="60"/>
      <c r="K177" s="60"/>
      <c r="L177" s="60"/>
      <c r="M177" s="61"/>
      <c r="N177" s="61"/>
      <c r="O177" s="58"/>
      <c r="P177" s="58"/>
      <c r="Q177" s="59"/>
      <c r="R177" s="59"/>
      <c r="S177" s="59"/>
      <c r="T177" s="59"/>
      <c r="U177" s="59"/>
      <c r="V177" s="59"/>
      <c r="W177" s="57"/>
      <c r="X177" s="57"/>
      <c r="Y177" s="57"/>
      <c r="Z177" s="62"/>
    </row>
    <row r="178" spans="1:26" ht="13.5" customHeight="1">
      <c r="A178" s="55"/>
      <c r="B178" s="56"/>
      <c r="C178" s="59"/>
      <c r="D178" s="59"/>
      <c r="E178" s="59"/>
      <c r="F178" s="59"/>
      <c r="G178" s="59"/>
      <c r="H178" s="59"/>
      <c r="I178" s="60"/>
      <c r="J178" s="60"/>
      <c r="K178" s="60"/>
      <c r="L178" s="60"/>
      <c r="M178" s="61"/>
      <c r="N178" s="61"/>
      <c r="O178" s="58"/>
      <c r="P178" s="58"/>
      <c r="Q178" s="59"/>
      <c r="R178" s="59"/>
      <c r="S178" s="59"/>
      <c r="T178" s="59"/>
      <c r="U178" s="59"/>
      <c r="V178" s="59"/>
      <c r="W178" s="57"/>
      <c r="X178" s="57"/>
      <c r="Y178" s="57"/>
      <c r="Z178" s="62"/>
    </row>
    <row r="179" spans="1:26" ht="13.5" customHeight="1">
      <c r="A179" s="66"/>
      <c r="B179" s="67"/>
      <c r="C179" s="68"/>
      <c r="D179" s="68"/>
      <c r="E179" s="68"/>
      <c r="F179" s="68"/>
      <c r="G179" s="68"/>
      <c r="H179" s="68"/>
      <c r="I179" s="68"/>
      <c r="J179" s="68"/>
      <c r="K179" s="68"/>
      <c r="L179" s="68"/>
      <c r="M179" s="68"/>
      <c r="N179" s="68"/>
      <c r="O179" s="68"/>
      <c r="P179" s="68"/>
      <c r="Q179" s="68"/>
      <c r="R179" s="68"/>
      <c r="S179" s="68"/>
      <c r="T179" s="68"/>
      <c r="U179" s="68"/>
      <c r="V179" s="68"/>
      <c r="W179" s="65"/>
      <c r="X179" s="65"/>
      <c r="Y179" s="65"/>
      <c r="Z179" s="65"/>
    </row>
    <row r="180" spans="1:26" ht="15" customHeight="1" thickBot="1">
      <c r="A180" s="28" t="s">
        <v>267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thickBot="1">
      <c r="A181" s="288" t="s">
        <v>2</v>
      </c>
      <c r="B181" s="287" t="s">
        <v>9</v>
      </c>
      <c r="C181" s="286">
        <v>15</v>
      </c>
      <c r="D181" s="284"/>
      <c r="E181" s="284"/>
      <c r="F181" s="284"/>
      <c r="G181" s="284"/>
      <c r="H181" s="285">
        <v>50</v>
      </c>
      <c r="I181" s="284"/>
      <c r="J181" s="284"/>
      <c r="K181" s="284"/>
      <c r="L181" s="284"/>
      <c r="M181" s="285">
        <v>17</v>
      </c>
      <c r="N181" s="284"/>
      <c r="O181" s="284"/>
      <c r="P181" s="284"/>
      <c r="Q181" s="284"/>
      <c r="R181" s="285">
        <v>80</v>
      </c>
      <c r="S181" s="284"/>
      <c r="T181" s="284"/>
      <c r="U181" s="284"/>
      <c r="V181" s="284"/>
      <c r="W181" s="283" t="s">
        <v>10</v>
      </c>
      <c r="X181" s="282"/>
      <c r="Y181" s="281" t="s">
        <v>11</v>
      </c>
      <c r="Z181" s="280" t="s">
        <v>12</v>
      </c>
    </row>
    <row r="182" spans="1:26" ht="13.5" customHeight="1" thickTop="1">
      <c r="A182" s="170">
        <v>15</v>
      </c>
      <c r="B182" s="279" t="s">
        <v>213</v>
      </c>
      <c r="C182" s="278" t="s">
        <v>15</v>
      </c>
      <c r="D182" s="277"/>
      <c r="E182" s="277"/>
      <c r="F182" s="277"/>
      <c r="G182" s="276"/>
      <c r="H182" s="275" t="s">
        <v>110</v>
      </c>
      <c r="I182" s="195"/>
      <c r="J182" s="195"/>
      <c r="K182" s="195"/>
      <c r="L182" s="195"/>
      <c r="M182" s="275" t="s">
        <v>131</v>
      </c>
      <c r="N182" s="195"/>
      <c r="O182" s="195"/>
      <c r="P182" s="195"/>
      <c r="Q182" s="195"/>
      <c r="R182" s="275" t="s">
        <v>109</v>
      </c>
      <c r="S182" s="195"/>
      <c r="T182" s="195"/>
      <c r="U182" s="195"/>
      <c r="V182" s="195"/>
      <c r="W182" s="274" t="s">
        <v>266</v>
      </c>
      <c r="X182" s="273"/>
      <c r="Y182" s="272">
        <v>5</v>
      </c>
      <c r="Z182" s="271">
        <v>2</v>
      </c>
    </row>
    <row r="183" spans="1:26" ht="13.5" customHeight="1">
      <c r="A183" s="181"/>
      <c r="B183" s="265" t="s">
        <v>230</v>
      </c>
      <c r="C183" s="185" t="s">
        <v>251</v>
      </c>
      <c r="D183" s="169"/>
      <c r="E183" s="169"/>
      <c r="F183" s="169"/>
      <c r="G183" s="186"/>
      <c r="H183" s="42" t="s">
        <v>117</v>
      </c>
      <c r="I183" s="43" t="s">
        <v>115</v>
      </c>
      <c r="J183" s="43" t="s">
        <v>113</v>
      </c>
      <c r="K183" s="43" t="s">
        <v>263</v>
      </c>
      <c r="L183" s="43" t="s">
        <v>27</v>
      </c>
      <c r="M183" s="42" t="s">
        <v>128</v>
      </c>
      <c r="N183" s="43" t="s">
        <v>262</v>
      </c>
      <c r="O183" s="43" t="s">
        <v>121</v>
      </c>
      <c r="P183" s="43" t="s">
        <v>263</v>
      </c>
      <c r="Q183" s="43">
        <v>-8</v>
      </c>
      <c r="R183" s="270" t="s">
        <v>120</v>
      </c>
      <c r="S183" s="269" t="s">
        <v>114</v>
      </c>
      <c r="T183" s="269" t="s">
        <v>142</v>
      </c>
      <c r="U183" s="43" t="s">
        <v>27</v>
      </c>
      <c r="V183" s="269" t="s">
        <v>27</v>
      </c>
      <c r="W183" s="263"/>
      <c r="X183" s="262"/>
      <c r="Y183" s="254"/>
      <c r="Z183" s="268"/>
    </row>
    <row r="184" spans="1:26" ht="13.5" customHeight="1">
      <c r="A184" s="170">
        <v>50</v>
      </c>
      <c r="B184" s="35" t="s">
        <v>201</v>
      </c>
      <c r="C184" s="259" t="s">
        <v>132</v>
      </c>
      <c r="D184" s="257"/>
      <c r="E184" s="257"/>
      <c r="F184" s="257"/>
      <c r="G184" s="257"/>
      <c r="H184" s="179" t="s">
        <v>15</v>
      </c>
      <c r="I184" s="180"/>
      <c r="J184" s="180"/>
      <c r="K184" s="180"/>
      <c r="L184" s="180"/>
      <c r="M184" s="258" t="s">
        <v>132</v>
      </c>
      <c r="N184" s="257"/>
      <c r="O184" s="257"/>
      <c r="P184" s="257"/>
      <c r="Q184" s="257"/>
      <c r="R184" s="267" t="s">
        <v>110</v>
      </c>
      <c r="S184" s="155"/>
      <c r="T184" s="155"/>
      <c r="U184" s="257"/>
      <c r="V184" s="155"/>
      <c r="W184" s="256" t="s">
        <v>265</v>
      </c>
      <c r="X184" s="255"/>
      <c r="Y184" s="266">
        <v>4</v>
      </c>
      <c r="Z184" s="253">
        <v>3</v>
      </c>
    </row>
    <row r="185" spans="1:26" ht="13.5" customHeight="1">
      <c r="A185" s="181"/>
      <c r="B185" s="265" t="s">
        <v>202</v>
      </c>
      <c r="C185" s="264" t="s">
        <v>113</v>
      </c>
      <c r="D185" s="43" t="s">
        <v>127</v>
      </c>
      <c r="E185" s="43" t="s">
        <v>117</v>
      </c>
      <c r="F185" s="43" t="s">
        <v>262</v>
      </c>
      <c r="G185" s="43" t="s">
        <v>27</v>
      </c>
      <c r="H185" s="168" t="s">
        <v>251</v>
      </c>
      <c r="I185" s="169"/>
      <c r="J185" s="169"/>
      <c r="K185" s="169"/>
      <c r="L185" s="169"/>
      <c r="M185" s="42" t="s">
        <v>113</v>
      </c>
      <c r="N185" s="43" t="s">
        <v>121</v>
      </c>
      <c r="O185" s="43" t="s">
        <v>121</v>
      </c>
      <c r="P185" s="43" t="s">
        <v>127</v>
      </c>
      <c r="Q185" s="43" t="s">
        <v>27</v>
      </c>
      <c r="R185" s="42" t="s">
        <v>115</v>
      </c>
      <c r="S185" s="43" t="s">
        <v>126</v>
      </c>
      <c r="T185" s="43" t="s">
        <v>147</v>
      </c>
      <c r="U185" s="43" t="s">
        <v>118</v>
      </c>
      <c r="V185" s="43" t="s">
        <v>27</v>
      </c>
      <c r="W185" s="263"/>
      <c r="X185" s="262"/>
      <c r="Y185" s="261"/>
      <c r="Z185" s="268"/>
    </row>
    <row r="186" spans="1:26" ht="13.5" customHeight="1">
      <c r="A186" s="170">
        <v>17</v>
      </c>
      <c r="B186" s="35" t="s">
        <v>180</v>
      </c>
      <c r="C186" s="259" t="s">
        <v>124</v>
      </c>
      <c r="D186" s="257"/>
      <c r="E186" s="257"/>
      <c r="F186" s="257"/>
      <c r="G186" s="257"/>
      <c r="H186" s="258" t="s">
        <v>110</v>
      </c>
      <c r="I186" s="257"/>
      <c r="J186" s="257"/>
      <c r="K186" s="257"/>
      <c r="L186" s="257"/>
      <c r="M186" s="179" t="s">
        <v>15</v>
      </c>
      <c r="N186" s="180"/>
      <c r="O186" s="180"/>
      <c r="P186" s="180"/>
      <c r="Q186" s="180"/>
      <c r="R186" s="267" t="s">
        <v>109</v>
      </c>
      <c r="S186" s="155"/>
      <c r="T186" s="155"/>
      <c r="U186" s="155"/>
      <c r="V186" s="155"/>
      <c r="W186" s="256" t="s">
        <v>264</v>
      </c>
      <c r="X186" s="255"/>
      <c r="Y186" s="266">
        <v>6</v>
      </c>
      <c r="Z186" s="253">
        <v>1</v>
      </c>
    </row>
    <row r="187" spans="1:26" ht="13.5" customHeight="1">
      <c r="A187" s="181"/>
      <c r="B187" s="265" t="s">
        <v>228</v>
      </c>
      <c r="C187" s="264" t="s">
        <v>129</v>
      </c>
      <c r="D187" s="43" t="s">
        <v>263</v>
      </c>
      <c r="E187" s="43" t="s">
        <v>118</v>
      </c>
      <c r="F187" s="43" t="s">
        <v>262</v>
      </c>
      <c r="G187" s="43" t="s">
        <v>261</v>
      </c>
      <c r="H187" s="42" t="s">
        <v>117</v>
      </c>
      <c r="I187" s="43" t="s">
        <v>118</v>
      </c>
      <c r="J187" s="43" t="s">
        <v>118</v>
      </c>
      <c r="K187" s="43" t="s">
        <v>115</v>
      </c>
      <c r="L187" s="43" t="s">
        <v>27</v>
      </c>
      <c r="M187" s="168" t="s">
        <v>251</v>
      </c>
      <c r="N187" s="169"/>
      <c r="O187" s="169"/>
      <c r="P187" s="169"/>
      <c r="Q187" s="169"/>
      <c r="R187" s="42" t="s">
        <v>260</v>
      </c>
      <c r="S187" s="43" t="s">
        <v>116</v>
      </c>
      <c r="T187" s="43" t="s">
        <v>116</v>
      </c>
      <c r="U187" s="43" t="s">
        <v>27</v>
      </c>
      <c r="V187" s="43" t="s">
        <v>27</v>
      </c>
      <c r="W187" s="263"/>
      <c r="X187" s="262"/>
      <c r="Y187" s="261"/>
      <c r="Z187" s="260"/>
    </row>
    <row r="188" spans="1:26" ht="13.5" customHeight="1">
      <c r="A188" s="170">
        <v>80</v>
      </c>
      <c r="B188" s="35" t="s">
        <v>172</v>
      </c>
      <c r="C188" s="259" t="s">
        <v>123</v>
      </c>
      <c r="D188" s="257"/>
      <c r="E188" s="257"/>
      <c r="F188" s="257"/>
      <c r="G188" s="257"/>
      <c r="H188" s="258" t="s">
        <v>132</v>
      </c>
      <c r="I188" s="257"/>
      <c r="J188" s="257"/>
      <c r="K188" s="257"/>
      <c r="L188" s="257"/>
      <c r="M188" s="258" t="s">
        <v>123</v>
      </c>
      <c r="N188" s="257"/>
      <c r="O188" s="257"/>
      <c r="P188" s="257"/>
      <c r="Q188" s="257"/>
      <c r="R188" s="179" t="s">
        <v>15</v>
      </c>
      <c r="S188" s="180"/>
      <c r="T188" s="180"/>
      <c r="U188" s="180"/>
      <c r="V188" s="180"/>
      <c r="W188" s="256" t="s">
        <v>254</v>
      </c>
      <c r="X188" s="255"/>
      <c r="Y188" s="254">
        <v>3</v>
      </c>
      <c r="Z188" s="253">
        <v>4</v>
      </c>
    </row>
    <row r="189" spans="1:26" ht="13.5" customHeight="1" thickBot="1">
      <c r="A189" s="171"/>
      <c r="B189" s="46" t="s">
        <v>173</v>
      </c>
      <c r="C189" s="252" t="s">
        <v>139</v>
      </c>
      <c r="D189" s="51" t="s">
        <v>126</v>
      </c>
      <c r="E189" s="51" t="s">
        <v>135</v>
      </c>
      <c r="F189" s="51" t="s">
        <v>27</v>
      </c>
      <c r="G189" s="51" t="s">
        <v>27</v>
      </c>
      <c r="H189" s="50" t="s">
        <v>127</v>
      </c>
      <c r="I189" s="51" t="s">
        <v>114</v>
      </c>
      <c r="J189" s="51" t="s">
        <v>150</v>
      </c>
      <c r="K189" s="51" t="s">
        <v>121</v>
      </c>
      <c r="L189" s="51" t="s">
        <v>27</v>
      </c>
      <c r="M189" s="50" t="s">
        <v>259</v>
      </c>
      <c r="N189" s="51" t="s">
        <v>134</v>
      </c>
      <c r="O189" s="51" t="s">
        <v>134</v>
      </c>
      <c r="P189" s="51" t="s">
        <v>27</v>
      </c>
      <c r="Q189" s="51" t="s">
        <v>27</v>
      </c>
      <c r="R189" s="162" t="s">
        <v>251</v>
      </c>
      <c r="S189" s="163"/>
      <c r="T189" s="163"/>
      <c r="U189" s="163"/>
      <c r="V189" s="163"/>
      <c r="W189" s="251"/>
      <c r="X189" s="250"/>
      <c r="Y189" s="249"/>
      <c r="Z189" s="248"/>
    </row>
    <row r="190" spans="1:26" ht="13.5" customHeight="1">
      <c r="A190" s="55"/>
      <c r="B190" s="56"/>
      <c r="C190" s="59"/>
      <c r="D190" s="59"/>
      <c r="E190" s="59"/>
      <c r="F190" s="59"/>
      <c r="G190" s="59"/>
      <c r="H190" s="59"/>
      <c r="I190" s="60"/>
      <c r="J190" s="60"/>
      <c r="K190" s="60"/>
      <c r="L190" s="60"/>
      <c r="M190" s="61"/>
      <c r="N190" s="61"/>
      <c r="O190" s="58"/>
      <c r="P190" s="58"/>
      <c r="Q190" s="59"/>
      <c r="R190" s="59"/>
      <c r="S190" s="59"/>
      <c r="T190" s="59"/>
      <c r="U190" s="59"/>
      <c r="V190" s="59"/>
      <c r="W190" s="57"/>
      <c r="X190" s="57"/>
      <c r="Y190" s="57"/>
      <c r="Z190" s="62"/>
    </row>
    <row r="191" spans="1:26" ht="13.5" customHeight="1">
      <c r="A191" s="69"/>
      <c r="B191" s="70"/>
      <c r="C191" s="71"/>
      <c r="D191" s="71"/>
      <c r="E191" s="71"/>
      <c r="F191" s="71"/>
      <c r="G191" s="71"/>
      <c r="H191" s="72"/>
      <c r="I191" s="72"/>
      <c r="J191" s="72"/>
      <c r="K191" s="72"/>
      <c r="L191" s="72"/>
      <c r="M191" s="72"/>
      <c r="N191" s="72"/>
      <c r="O191" s="72"/>
      <c r="P191" s="72"/>
      <c r="Q191" s="72"/>
      <c r="R191" s="72"/>
      <c r="S191" s="72"/>
      <c r="T191" s="72"/>
      <c r="U191" s="72"/>
      <c r="V191" s="72"/>
      <c r="W191" s="73"/>
      <c r="X191" s="74"/>
      <c r="Y191" s="75"/>
      <c r="Z191" s="54"/>
    </row>
    <row r="192" spans="1:26" ht="15" customHeight="1" thickBot="1">
      <c r="A192" s="28" t="s">
        <v>258</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thickBot="1">
      <c r="A193" s="288" t="s">
        <v>2</v>
      </c>
      <c r="B193" s="287" t="s">
        <v>9</v>
      </c>
      <c r="C193" s="286">
        <v>16</v>
      </c>
      <c r="D193" s="284"/>
      <c r="E193" s="284"/>
      <c r="F193" s="284"/>
      <c r="G193" s="284"/>
      <c r="H193" s="285">
        <v>51</v>
      </c>
      <c r="I193" s="284"/>
      <c r="J193" s="284"/>
      <c r="K193" s="284"/>
      <c r="L193" s="284"/>
      <c r="M193" s="285">
        <v>45</v>
      </c>
      <c r="N193" s="284"/>
      <c r="O193" s="284"/>
      <c r="P193" s="284"/>
      <c r="Q193" s="284"/>
      <c r="R193" s="285">
        <v>78</v>
      </c>
      <c r="S193" s="284"/>
      <c r="T193" s="284"/>
      <c r="U193" s="284"/>
      <c r="V193" s="284"/>
      <c r="W193" s="283" t="s">
        <v>10</v>
      </c>
      <c r="X193" s="282"/>
      <c r="Y193" s="281" t="s">
        <v>11</v>
      </c>
      <c r="Z193" s="280" t="s">
        <v>12</v>
      </c>
    </row>
    <row r="194" spans="1:26" ht="13.5" customHeight="1" thickTop="1">
      <c r="A194" s="170">
        <v>16</v>
      </c>
      <c r="B194" s="279" t="s">
        <v>180</v>
      </c>
      <c r="C194" s="278" t="s">
        <v>15</v>
      </c>
      <c r="D194" s="277"/>
      <c r="E194" s="277"/>
      <c r="F194" s="277"/>
      <c r="G194" s="276"/>
      <c r="H194" s="275" t="s">
        <v>109</v>
      </c>
      <c r="I194" s="195"/>
      <c r="J194" s="195"/>
      <c r="K194" s="195"/>
      <c r="L194" s="195"/>
      <c r="M194" s="275" t="s">
        <v>109</v>
      </c>
      <c r="N194" s="195"/>
      <c r="O194" s="195"/>
      <c r="P194" s="195"/>
      <c r="Q194" s="195"/>
      <c r="R194" s="275" t="s">
        <v>109</v>
      </c>
      <c r="S194" s="195"/>
      <c r="T194" s="195"/>
      <c r="U194" s="195"/>
      <c r="V194" s="195"/>
      <c r="W194" s="274" t="s">
        <v>257</v>
      </c>
      <c r="X194" s="273"/>
      <c r="Y194" s="272">
        <v>6</v>
      </c>
      <c r="Z194" s="271">
        <v>1</v>
      </c>
    </row>
    <row r="195" spans="1:26" ht="13.5" customHeight="1">
      <c r="A195" s="181"/>
      <c r="B195" s="265" t="s">
        <v>229</v>
      </c>
      <c r="C195" s="185" t="s">
        <v>251</v>
      </c>
      <c r="D195" s="169"/>
      <c r="E195" s="169"/>
      <c r="F195" s="169"/>
      <c r="G195" s="186"/>
      <c r="H195" s="42" t="s">
        <v>114</v>
      </c>
      <c r="I195" s="43" t="s">
        <v>128</v>
      </c>
      <c r="J195" s="43" t="s">
        <v>116</v>
      </c>
      <c r="K195" s="43" t="s">
        <v>27</v>
      </c>
      <c r="L195" s="43" t="s">
        <v>27</v>
      </c>
      <c r="M195" s="42" t="s">
        <v>114</v>
      </c>
      <c r="N195" s="43" t="s">
        <v>142</v>
      </c>
      <c r="O195" s="43" t="s">
        <v>128</v>
      </c>
      <c r="P195" s="43" t="s">
        <v>27</v>
      </c>
      <c r="Q195" s="43" t="s">
        <v>27</v>
      </c>
      <c r="R195" s="270" t="s">
        <v>142</v>
      </c>
      <c r="S195" s="269" t="s">
        <v>115</v>
      </c>
      <c r="T195" s="269" t="s">
        <v>147</v>
      </c>
      <c r="U195" s="43" t="s">
        <v>27</v>
      </c>
      <c r="V195" s="269" t="s">
        <v>27</v>
      </c>
      <c r="W195" s="263"/>
      <c r="X195" s="262"/>
      <c r="Y195" s="254"/>
      <c r="Z195" s="268"/>
    </row>
    <row r="196" spans="1:26" ht="13.5" customHeight="1">
      <c r="A196" s="170">
        <v>51</v>
      </c>
      <c r="B196" s="35" t="s">
        <v>199</v>
      </c>
      <c r="C196" s="259" t="s">
        <v>123</v>
      </c>
      <c r="D196" s="257"/>
      <c r="E196" s="257"/>
      <c r="F196" s="257"/>
      <c r="G196" s="257"/>
      <c r="H196" s="179" t="s">
        <v>15</v>
      </c>
      <c r="I196" s="180"/>
      <c r="J196" s="180"/>
      <c r="K196" s="180"/>
      <c r="L196" s="180"/>
      <c r="M196" s="258" t="s">
        <v>109</v>
      </c>
      <c r="N196" s="257"/>
      <c r="O196" s="257"/>
      <c r="P196" s="257"/>
      <c r="Q196" s="257"/>
      <c r="R196" s="267" t="s">
        <v>123</v>
      </c>
      <c r="S196" s="155"/>
      <c r="T196" s="155"/>
      <c r="U196" s="257"/>
      <c r="V196" s="155"/>
      <c r="W196" s="256" t="s">
        <v>256</v>
      </c>
      <c r="X196" s="255"/>
      <c r="Y196" s="266">
        <v>4</v>
      </c>
      <c r="Z196" s="253">
        <v>3</v>
      </c>
    </row>
    <row r="197" spans="1:26" ht="13.5" customHeight="1">
      <c r="A197" s="181"/>
      <c r="B197" s="265" t="s">
        <v>200</v>
      </c>
      <c r="C197" s="264" t="s">
        <v>126</v>
      </c>
      <c r="D197" s="43" t="s">
        <v>129</v>
      </c>
      <c r="E197" s="43" t="s">
        <v>134</v>
      </c>
      <c r="F197" s="43" t="s">
        <v>27</v>
      </c>
      <c r="G197" s="43" t="s">
        <v>27</v>
      </c>
      <c r="H197" s="168" t="s">
        <v>251</v>
      </c>
      <c r="I197" s="169"/>
      <c r="J197" s="169"/>
      <c r="K197" s="169"/>
      <c r="L197" s="169"/>
      <c r="M197" s="42" t="s">
        <v>147</v>
      </c>
      <c r="N197" s="43" t="s">
        <v>142</v>
      </c>
      <c r="O197" s="43" t="s">
        <v>147</v>
      </c>
      <c r="P197" s="43" t="s">
        <v>27</v>
      </c>
      <c r="Q197" s="43" t="s">
        <v>27</v>
      </c>
      <c r="R197" s="42" t="s">
        <v>255</v>
      </c>
      <c r="S197" s="43" t="s">
        <v>127</v>
      </c>
      <c r="T197" s="43" t="s">
        <v>139</v>
      </c>
      <c r="U197" s="43" t="s">
        <v>27</v>
      </c>
      <c r="V197" s="43" t="s">
        <v>27</v>
      </c>
      <c r="W197" s="263"/>
      <c r="X197" s="262"/>
      <c r="Y197" s="261"/>
      <c r="Z197" s="268"/>
    </row>
    <row r="198" spans="1:26" ht="13.5" customHeight="1">
      <c r="A198" s="170">
        <v>45</v>
      </c>
      <c r="B198" s="35" t="s">
        <v>209</v>
      </c>
      <c r="C198" s="259" t="s">
        <v>123</v>
      </c>
      <c r="D198" s="257"/>
      <c r="E198" s="257"/>
      <c r="F198" s="257"/>
      <c r="G198" s="257"/>
      <c r="H198" s="258" t="s">
        <v>123</v>
      </c>
      <c r="I198" s="257"/>
      <c r="J198" s="257"/>
      <c r="K198" s="257"/>
      <c r="L198" s="257"/>
      <c r="M198" s="179" t="s">
        <v>15</v>
      </c>
      <c r="N198" s="180"/>
      <c r="O198" s="180"/>
      <c r="P198" s="180"/>
      <c r="Q198" s="180"/>
      <c r="R198" s="267" t="s">
        <v>132</v>
      </c>
      <c r="S198" s="155"/>
      <c r="T198" s="155"/>
      <c r="U198" s="155"/>
      <c r="V198" s="155"/>
      <c r="W198" s="256" t="s">
        <v>254</v>
      </c>
      <c r="X198" s="255"/>
      <c r="Y198" s="266">
        <v>3</v>
      </c>
      <c r="Z198" s="253">
        <v>4</v>
      </c>
    </row>
    <row r="199" spans="1:26" ht="13.5" customHeight="1">
      <c r="A199" s="181"/>
      <c r="B199" s="265" t="s">
        <v>210</v>
      </c>
      <c r="C199" s="264" t="s">
        <v>126</v>
      </c>
      <c r="D199" s="43" t="s">
        <v>135</v>
      </c>
      <c r="E199" s="43" t="s">
        <v>129</v>
      </c>
      <c r="F199" s="43" t="s">
        <v>27</v>
      </c>
      <c r="G199" s="43" t="s">
        <v>27</v>
      </c>
      <c r="H199" s="42" t="s">
        <v>150</v>
      </c>
      <c r="I199" s="43" t="s">
        <v>135</v>
      </c>
      <c r="J199" s="43" t="s">
        <v>150</v>
      </c>
      <c r="K199" s="43" t="s">
        <v>27</v>
      </c>
      <c r="L199" s="43" t="s">
        <v>27</v>
      </c>
      <c r="M199" s="168" t="s">
        <v>251</v>
      </c>
      <c r="N199" s="169"/>
      <c r="O199" s="169"/>
      <c r="P199" s="169"/>
      <c r="Q199" s="169"/>
      <c r="R199" s="42" t="s">
        <v>121</v>
      </c>
      <c r="S199" s="43" t="s">
        <v>139</v>
      </c>
      <c r="T199" s="43" t="s">
        <v>118</v>
      </c>
      <c r="U199" s="43" t="s">
        <v>121</v>
      </c>
      <c r="V199" s="43" t="s">
        <v>27</v>
      </c>
      <c r="W199" s="263"/>
      <c r="X199" s="262"/>
      <c r="Y199" s="261"/>
      <c r="Z199" s="260"/>
    </row>
    <row r="200" spans="1:26" ht="13.5" customHeight="1">
      <c r="A200" s="170">
        <v>78</v>
      </c>
      <c r="B200" s="35" t="s">
        <v>176</v>
      </c>
      <c r="C200" s="259" t="s">
        <v>123</v>
      </c>
      <c r="D200" s="257"/>
      <c r="E200" s="257"/>
      <c r="F200" s="257"/>
      <c r="G200" s="257"/>
      <c r="H200" s="258" t="s">
        <v>109</v>
      </c>
      <c r="I200" s="257"/>
      <c r="J200" s="257"/>
      <c r="K200" s="257"/>
      <c r="L200" s="257"/>
      <c r="M200" s="258" t="s">
        <v>110</v>
      </c>
      <c r="N200" s="257"/>
      <c r="O200" s="257"/>
      <c r="P200" s="257"/>
      <c r="Q200" s="257"/>
      <c r="R200" s="179" t="s">
        <v>15</v>
      </c>
      <c r="S200" s="180"/>
      <c r="T200" s="180"/>
      <c r="U200" s="180"/>
      <c r="V200" s="180"/>
      <c r="W200" s="256" t="s">
        <v>253</v>
      </c>
      <c r="X200" s="255"/>
      <c r="Y200" s="254">
        <v>5</v>
      </c>
      <c r="Z200" s="253">
        <v>2</v>
      </c>
    </row>
    <row r="201" spans="1:26" ht="13.5" customHeight="1" thickBot="1">
      <c r="A201" s="171"/>
      <c r="B201" s="46" t="s">
        <v>177</v>
      </c>
      <c r="C201" s="252" t="s">
        <v>135</v>
      </c>
      <c r="D201" s="51" t="s">
        <v>127</v>
      </c>
      <c r="E201" s="51" t="s">
        <v>150</v>
      </c>
      <c r="F201" s="51" t="s">
        <v>27</v>
      </c>
      <c r="G201" s="51" t="s">
        <v>27</v>
      </c>
      <c r="H201" s="50" t="s">
        <v>252</v>
      </c>
      <c r="I201" s="51" t="s">
        <v>115</v>
      </c>
      <c r="J201" s="51" t="s">
        <v>120</v>
      </c>
      <c r="K201" s="51" t="s">
        <v>27</v>
      </c>
      <c r="L201" s="51" t="s">
        <v>27</v>
      </c>
      <c r="M201" s="50" t="s">
        <v>118</v>
      </c>
      <c r="N201" s="51" t="s">
        <v>120</v>
      </c>
      <c r="O201" s="51" t="s">
        <v>121</v>
      </c>
      <c r="P201" s="51" t="s">
        <v>118</v>
      </c>
      <c r="Q201" s="51" t="s">
        <v>27</v>
      </c>
      <c r="R201" s="162" t="s">
        <v>251</v>
      </c>
      <c r="S201" s="163"/>
      <c r="T201" s="163"/>
      <c r="U201" s="163"/>
      <c r="V201" s="163"/>
      <c r="W201" s="251"/>
      <c r="X201" s="250"/>
      <c r="Y201" s="249"/>
      <c r="Z201" s="248"/>
    </row>
  </sheetData>
  <sheetProtection password="CC0B" sheet="1" formatCells="0" formatColumns="0" formatRows="0" insertColumns="0" insertRows="0" deleteColumns="0" deleteRows="0"/>
  <mergeCells count="662">
    <mergeCell ref="W200:X201"/>
    <mergeCell ref="Y200:Y201"/>
    <mergeCell ref="Z200:Z201"/>
    <mergeCell ref="R201:V201"/>
    <mergeCell ref="M199:Q199"/>
    <mergeCell ref="A200:A201"/>
    <mergeCell ref="C200:G200"/>
    <mergeCell ref="H200:L200"/>
    <mergeCell ref="M200:Q200"/>
    <mergeCell ref="R200:V200"/>
    <mergeCell ref="Z196:Z197"/>
    <mergeCell ref="H197:L197"/>
    <mergeCell ref="A198:A199"/>
    <mergeCell ref="C198:G198"/>
    <mergeCell ref="H198:L198"/>
    <mergeCell ref="M198:Q198"/>
    <mergeCell ref="R198:V198"/>
    <mergeCell ref="W198:X199"/>
    <mergeCell ref="Y198:Y199"/>
    <mergeCell ref="Z198:Z199"/>
    <mergeCell ref="Y194:Y195"/>
    <mergeCell ref="Z194:Z195"/>
    <mergeCell ref="C195:G195"/>
    <mergeCell ref="A196:A197"/>
    <mergeCell ref="C196:G196"/>
    <mergeCell ref="H196:L196"/>
    <mergeCell ref="M196:Q196"/>
    <mergeCell ref="R196:V196"/>
    <mergeCell ref="W196:X197"/>
    <mergeCell ref="Y196:Y197"/>
    <mergeCell ref="A194:A195"/>
    <mergeCell ref="C194:G194"/>
    <mergeCell ref="H194:L194"/>
    <mergeCell ref="M194:Q194"/>
    <mergeCell ref="R194:V194"/>
    <mergeCell ref="W194:X195"/>
    <mergeCell ref="C193:G193"/>
    <mergeCell ref="H193:L193"/>
    <mergeCell ref="M193:Q193"/>
    <mergeCell ref="R193:V193"/>
    <mergeCell ref="W193:X193"/>
    <mergeCell ref="W188:X189"/>
    <mergeCell ref="Y188:Y189"/>
    <mergeCell ref="Z188:Z189"/>
    <mergeCell ref="R189:V189"/>
    <mergeCell ref="M187:Q187"/>
    <mergeCell ref="A188:A189"/>
    <mergeCell ref="C188:G188"/>
    <mergeCell ref="H188:L188"/>
    <mergeCell ref="M188:Q188"/>
    <mergeCell ref="R188:V188"/>
    <mergeCell ref="Z184:Z185"/>
    <mergeCell ref="H185:L185"/>
    <mergeCell ref="A186:A187"/>
    <mergeCell ref="C186:G186"/>
    <mergeCell ref="H186:L186"/>
    <mergeCell ref="M186:Q186"/>
    <mergeCell ref="R186:V186"/>
    <mergeCell ref="W186:X187"/>
    <mergeCell ref="Y186:Y187"/>
    <mergeCell ref="Z186:Z187"/>
    <mergeCell ref="Y182:Y183"/>
    <mergeCell ref="Z182:Z183"/>
    <mergeCell ref="C183:G183"/>
    <mergeCell ref="A184:A185"/>
    <mergeCell ref="C184:G184"/>
    <mergeCell ref="H184:L184"/>
    <mergeCell ref="M184:Q184"/>
    <mergeCell ref="R184:V184"/>
    <mergeCell ref="W184:X185"/>
    <mergeCell ref="Y184:Y185"/>
    <mergeCell ref="A182:A183"/>
    <mergeCell ref="C182:G182"/>
    <mergeCell ref="H182:L182"/>
    <mergeCell ref="M182:Q182"/>
    <mergeCell ref="R182:V182"/>
    <mergeCell ref="W182:X183"/>
    <mergeCell ref="C181:G181"/>
    <mergeCell ref="H181:L181"/>
    <mergeCell ref="M181:Q181"/>
    <mergeCell ref="R181:V181"/>
    <mergeCell ref="W181:X181"/>
    <mergeCell ref="W175:X176"/>
    <mergeCell ref="Y175:Y176"/>
    <mergeCell ref="Z175:Z176"/>
    <mergeCell ref="R176:V176"/>
    <mergeCell ref="M174:Q174"/>
    <mergeCell ref="A175:A176"/>
    <mergeCell ref="C175:G175"/>
    <mergeCell ref="H175:L175"/>
    <mergeCell ref="M175:Q175"/>
    <mergeCell ref="R175:V175"/>
    <mergeCell ref="Z171:Z172"/>
    <mergeCell ref="H172:L172"/>
    <mergeCell ref="A173:A174"/>
    <mergeCell ref="C173:G173"/>
    <mergeCell ref="H173:L173"/>
    <mergeCell ref="M173:Q173"/>
    <mergeCell ref="R173:V173"/>
    <mergeCell ref="W173:X174"/>
    <mergeCell ref="Y173:Y174"/>
    <mergeCell ref="Z173:Z174"/>
    <mergeCell ref="Y169:Y170"/>
    <mergeCell ref="Z169:Z170"/>
    <mergeCell ref="C170:G170"/>
    <mergeCell ref="A171:A172"/>
    <mergeCell ref="C171:G171"/>
    <mergeCell ref="H171:L171"/>
    <mergeCell ref="M171:Q171"/>
    <mergeCell ref="R171:V171"/>
    <mergeCell ref="W171:X172"/>
    <mergeCell ref="Y171:Y172"/>
    <mergeCell ref="A169:A170"/>
    <mergeCell ref="C169:G169"/>
    <mergeCell ref="H169:L169"/>
    <mergeCell ref="M169:Q169"/>
    <mergeCell ref="R169:V169"/>
    <mergeCell ref="W169:X170"/>
    <mergeCell ref="C168:G168"/>
    <mergeCell ref="H168:L168"/>
    <mergeCell ref="M168:Q168"/>
    <mergeCell ref="R168:V168"/>
    <mergeCell ref="W168:X168"/>
    <mergeCell ref="W162:X163"/>
    <mergeCell ref="Y162:Y163"/>
    <mergeCell ref="Z162:Z163"/>
    <mergeCell ref="R163:V163"/>
    <mergeCell ref="M161:Q161"/>
    <mergeCell ref="A162:A163"/>
    <mergeCell ref="C162:G162"/>
    <mergeCell ref="H162:L162"/>
    <mergeCell ref="M162:Q162"/>
    <mergeCell ref="R162:V162"/>
    <mergeCell ref="Z158:Z159"/>
    <mergeCell ref="H159:L159"/>
    <mergeCell ref="A160:A161"/>
    <mergeCell ref="C160:G160"/>
    <mergeCell ref="H160:L160"/>
    <mergeCell ref="M160:Q160"/>
    <mergeCell ref="R160:V160"/>
    <mergeCell ref="W160:X161"/>
    <mergeCell ref="Y160:Y161"/>
    <mergeCell ref="Z160:Z161"/>
    <mergeCell ref="Y156:Y157"/>
    <mergeCell ref="Z156:Z157"/>
    <mergeCell ref="C157:G157"/>
    <mergeCell ref="A158:A159"/>
    <mergeCell ref="C158:G158"/>
    <mergeCell ref="H158:L158"/>
    <mergeCell ref="M158:Q158"/>
    <mergeCell ref="R158:V158"/>
    <mergeCell ref="W158:X159"/>
    <mergeCell ref="Y158:Y159"/>
    <mergeCell ref="A156:A157"/>
    <mergeCell ref="C156:G156"/>
    <mergeCell ref="H156:L156"/>
    <mergeCell ref="M156:Q156"/>
    <mergeCell ref="R156:V156"/>
    <mergeCell ref="W156:X157"/>
    <mergeCell ref="Y153:Z153"/>
    <mergeCell ref="C155:G155"/>
    <mergeCell ref="H155:L155"/>
    <mergeCell ref="M155:Q155"/>
    <mergeCell ref="R155:V155"/>
    <mergeCell ref="W155:X155"/>
    <mergeCell ref="W151:X152"/>
    <mergeCell ref="Y151:Y152"/>
    <mergeCell ref="Z151:Z152"/>
    <mergeCell ref="R152:V152"/>
    <mergeCell ref="M150:Q150"/>
    <mergeCell ref="A151:A152"/>
    <mergeCell ref="C151:G151"/>
    <mergeCell ref="H151:L151"/>
    <mergeCell ref="M151:Q151"/>
    <mergeCell ref="R151:V151"/>
    <mergeCell ref="Z147:Z148"/>
    <mergeCell ref="H148:L148"/>
    <mergeCell ref="A149:A150"/>
    <mergeCell ref="C149:G149"/>
    <mergeCell ref="H149:L149"/>
    <mergeCell ref="M149:Q149"/>
    <mergeCell ref="R149:V149"/>
    <mergeCell ref="W149:X150"/>
    <mergeCell ref="Y149:Y150"/>
    <mergeCell ref="Z149:Z150"/>
    <mergeCell ref="Y145:Y146"/>
    <mergeCell ref="Z145:Z146"/>
    <mergeCell ref="C146:G146"/>
    <mergeCell ref="A147:A148"/>
    <mergeCell ref="C147:G147"/>
    <mergeCell ref="H147:L147"/>
    <mergeCell ref="M147:Q147"/>
    <mergeCell ref="R147:V147"/>
    <mergeCell ref="W147:X148"/>
    <mergeCell ref="Y147:Y148"/>
    <mergeCell ref="A145:A146"/>
    <mergeCell ref="C145:G145"/>
    <mergeCell ref="H145:L145"/>
    <mergeCell ref="M145:Q145"/>
    <mergeCell ref="R145:V145"/>
    <mergeCell ref="W145:X146"/>
    <mergeCell ref="C144:G144"/>
    <mergeCell ref="H144:L144"/>
    <mergeCell ref="M144:Q144"/>
    <mergeCell ref="R144:V144"/>
    <mergeCell ref="W144:X144"/>
    <mergeCell ref="W138:X139"/>
    <mergeCell ref="Y138:Y139"/>
    <mergeCell ref="Z138:Z139"/>
    <mergeCell ref="R139:V139"/>
    <mergeCell ref="M137:Q137"/>
    <mergeCell ref="A138:A139"/>
    <mergeCell ref="C138:G138"/>
    <mergeCell ref="H138:L138"/>
    <mergeCell ref="M138:Q138"/>
    <mergeCell ref="R138:V138"/>
    <mergeCell ref="Z134:Z135"/>
    <mergeCell ref="H135:L135"/>
    <mergeCell ref="A136:A137"/>
    <mergeCell ref="C136:G136"/>
    <mergeCell ref="H136:L136"/>
    <mergeCell ref="M136:Q136"/>
    <mergeCell ref="R136:V136"/>
    <mergeCell ref="W136:X137"/>
    <mergeCell ref="Y136:Y137"/>
    <mergeCell ref="Z136:Z137"/>
    <mergeCell ref="Y132:Y133"/>
    <mergeCell ref="Z132:Z133"/>
    <mergeCell ref="C133:G133"/>
    <mergeCell ref="A134:A135"/>
    <mergeCell ref="C134:G134"/>
    <mergeCell ref="H134:L134"/>
    <mergeCell ref="M134:Q134"/>
    <mergeCell ref="R134:V134"/>
    <mergeCell ref="W134:X135"/>
    <mergeCell ref="Y134:Y135"/>
    <mergeCell ref="A132:A133"/>
    <mergeCell ref="C132:G132"/>
    <mergeCell ref="H132:L132"/>
    <mergeCell ref="M132:Q132"/>
    <mergeCell ref="R132:V132"/>
    <mergeCell ref="W132:X133"/>
    <mergeCell ref="C131:G131"/>
    <mergeCell ref="H131:L131"/>
    <mergeCell ref="M131:Q131"/>
    <mergeCell ref="R131:V131"/>
    <mergeCell ref="W131:X131"/>
    <mergeCell ref="W125:X126"/>
    <mergeCell ref="Y125:Y126"/>
    <mergeCell ref="Z125:Z126"/>
    <mergeCell ref="R126:V126"/>
    <mergeCell ref="M124:Q124"/>
    <mergeCell ref="A125:A126"/>
    <mergeCell ref="C125:G125"/>
    <mergeCell ref="H125:L125"/>
    <mergeCell ref="M125:Q125"/>
    <mergeCell ref="R125:V125"/>
    <mergeCell ref="Z121:Z122"/>
    <mergeCell ref="H122:L122"/>
    <mergeCell ref="A123:A124"/>
    <mergeCell ref="C123:G123"/>
    <mergeCell ref="H123:L123"/>
    <mergeCell ref="M123:Q123"/>
    <mergeCell ref="R123:V123"/>
    <mergeCell ref="W123:X124"/>
    <mergeCell ref="Y123:Y124"/>
    <mergeCell ref="Z123:Z124"/>
    <mergeCell ref="Y119:Y120"/>
    <mergeCell ref="Z119:Z120"/>
    <mergeCell ref="C120:G120"/>
    <mergeCell ref="A121:A122"/>
    <mergeCell ref="C121:G121"/>
    <mergeCell ref="H121:L121"/>
    <mergeCell ref="M121:Q121"/>
    <mergeCell ref="R121:V121"/>
    <mergeCell ref="W121:X122"/>
    <mergeCell ref="Y121:Y122"/>
    <mergeCell ref="A119:A120"/>
    <mergeCell ref="C119:G119"/>
    <mergeCell ref="H119:L119"/>
    <mergeCell ref="M119:Q119"/>
    <mergeCell ref="R119:V119"/>
    <mergeCell ref="W119:X120"/>
    <mergeCell ref="C118:G118"/>
    <mergeCell ref="H118:L118"/>
    <mergeCell ref="M118:Q118"/>
    <mergeCell ref="R118:V118"/>
    <mergeCell ref="W118:X118"/>
    <mergeCell ref="W112:X113"/>
    <mergeCell ref="Y112:Y113"/>
    <mergeCell ref="Z112:Z113"/>
    <mergeCell ref="R113:V113"/>
    <mergeCell ref="M111:Q111"/>
    <mergeCell ref="A112:A113"/>
    <mergeCell ref="C112:G112"/>
    <mergeCell ref="H112:L112"/>
    <mergeCell ref="M112:Q112"/>
    <mergeCell ref="R112:V112"/>
    <mergeCell ref="Z108:Z109"/>
    <mergeCell ref="H109:L109"/>
    <mergeCell ref="A110:A111"/>
    <mergeCell ref="C110:G110"/>
    <mergeCell ref="H110:L110"/>
    <mergeCell ref="M110:Q110"/>
    <mergeCell ref="R110:V110"/>
    <mergeCell ref="W110:X111"/>
    <mergeCell ref="Y110:Y111"/>
    <mergeCell ref="Z110:Z111"/>
    <mergeCell ref="Y106:Y107"/>
    <mergeCell ref="Z106:Z107"/>
    <mergeCell ref="C107:G107"/>
    <mergeCell ref="A108:A109"/>
    <mergeCell ref="C108:G108"/>
    <mergeCell ref="H108:L108"/>
    <mergeCell ref="M108:Q108"/>
    <mergeCell ref="R108:V108"/>
    <mergeCell ref="W108:X109"/>
    <mergeCell ref="Y108:Y109"/>
    <mergeCell ref="A106:A107"/>
    <mergeCell ref="C106:G106"/>
    <mergeCell ref="H106:L106"/>
    <mergeCell ref="M106:Q106"/>
    <mergeCell ref="R106:V106"/>
    <mergeCell ref="W106:X107"/>
    <mergeCell ref="Y103:Z103"/>
    <mergeCell ref="C105:G105"/>
    <mergeCell ref="H105:L105"/>
    <mergeCell ref="M105:Q105"/>
    <mergeCell ref="R105:V105"/>
    <mergeCell ref="W105:X105"/>
    <mergeCell ref="W101:X102"/>
    <mergeCell ref="Y101:Y102"/>
    <mergeCell ref="Z101:Z102"/>
    <mergeCell ref="R102:V102"/>
    <mergeCell ref="M100:Q100"/>
    <mergeCell ref="A101:A102"/>
    <mergeCell ref="C101:G101"/>
    <mergeCell ref="H101:L101"/>
    <mergeCell ref="M101:Q101"/>
    <mergeCell ref="R101:V101"/>
    <mergeCell ref="Z97:Z98"/>
    <mergeCell ref="H98:L98"/>
    <mergeCell ref="A99:A100"/>
    <mergeCell ref="C99:G99"/>
    <mergeCell ref="H99:L99"/>
    <mergeCell ref="M99:Q99"/>
    <mergeCell ref="R99:V99"/>
    <mergeCell ref="W99:X100"/>
    <mergeCell ref="Y99:Y100"/>
    <mergeCell ref="Z99:Z100"/>
    <mergeCell ref="Y95:Y96"/>
    <mergeCell ref="Z95:Z96"/>
    <mergeCell ref="C96:G96"/>
    <mergeCell ref="A97:A98"/>
    <mergeCell ref="C97:G97"/>
    <mergeCell ref="H97:L97"/>
    <mergeCell ref="M97:Q97"/>
    <mergeCell ref="R97:V97"/>
    <mergeCell ref="W97:X98"/>
    <mergeCell ref="Y97:Y98"/>
    <mergeCell ref="A95:A96"/>
    <mergeCell ref="C95:G95"/>
    <mergeCell ref="H95:L95"/>
    <mergeCell ref="M95:Q95"/>
    <mergeCell ref="R95:V95"/>
    <mergeCell ref="W95:X96"/>
    <mergeCell ref="C94:G94"/>
    <mergeCell ref="H94:L94"/>
    <mergeCell ref="M94:Q94"/>
    <mergeCell ref="R94:V94"/>
    <mergeCell ref="W94:X94"/>
    <mergeCell ref="W88:X89"/>
    <mergeCell ref="Y88:Y89"/>
    <mergeCell ref="Z88:Z89"/>
    <mergeCell ref="R89:V89"/>
    <mergeCell ref="M87:Q87"/>
    <mergeCell ref="A88:A89"/>
    <mergeCell ref="C88:G88"/>
    <mergeCell ref="H88:L88"/>
    <mergeCell ref="M88:Q88"/>
    <mergeCell ref="R88:V88"/>
    <mergeCell ref="Z84:Z85"/>
    <mergeCell ref="H85:L85"/>
    <mergeCell ref="A86:A87"/>
    <mergeCell ref="C86:G86"/>
    <mergeCell ref="H86:L86"/>
    <mergeCell ref="M86:Q86"/>
    <mergeCell ref="R86:V86"/>
    <mergeCell ref="W86:X87"/>
    <mergeCell ref="Y86:Y87"/>
    <mergeCell ref="Z86:Z87"/>
    <mergeCell ref="Y82:Y83"/>
    <mergeCell ref="Z82:Z83"/>
    <mergeCell ref="C83:G83"/>
    <mergeCell ref="A84:A85"/>
    <mergeCell ref="C84:G84"/>
    <mergeCell ref="H84:L84"/>
    <mergeCell ref="M84:Q84"/>
    <mergeCell ref="R84:V84"/>
    <mergeCell ref="W84:X85"/>
    <mergeCell ref="Y84:Y85"/>
    <mergeCell ref="A82:A83"/>
    <mergeCell ref="C82:G82"/>
    <mergeCell ref="H82:L82"/>
    <mergeCell ref="M82:Q82"/>
    <mergeCell ref="R82:V82"/>
    <mergeCell ref="W82:X83"/>
    <mergeCell ref="C81:G81"/>
    <mergeCell ref="H81:L81"/>
    <mergeCell ref="M81:Q81"/>
    <mergeCell ref="R81:V81"/>
    <mergeCell ref="W81:X81"/>
    <mergeCell ref="W75:X76"/>
    <mergeCell ref="Y75:Y76"/>
    <mergeCell ref="Z75:Z76"/>
    <mergeCell ref="R76:V76"/>
    <mergeCell ref="M74:Q74"/>
    <mergeCell ref="A75:A76"/>
    <mergeCell ref="C75:G75"/>
    <mergeCell ref="H75:L75"/>
    <mergeCell ref="M75:Q75"/>
    <mergeCell ref="R75:V75"/>
    <mergeCell ref="Z71:Z72"/>
    <mergeCell ref="H72:L72"/>
    <mergeCell ref="A73:A74"/>
    <mergeCell ref="C73:G73"/>
    <mergeCell ref="H73:L73"/>
    <mergeCell ref="M73:Q73"/>
    <mergeCell ref="R73:V73"/>
    <mergeCell ref="W73:X74"/>
    <mergeCell ref="Y73:Y74"/>
    <mergeCell ref="Z73:Z74"/>
    <mergeCell ref="Y69:Y70"/>
    <mergeCell ref="Z69:Z70"/>
    <mergeCell ref="C70:G70"/>
    <mergeCell ref="A71:A72"/>
    <mergeCell ref="C71:G71"/>
    <mergeCell ref="H71:L71"/>
    <mergeCell ref="M71:Q71"/>
    <mergeCell ref="R71:V71"/>
    <mergeCell ref="W71:X72"/>
    <mergeCell ref="Y71:Y72"/>
    <mergeCell ref="A69:A70"/>
    <mergeCell ref="C69:G69"/>
    <mergeCell ref="H69:L69"/>
    <mergeCell ref="M69:Q69"/>
    <mergeCell ref="R69:V69"/>
    <mergeCell ref="W69:X70"/>
    <mergeCell ref="C68:G68"/>
    <mergeCell ref="H68:L68"/>
    <mergeCell ref="M68:Q68"/>
    <mergeCell ref="R68:V68"/>
    <mergeCell ref="W68:X68"/>
    <mergeCell ref="W62:X63"/>
    <mergeCell ref="Y62:Y63"/>
    <mergeCell ref="Z62:Z63"/>
    <mergeCell ref="R63:V63"/>
    <mergeCell ref="M61:Q61"/>
    <mergeCell ref="A62:A63"/>
    <mergeCell ref="C62:G62"/>
    <mergeCell ref="H62:L62"/>
    <mergeCell ref="M62:Q62"/>
    <mergeCell ref="R62:V62"/>
    <mergeCell ref="Z58:Z59"/>
    <mergeCell ref="H59:L59"/>
    <mergeCell ref="A60:A61"/>
    <mergeCell ref="C60:G60"/>
    <mergeCell ref="H60:L60"/>
    <mergeCell ref="M60:Q60"/>
    <mergeCell ref="R60:V60"/>
    <mergeCell ref="W60:X61"/>
    <mergeCell ref="Y60:Y61"/>
    <mergeCell ref="Z60:Z61"/>
    <mergeCell ref="Y56:Y57"/>
    <mergeCell ref="Z56:Z57"/>
    <mergeCell ref="C57:G57"/>
    <mergeCell ref="A58:A59"/>
    <mergeCell ref="C58:G58"/>
    <mergeCell ref="H58:L58"/>
    <mergeCell ref="M58:Q58"/>
    <mergeCell ref="R58:V58"/>
    <mergeCell ref="W58:X59"/>
    <mergeCell ref="Y58:Y59"/>
    <mergeCell ref="A56:A57"/>
    <mergeCell ref="C56:G56"/>
    <mergeCell ref="H56:L56"/>
    <mergeCell ref="M56:Q56"/>
    <mergeCell ref="R56:V56"/>
    <mergeCell ref="W56:X57"/>
    <mergeCell ref="Y53:Z53"/>
    <mergeCell ref="C55:G55"/>
    <mergeCell ref="H55:L55"/>
    <mergeCell ref="M55:Q55"/>
    <mergeCell ref="R55:V55"/>
    <mergeCell ref="W55:X55"/>
    <mergeCell ref="W51:X52"/>
    <mergeCell ref="Y51:Y52"/>
    <mergeCell ref="Z51:Z52"/>
    <mergeCell ref="R52:V52"/>
    <mergeCell ref="Y49:Y50"/>
    <mergeCell ref="Z49:Z50"/>
    <mergeCell ref="R49:V49"/>
    <mergeCell ref="W49:X50"/>
    <mergeCell ref="M50:Q50"/>
    <mergeCell ref="A51:A52"/>
    <mergeCell ref="C51:G51"/>
    <mergeCell ref="H51:L51"/>
    <mergeCell ref="M51:Q51"/>
    <mergeCell ref="R51:V51"/>
    <mergeCell ref="A49:A50"/>
    <mergeCell ref="C49:G49"/>
    <mergeCell ref="H49:L49"/>
    <mergeCell ref="M49:Q49"/>
    <mergeCell ref="W47:X48"/>
    <mergeCell ref="Y47:Y48"/>
    <mergeCell ref="Z47:Z48"/>
    <mergeCell ref="H48:L48"/>
    <mergeCell ref="Y45:Y46"/>
    <mergeCell ref="Z45:Z46"/>
    <mergeCell ref="R45:V45"/>
    <mergeCell ref="W45:X46"/>
    <mergeCell ref="C46:G46"/>
    <mergeCell ref="A47:A48"/>
    <mergeCell ref="C47:G47"/>
    <mergeCell ref="H47:L47"/>
    <mergeCell ref="M47:Q47"/>
    <mergeCell ref="R47:V47"/>
    <mergeCell ref="A45:A46"/>
    <mergeCell ref="C45:G45"/>
    <mergeCell ref="H45:L45"/>
    <mergeCell ref="M45:Q45"/>
    <mergeCell ref="C44:G44"/>
    <mergeCell ref="H44:L44"/>
    <mergeCell ref="M44:Q44"/>
    <mergeCell ref="R44:V44"/>
    <mergeCell ref="W44:X44"/>
    <mergeCell ref="W38:X39"/>
    <mergeCell ref="Y38:Y39"/>
    <mergeCell ref="Z38:Z39"/>
    <mergeCell ref="R39:V39"/>
    <mergeCell ref="Y36:Y37"/>
    <mergeCell ref="Z36:Z37"/>
    <mergeCell ref="M37:Q37"/>
    <mergeCell ref="W36:X37"/>
    <mergeCell ref="A38:A39"/>
    <mergeCell ref="C38:G38"/>
    <mergeCell ref="H38:L38"/>
    <mergeCell ref="M38:Q38"/>
    <mergeCell ref="R38:V38"/>
    <mergeCell ref="A36:A37"/>
    <mergeCell ref="C36:G36"/>
    <mergeCell ref="H36:L36"/>
    <mergeCell ref="M36:Q36"/>
    <mergeCell ref="R36:V36"/>
    <mergeCell ref="W34:X35"/>
    <mergeCell ref="Y34:Y35"/>
    <mergeCell ref="Z34:Z35"/>
    <mergeCell ref="H35:L35"/>
    <mergeCell ref="Y32:Y33"/>
    <mergeCell ref="Z32:Z33"/>
    <mergeCell ref="R32:V32"/>
    <mergeCell ref="W32:X33"/>
    <mergeCell ref="C33:G33"/>
    <mergeCell ref="A34:A35"/>
    <mergeCell ref="C34:G34"/>
    <mergeCell ref="H34:L34"/>
    <mergeCell ref="M34:Q34"/>
    <mergeCell ref="R34:V34"/>
    <mergeCell ref="A32:A33"/>
    <mergeCell ref="C32:G32"/>
    <mergeCell ref="H32:L32"/>
    <mergeCell ref="M32:Q32"/>
    <mergeCell ref="C31:G31"/>
    <mergeCell ref="H31:L31"/>
    <mergeCell ref="M31:Q31"/>
    <mergeCell ref="R31:V31"/>
    <mergeCell ref="W31:X31"/>
    <mergeCell ref="W25:X26"/>
    <mergeCell ref="Y25:Y26"/>
    <mergeCell ref="Z25:Z26"/>
    <mergeCell ref="R26:V26"/>
    <mergeCell ref="Y23:Y24"/>
    <mergeCell ref="Z23:Z24"/>
    <mergeCell ref="M24:Q24"/>
    <mergeCell ref="W23:X24"/>
    <mergeCell ref="A25:A26"/>
    <mergeCell ref="C25:G25"/>
    <mergeCell ref="H25:L25"/>
    <mergeCell ref="M25:Q25"/>
    <mergeCell ref="R25:V25"/>
    <mergeCell ref="A23:A24"/>
    <mergeCell ref="C23:G23"/>
    <mergeCell ref="H23:L23"/>
    <mergeCell ref="M23:Q23"/>
    <mergeCell ref="R23:V23"/>
    <mergeCell ref="W21:X22"/>
    <mergeCell ref="Y21:Y22"/>
    <mergeCell ref="Z21:Z22"/>
    <mergeCell ref="H22:L22"/>
    <mergeCell ref="Y19:Y20"/>
    <mergeCell ref="Z19:Z20"/>
    <mergeCell ref="R19:V19"/>
    <mergeCell ref="W19:X20"/>
    <mergeCell ref="C20:G20"/>
    <mergeCell ref="A21:A22"/>
    <mergeCell ref="C21:G21"/>
    <mergeCell ref="H21:L21"/>
    <mergeCell ref="M21:Q21"/>
    <mergeCell ref="R21:V21"/>
    <mergeCell ref="A19:A20"/>
    <mergeCell ref="C19:G19"/>
    <mergeCell ref="H19:L19"/>
    <mergeCell ref="M19:Q19"/>
    <mergeCell ref="C18:G18"/>
    <mergeCell ref="H18:L18"/>
    <mergeCell ref="M18:Q18"/>
    <mergeCell ref="R18:V18"/>
    <mergeCell ref="W18:X18"/>
    <mergeCell ref="W12:X13"/>
    <mergeCell ref="Y12:Y13"/>
    <mergeCell ref="Z12:Z13"/>
    <mergeCell ref="R13:V13"/>
    <mergeCell ref="Y10:Y11"/>
    <mergeCell ref="Z10:Z11"/>
    <mergeCell ref="M11:Q11"/>
    <mergeCell ref="M10:Q10"/>
    <mergeCell ref="R10:V10"/>
    <mergeCell ref="W10:X11"/>
    <mergeCell ref="A12:A13"/>
    <mergeCell ref="C12:G12"/>
    <mergeCell ref="H12:L12"/>
    <mergeCell ref="M12:Q12"/>
    <mergeCell ref="R12:V12"/>
    <mergeCell ref="Z8:Z9"/>
    <mergeCell ref="H9:L9"/>
    <mergeCell ref="A10:A11"/>
    <mergeCell ref="C10:G10"/>
    <mergeCell ref="H10:L10"/>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194:Z201 Z182:Z189 Z169:Z176 Z156:Z163 Z145:Z152 Z132:Z139 Z119:Z126 Z106:Z113 Z95:Z102 Z82:Z89 Z69:Z76 Z56:Z63 Z45:Z52 Z32:Z39 Z19:Z26 Z6:Z13">
    <cfRule type="cellIs" priority="1" dxfId="602" operator="equal" stopIfTrue="1">
      <formula>1</formula>
    </cfRule>
    <cfRule type="cellIs" priority="2" dxfId="603" operator="equal" stopIfTrue="1">
      <formula>2</formula>
    </cfRule>
  </conditionalFormatting>
  <printOptions horizontalCentered="1"/>
  <pageMargins left="0.1968503937007874" right="0.1968503937007874" top="0.1968503937007874" bottom="0.1968503937007874" header="0" footer="0"/>
  <pageSetup horizontalDpi="300" verticalDpi="300" orientation="portrait" paperSize="9" scale="90" r:id="rId1"/>
  <colBreaks count="2" manualBreakCount="2">
    <brk id="32" max="202" man="1"/>
    <brk id="49" max="201" man="1"/>
  </colBreaks>
</worksheet>
</file>

<file path=xl/worksheets/sheet3.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23</v>
      </c>
      <c r="B1" s="225"/>
      <c r="C1" s="225"/>
      <c r="D1" s="225"/>
      <c r="E1" s="225"/>
      <c r="F1" s="225"/>
      <c r="G1" s="225"/>
      <c r="H1" s="225"/>
      <c r="K1" s="77"/>
    </row>
    <row r="2" spans="1:8" ht="17.25" customHeight="1">
      <c r="A2" s="220" t="s">
        <v>358</v>
      </c>
      <c r="B2" s="220"/>
      <c r="C2" s="220"/>
      <c r="D2" s="220"/>
      <c r="E2" s="220"/>
      <c r="F2" s="220"/>
      <c r="G2" s="220"/>
      <c r="H2" s="220"/>
    </row>
    <row r="3" spans="3:8" ht="13.5" customHeight="1">
      <c r="C3" s="80"/>
      <c r="D3" s="81"/>
      <c r="G3" s="82"/>
      <c r="H3" s="83" t="s">
        <v>25</v>
      </c>
    </row>
    <row r="4" spans="1:10" ht="12.75" customHeight="1">
      <c r="A4" s="84">
        <v>1</v>
      </c>
      <c r="B4" s="85">
        <v>1</v>
      </c>
      <c r="C4" s="86" t="s">
        <v>357</v>
      </c>
      <c r="E4" s="80"/>
      <c r="F4" s="80"/>
      <c r="G4" s="87"/>
      <c r="H4" s="88"/>
      <c r="J4" s="77"/>
    </row>
    <row r="5" spans="1:10" ht="12.75" customHeight="1">
      <c r="A5" s="84"/>
      <c r="C5" s="80"/>
      <c r="D5" s="222">
        <v>97</v>
      </c>
      <c r="E5" s="89" t="s">
        <v>249</v>
      </c>
      <c r="F5" s="80"/>
      <c r="G5" s="87"/>
      <c r="H5" s="90"/>
      <c r="J5" s="77"/>
    </row>
    <row r="6" spans="1:8" ht="12.75" customHeight="1">
      <c r="A6" s="84">
        <v>2</v>
      </c>
      <c r="B6" s="85">
        <v>75</v>
      </c>
      <c r="C6" s="86" t="s">
        <v>356</v>
      </c>
      <c r="D6" s="223"/>
      <c r="E6" s="91" t="s">
        <v>355</v>
      </c>
      <c r="F6" s="80"/>
      <c r="G6" s="80"/>
      <c r="H6" s="92"/>
    </row>
    <row r="7" spans="1:8" ht="12.75" customHeight="1">
      <c r="A7" s="84"/>
      <c r="C7" s="80"/>
      <c r="D7" s="93"/>
      <c r="E7" s="224">
        <v>113</v>
      </c>
      <c r="F7" s="78" t="s">
        <v>249</v>
      </c>
      <c r="G7" s="80"/>
      <c r="H7" s="92"/>
    </row>
    <row r="8" spans="1:8" ht="12.75" customHeight="1">
      <c r="A8" s="84">
        <v>3</v>
      </c>
      <c r="B8" s="85">
        <v>22</v>
      </c>
      <c r="C8" s="86" t="s">
        <v>354</v>
      </c>
      <c r="D8" s="93"/>
      <c r="E8" s="224"/>
      <c r="F8" s="91" t="s">
        <v>353</v>
      </c>
      <c r="G8" s="94"/>
      <c r="H8" s="92"/>
    </row>
    <row r="9" spans="1:8" ht="12.75" customHeight="1">
      <c r="A9" s="84"/>
      <c r="C9" s="80"/>
      <c r="D9" s="222">
        <v>98</v>
      </c>
      <c r="E9" s="89" t="s">
        <v>235</v>
      </c>
      <c r="F9" s="95"/>
      <c r="G9" s="94"/>
      <c r="H9" s="92"/>
    </row>
    <row r="10" spans="1:8" ht="12.75" customHeight="1">
      <c r="A10" s="84">
        <v>4</v>
      </c>
      <c r="B10" s="85">
        <v>11</v>
      </c>
      <c r="C10" s="86" t="s">
        <v>352</v>
      </c>
      <c r="D10" s="223"/>
      <c r="E10" s="96" t="s">
        <v>351</v>
      </c>
      <c r="F10" s="84"/>
      <c r="G10" s="94"/>
      <c r="H10" s="92"/>
    </row>
    <row r="11" spans="1:8" ht="12.75" customHeight="1">
      <c r="A11" s="84"/>
      <c r="C11" s="80"/>
      <c r="D11" s="93"/>
      <c r="E11" s="97"/>
      <c r="F11" s="224">
        <v>121</v>
      </c>
      <c r="G11" s="95" t="s">
        <v>249</v>
      </c>
      <c r="H11" s="92"/>
    </row>
    <row r="12" spans="1:8" ht="12.75" customHeight="1">
      <c r="A12" s="84">
        <v>5</v>
      </c>
      <c r="B12" s="85">
        <v>10</v>
      </c>
      <c r="C12" s="86" t="s">
        <v>350</v>
      </c>
      <c r="D12" s="93"/>
      <c r="E12" s="97"/>
      <c r="F12" s="224"/>
      <c r="G12" s="98" t="s">
        <v>349</v>
      </c>
      <c r="H12" s="99"/>
    </row>
    <row r="13" spans="1:8" ht="12.75" customHeight="1">
      <c r="A13" s="84"/>
      <c r="C13" s="80"/>
      <c r="D13" s="222">
        <v>99</v>
      </c>
      <c r="E13" s="89" t="s">
        <v>236</v>
      </c>
      <c r="F13" s="84"/>
      <c r="G13" s="100"/>
      <c r="H13" s="99"/>
    </row>
    <row r="14" spans="1:8" ht="12.75" customHeight="1">
      <c r="A14" s="84">
        <v>6</v>
      </c>
      <c r="B14" s="85">
        <v>31</v>
      </c>
      <c r="C14" s="86" t="s">
        <v>348</v>
      </c>
      <c r="D14" s="223"/>
      <c r="E14" s="91" t="s">
        <v>347</v>
      </c>
      <c r="F14" s="95"/>
      <c r="G14" s="100"/>
      <c r="H14" s="99"/>
    </row>
    <row r="15" spans="1:13" ht="12.75" customHeight="1">
      <c r="A15" s="84"/>
      <c r="C15" s="80"/>
      <c r="D15" s="93"/>
      <c r="E15" s="224">
        <v>114</v>
      </c>
      <c r="F15" s="101" t="s">
        <v>244</v>
      </c>
      <c r="G15" s="100"/>
      <c r="H15" s="99"/>
      <c r="M15" s="102"/>
    </row>
    <row r="16" spans="1:8" ht="12.75" customHeight="1">
      <c r="A16" s="84">
        <v>7</v>
      </c>
      <c r="B16" s="85">
        <v>28</v>
      </c>
      <c r="C16" s="86" t="s">
        <v>346</v>
      </c>
      <c r="D16" s="103"/>
      <c r="E16" s="224"/>
      <c r="F16" s="98" t="s">
        <v>345</v>
      </c>
      <c r="G16" s="104"/>
      <c r="H16" s="99"/>
    </row>
    <row r="17" spans="1:8" ht="12.75" customHeight="1">
      <c r="A17" s="84"/>
      <c r="B17" s="79" t="s">
        <v>22</v>
      </c>
      <c r="C17" s="105"/>
      <c r="D17" s="222">
        <v>100</v>
      </c>
      <c r="E17" s="89" t="s">
        <v>244</v>
      </c>
      <c r="F17" s="106"/>
      <c r="G17" s="104"/>
      <c r="H17" s="99"/>
    </row>
    <row r="18" spans="1:8" ht="12.75" customHeight="1">
      <c r="A18" s="84">
        <v>8</v>
      </c>
      <c r="B18" s="85">
        <v>5</v>
      </c>
      <c r="C18" s="86" t="s">
        <v>344</v>
      </c>
      <c r="D18" s="223"/>
      <c r="E18" s="96" t="s">
        <v>343</v>
      </c>
      <c r="F18" s="84"/>
      <c r="G18" s="104"/>
      <c r="H18" s="99"/>
    </row>
    <row r="19" spans="1:8" ht="12.75" customHeight="1">
      <c r="A19" s="84"/>
      <c r="C19" s="104"/>
      <c r="D19" s="107"/>
      <c r="E19" s="108"/>
      <c r="F19" s="84"/>
      <c r="G19" s="208">
        <v>125</v>
      </c>
      <c r="H19" s="109" t="s">
        <v>247</v>
      </c>
    </row>
    <row r="20" spans="1:9" ht="12.75" customHeight="1">
      <c r="A20" s="84">
        <v>9</v>
      </c>
      <c r="B20" s="110">
        <v>9</v>
      </c>
      <c r="C20" s="99" t="s">
        <v>342</v>
      </c>
      <c r="D20" s="107"/>
      <c r="E20" s="97"/>
      <c r="F20" s="108"/>
      <c r="G20" s="208"/>
      <c r="H20" s="109" t="s">
        <v>341</v>
      </c>
      <c r="I20" s="108"/>
    </row>
    <row r="21" spans="1:9" ht="12.75" customHeight="1">
      <c r="A21" s="84"/>
      <c r="C21" s="104"/>
      <c r="D21" s="209">
        <v>101</v>
      </c>
      <c r="E21" s="84" t="s">
        <v>237</v>
      </c>
      <c r="F21" s="104"/>
      <c r="G21" s="109"/>
      <c r="H21" s="99"/>
      <c r="I21" s="108"/>
    </row>
    <row r="22" spans="1:9" ht="12.75" customHeight="1">
      <c r="A22" s="84">
        <v>10</v>
      </c>
      <c r="B22" s="110">
        <v>15</v>
      </c>
      <c r="C22" s="99" t="s">
        <v>340</v>
      </c>
      <c r="D22" s="209"/>
      <c r="E22" s="84" t="s">
        <v>339</v>
      </c>
      <c r="F22" s="104"/>
      <c r="G22" s="109"/>
      <c r="H22" s="99"/>
      <c r="I22" s="108"/>
    </row>
    <row r="23" spans="1:9" ht="12.75" customHeight="1">
      <c r="A23" s="84"/>
      <c r="C23" s="104"/>
      <c r="D23" s="111"/>
      <c r="E23" s="208">
        <v>115</v>
      </c>
      <c r="F23" s="84" t="s">
        <v>231</v>
      </c>
      <c r="G23" s="109"/>
      <c r="H23" s="99"/>
      <c r="I23" s="108"/>
    </row>
    <row r="24" spans="1:9" ht="12.75" customHeight="1">
      <c r="A24" s="84">
        <v>11</v>
      </c>
      <c r="B24" s="110">
        <v>78</v>
      </c>
      <c r="C24" s="99" t="s">
        <v>338</v>
      </c>
      <c r="D24" s="111"/>
      <c r="E24" s="208"/>
      <c r="F24" s="84" t="s">
        <v>337</v>
      </c>
      <c r="G24" s="104"/>
      <c r="H24" s="99"/>
      <c r="I24" s="108"/>
    </row>
    <row r="25" spans="1:9" ht="12.75" customHeight="1">
      <c r="A25" s="84"/>
      <c r="C25" s="104"/>
      <c r="D25" s="209">
        <v>102</v>
      </c>
      <c r="E25" s="84" t="s">
        <v>231</v>
      </c>
      <c r="F25" s="104"/>
      <c r="G25" s="104"/>
      <c r="H25" s="99"/>
      <c r="I25" s="108"/>
    </row>
    <row r="26" spans="1:9" ht="12.75" customHeight="1">
      <c r="A26" s="84">
        <v>12</v>
      </c>
      <c r="B26" s="110">
        <v>14</v>
      </c>
      <c r="C26" s="99" t="s">
        <v>336</v>
      </c>
      <c r="D26" s="209"/>
      <c r="E26" s="84" t="s">
        <v>335</v>
      </c>
      <c r="F26" s="104"/>
      <c r="G26" s="104"/>
      <c r="H26" s="99"/>
      <c r="I26" s="108"/>
    </row>
    <row r="27" spans="1:9" ht="12.75" customHeight="1">
      <c r="A27" s="84"/>
      <c r="C27" s="104"/>
      <c r="D27" s="111"/>
      <c r="E27" s="84"/>
      <c r="F27" s="208">
        <v>122</v>
      </c>
      <c r="G27" s="84" t="s">
        <v>247</v>
      </c>
      <c r="H27" s="99"/>
      <c r="I27" s="108"/>
    </row>
    <row r="28" spans="1:9" ht="12.75" customHeight="1">
      <c r="A28" s="84">
        <v>13</v>
      </c>
      <c r="B28" s="110">
        <v>12</v>
      </c>
      <c r="C28" s="99" t="s">
        <v>334</v>
      </c>
      <c r="D28" s="107"/>
      <c r="E28" s="104"/>
      <c r="F28" s="208"/>
      <c r="G28" s="84" t="s">
        <v>333</v>
      </c>
      <c r="H28" s="112"/>
      <c r="I28" s="108"/>
    </row>
    <row r="29" spans="1:9" ht="12.75" customHeight="1">
      <c r="A29" s="84"/>
      <c r="C29" s="108"/>
      <c r="D29" s="209">
        <v>103</v>
      </c>
      <c r="E29" s="84" t="s">
        <v>239</v>
      </c>
      <c r="F29" s="97"/>
      <c r="G29" s="104"/>
      <c r="H29" s="109"/>
      <c r="I29" s="108"/>
    </row>
    <row r="30" spans="1:9" ht="12.75" customHeight="1">
      <c r="A30" s="84">
        <v>14</v>
      </c>
      <c r="B30" s="110">
        <v>8</v>
      </c>
      <c r="C30" s="99" t="s">
        <v>332</v>
      </c>
      <c r="D30" s="209"/>
      <c r="E30" s="84" t="s">
        <v>8</v>
      </c>
      <c r="F30" s="97"/>
      <c r="G30" s="104"/>
      <c r="H30" s="109"/>
      <c r="I30" s="108"/>
    </row>
    <row r="31" spans="1:9" ht="12.75" customHeight="1">
      <c r="A31" s="84"/>
      <c r="C31" s="104"/>
      <c r="D31" s="107"/>
      <c r="E31" s="208">
        <v>116</v>
      </c>
      <c r="F31" s="84" t="s">
        <v>247</v>
      </c>
      <c r="G31" s="104"/>
      <c r="H31" s="109"/>
      <c r="I31" s="108"/>
    </row>
    <row r="32" spans="1:9" ht="12.75" customHeight="1">
      <c r="A32" s="84">
        <v>15</v>
      </c>
      <c r="B32" s="110">
        <v>19</v>
      </c>
      <c r="C32" s="99" t="s">
        <v>331</v>
      </c>
      <c r="D32" s="107"/>
      <c r="E32" s="208"/>
      <c r="F32" s="84" t="s">
        <v>330</v>
      </c>
      <c r="G32" s="104"/>
      <c r="H32" s="113"/>
      <c r="I32" s="108"/>
    </row>
    <row r="33" spans="1:9" ht="12.75" customHeight="1">
      <c r="A33" s="84"/>
      <c r="C33" s="104"/>
      <c r="D33" s="209">
        <v>104</v>
      </c>
      <c r="E33" s="84" t="s">
        <v>247</v>
      </c>
      <c r="F33" s="97"/>
      <c r="G33" s="104"/>
      <c r="H33" s="109"/>
      <c r="I33" s="108"/>
    </row>
    <row r="34" spans="1:9" ht="12.75" customHeight="1">
      <c r="A34" s="84">
        <v>16</v>
      </c>
      <c r="B34" s="110">
        <v>3</v>
      </c>
      <c r="C34" s="99" t="s">
        <v>329</v>
      </c>
      <c r="D34" s="209"/>
      <c r="E34" s="84" t="s">
        <v>328</v>
      </c>
      <c r="F34" s="97"/>
      <c r="G34" s="104"/>
      <c r="H34" s="109"/>
      <c r="I34" s="108"/>
    </row>
    <row r="35" spans="1:9" ht="15.75" customHeight="1">
      <c r="A35" s="84"/>
      <c r="B35" s="104"/>
      <c r="C35" s="114"/>
      <c r="D35" s="114"/>
      <c r="E35" s="114"/>
      <c r="F35" s="115"/>
      <c r="G35" s="221">
        <v>127</v>
      </c>
      <c r="H35" s="116" t="s">
        <v>247</v>
      </c>
      <c r="I35" s="108"/>
    </row>
    <row r="36" spans="1:9" ht="12.75" customHeight="1">
      <c r="A36" s="84">
        <v>17</v>
      </c>
      <c r="B36" s="110">
        <v>4</v>
      </c>
      <c r="C36" s="99" t="s">
        <v>327</v>
      </c>
      <c r="D36" s="117"/>
      <c r="E36" s="114"/>
      <c r="F36" s="118"/>
      <c r="G36" s="221"/>
      <c r="H36" s="119" t="s">
        <v>326</v>
      </c>
      <c r="I36" s="108"/>
    </row>
    <row r="37" spans="1:9" ht="12.75" customHeight="1">
      <c r="A37" s="84"/>
      <c r="B37" s="104"/>
      <c r="C37" s="118"/>
      <c r="D37" s="212">
        <v>105</v>
      </c>
      <c r="E37" s="109" t="s">
        <v>246</v>
      </c>
      <c r="F37" s="118"/>
      <c r="G37" s="109"/>
      <c r="H37" s="109"/>
      <c r="I37" s="108"/>
    </row>
    <row r="38" spans="1:9" ht="12.75" customHeight="1">
      <c r="A38" s="84">
        <v>18</v>
      </c>
      <c r="B38" s="112">
        <v>25</v>
      </c>
      <c r="C38" s="99" t="s">
        <v>325</v>
      </c>
      <c r="D38" s="212"/>
      <c r="E38" s="109" t="s">
        <v>324</v>
      </c>
      <c r="F38" s="115"/>
      <c r="G38" s="109"/>
      <c r="H38" s="109"/>
      <c r="I38" s="108"/>
    </row>
    <row r="39" spans="1:9" ht="12.75" customHeight="1">
      <c r="A39" s="84"/>
      <c r="B39" s="104"/>
      <c r="C39" s="118"/>
      <c r="D39" s="118"/>
      <c r="E39" s="211">
        <v>117</v>
      </c>
      <c r="F39" s="109" t="s">
        <v>246</v>
      </c>
      <c r="G39" s="109"/>
      <c r="H39" s="109"/>
      <c r="I39" s="108"/>
    </row>
    <row r="40" spans="1:9" ht="12.75" customHeight="1">
      <c r="A40" s="84">
        <v>19</v>
      </c>
      <c r="B40" s="112">
        <v>77</v>
      </c>
      <c r="C40" s="99" t="s">
        <v>323</v>
      </c>
      <c r="D40" s="120"/>
      <c r="E40" s="211"/>
      <c r="F40" s="109" t="s">
        <v>322</v>
      </c>
      <c r="G40" s="109"/>
      <c r="H40" s="109"/>
      <c r="I40" s="108"/>
    </row>
    <row r="41" spans="1:9" ht="12.75" customHeight="1">
      <c r="A41" s="84"/>
      <c r="B41" s="104"/>
      <c r="C41" s="99"/>
      <c r="D41" s="209">
        <v>106</v>
      </c>
      <c r="E41" s="109" t="s">
        <v>175</v>
      </c>
      <c r="F41" s="115"/>
      <c r="G41" s="109"/>
      <c r="H41" s="109"/>
      <c r="I41" s="108"/>
    </row>
    <row r="42" spans="1:9" ht="12.75" customHeight="1">
      <c r="A42" s="84">
        <v>20</v>
      </c>
      <c r="B42" s="112">
        <v>79</v>
      </c>
      <c r="C42" s="99" t="s">
        <v>321</v>
      </c>
      <c r="D42" s="209"/>
      <c r="E42" s="109" t="s">
        <v>320</v>
      </c>
      <c r="F42" s="115"/>
      <c r="G42" s="109"/>
      <c r="H42" s="109"/>
      <c r="I42" s="108"/>
    </row>
    <row r="43" spans="1:9" ht="12.75" customHeight="1">
      <c r="A43" s="84"/>
      <c r="B43" s="104"/>
      <c r="C43" s="99"/>
      <c r="D43" s="120"/>
      <c r="E43" s="99"/>
      <c r="F43" s="211">
        <v>123</v>
      </c>
      <c r="G43" s="109" t="s">
        <v>246</v>
      </c>
      <c r="H43" s="109"/>
      <c r="I43" s="108"/>
    </row>
    <row r="44" spans="1:9" ht="12.75" customHeight="1">
      <c r="A44" s="84">
        <v>21</v>
      </c>
      <c r="B44" s="112">
        <v>16</v>
      </c>
      <c r="C44" s="99" t="s">
        <v>319</v>
      </c>
      <c r="D44" s="120"/>
      <c r="E44" s="99"/>
      <c r="F44" s="211"/>
      <c r="G44" s="109" t="s">
        <v>318</v>
      </c>
      <c r="H44" s="109"/>
      <c r="I44" s="108"/>
    </row>
    <row r="45" spans="1:9" ht="12.75" customHeight="1">
      <c r="A45" s="84"/>
      <c r="B45" s="104"/>
      <c r="C45" s="99"/>
      <c r="D45" s="209">
        <v>107</v>
      </c>
      <c r="E45" s="109" t="s">
        <v>229</v>
      </c>
      <c r="F45" s="115"/>
      <c r="G45" s="109"/>
      <c r="H45" s="109"/>
      <c r="I45" s="108"/>
    </row>
    <row r="46" spans="1:9" ht="12.75" customHeight="1">
      <c r="A46" s="84">
        <v>22</v>
      </c>
      <c r="B46" s="112">
        <v>32</v>
      </c>
      <c r="C46" s="99" t="s">
        <v>317</v>
      </c>
      <c r="D46" s="209"/>
      <c r="E46" s="109" t="s">
        <v>316</v>
      </c>
      <c r="F46" s="115"/>
      <c r="G46" s="109"/>
      <c r="H46" s="109"/>
      <c r="I46" s="108"/>
    </row>
    <row r="47" spans="1:9" ht="12.75" customHeight="1">
      <c r="A47" s="84"/>
      <c r="B47" s="104"/>
      <c r="C47" s="99"/>
      <c r="D47" s="120"/>
      <c r="E47" s="208">
        <v>118</v>
      </c>
      <c r="F47" s="109" t="s">
        <v>243</v>
      </c>
      <c r="G47" s="109"/>
      <c r="H47" s="109"/>
      <c r="I47" s="108"/>
    </row>
    <row r="48" spans="1:9" ht="12.75" customHeight="1">
      <c r="A48" s="84">
        <v>23</v>
      </c>
      <c r="B48" s="112">
        <v>36</v>
      </c>
      <c r="C48" s="99" t="s">
        <v>315</v>
      </c>
      <c r="D48" s="120"/>
      <c r="E48" s="208"/>
      <c r="F48" s="109" t="s">
        <v>314</v>
      </c>
      <c r="G48" s="109"/>
      <c r="H48" s="109"/>
      <c r="I48" s="108"/>
    </row>
    <row r="49" spans="1:9" ht="12.75" customHeight="1">
      <c r="A49" s="84"/>
      <c r="B49" s="104"/>
      <c r="C49" s="99"/>
      <c r="D49" s="209">
        <v>108</v>
      </c>
      <c r="E49" s="109" t="s">
        <v>243</v>
      </c>
      <c r="F49" s="115"/>
      <c r="G49" s="109"/>
      <c r="H49" s="109"/>
      <c r="I49" s="108"/>
    </row>
    <row r="50" spans="1:9" ht="12.75" customHeight="1">
      <c r="A50" s="84">
        <v>24</v>
      </c>
      <c r="B50" s="112">
        <v>6</v>
      </c>
      <c r="C50" s="99" t="s">
        <v>313</v>
      </c>
      <c r="D50" s="209"/>
      <c r="E50" s="109" t="s">
        <v>312</v>
      </c>
      <c r="F50" s="115"/>
      <c r="G50" s="109"/>
      <c r="H50" s="109"/>
      <c r="I50" s="108"/>
    </row>
    <row r="51" spans="1:9" ht="12.75" customHeight="1">
      <c r="A51" s="84"/>
      <c r="B51" s="104"/>
      <c r="C51" s="99"/>
      <c r="D51" s="120"/>
      <c r="E51" s="99"/>
      <c r="F51" s="115"/>
      <c r="G51" s="211">
        <v>126</v>
      </c>
      <c r="H51" s="109" t="s">
        <v>246</v>
      </c>
      <c r="I51" s="108"/>
    </row>
    <row r="52" spans="1:8" ht="12.75" customHeight="1">
      <c r="A52" s="84">
        <v>25</v>
      </c>
      <c r="B52" s="112">
        <v>7</v>
      </c>
      <c r="C52" s="99" t="s">
        <v>311</v>
      </c>
      <c r="D52" s="120"/>
      <c r="E52" s="99"/>
      <c r="F52" s="115"/>
      <c r="G52" s="211"/>
      <c r="H52" s="109" t="s">
        <v>310</v>
      </c>
    </row>
    <row r="53" spans="1:8" ht="12.75" customHeight="1">
      <c r="A53" s="84"/>
      <c r="B53" s="104"/>
      <c r="C53" s="99"/>
      <c r="D53" s="209">
        <v>109</v>
      </c>
      <c r="E53" s="109" t="s">
        <v>241</v>
      </c>
      <c r="F53" s="115"/>
      <c r="G53" s="109"/>
      <c r="H53" s="109"/>
    </row>
    <row r="54" spans="1:8" ht="12.75" customHeight="1">
      <c r="A54" s="84">
        <v>26</v>
      </c>
      <c r="B54" s="112">
        <v>24</v>
      </c>
      <c r="C54" s="99" t="s">
        <v>309</v>
      </c>
      <c r="D54" s="209"/>
      <c r="E54" s="109" t="s">
        <v>308</v>
      </c>
      <c r="F54" s="115"/>
      <c r="G54" s="109"/>
      <c r="H54" s="109"/>
    </row>
    <row r="55" spans="1:8" ht="12.75" customHeight="1">
      <c r="A55" s="84"/>
      <c r="B55" s="104"/>
      <c r="C55" s="99"/>
      <c r="D55" s="120"/>
      <c r="E55" s="208">
        <v>119</v>
      </c>
      <c r="F55" s="109" t="s">
        <v>228</v>
      </c>
      <c r="G55" s="109"/>
      <c r="H55" s="109"/>
    </row>
    <row r="56" spans="1:8" ht="12.75" customHeight="1">
      <c r="A56" s="84">
        <v>27</v>
      </c>
      <c r="B56" s="112">
        <v>48</v>
      </c>
      <c r="C56" s="99" t="s">
        <v>307</v>
      </c>
      <c r="D56" s="120"/>
      <c r="E56" s="208"/>
      <c r="F56" s="109" t="s">
        <v>306</v>
      </c>
      <c r="G56" s="109"/>
      <c r="H56" s="109"/>
    </row>
    <row r="57" spans="1:8" ht="12.75" customHeight="1">
      <c r="A57" s="84"/>
      <c r="B57" s="104"/>
      <c r="C57" s="99"/>
      <c r="D57" s="209">
        <v>110</v>
      </c>
      <c r="E57" s="109" t="s">
        <v>228</v>
      </c>
      <c r="F57" s="115"/>
      <c r="G57" s="109"/>
      <c r="H57" s="109"/>
    </row>
    <row r="58" spans="1:8" ht="12.75" customHeight="1">
      <c r="A58" s="84">
        <v>28</v>
      </c>
      <c r="B58" s="112">
        <v>17</v>
      </c>
      <c r="C58" s="99" t="s">
        <v>305</v>
      </c>
      <c r="D58" s="209"/>
      <c r="E58" s="109" t="s">
        <v>304</v>
      </c>
      <c r="F58" s="115"/>
      <c r="G58" s="109"/>
      <c r="H58" s="109"/>
    </row>
    <row r="59" spans="1:8" ht="12.75" customHeight="1">
      <c r="A59" s="84"/>
      <c r="B59" s="104"/>
      <c r="C59" s="99"/>
      <c r="D59" s="120"/>
      <c r="E59" s="99"/>
      <c r="F59" s="211">
        <v>124</v>
      </c>
      <c r="G59" s="109" t="s">
        <v>248</v>
      </c>
      <c r="H59" s="109"/>
    </row>
    <row r="60" spans="1:8" ht="12.75" customHeight="1">
      <c r="A60" s="84">
        <v>29</v>
      </c>
      <c r="B60" s="112">
        <v>20</v>
      </c>
      <c r="C60" s="99" t="s">
        <v>303</v>
      </c>
      <c r="D60" s="120"/>
      <c r="E60" s="99"/>
      <c r="F60" s="211"/>
      <c r="G60" s="109" t="s">
        <v>302</v>
      </c>
      <c r="H60" s="109"/>
    </row>
    <row r="61" spans="1:8" ht="12.75" customHeight="1">
      <c r="A61" s="84"/>
      <c r="B61" s="104"/>
      <c r="C61" s="99"/>
      <c r="D61" s="209">
        <v>111</v>
      </c>
      <c r="E61" s="109" t="s">
        <v>227</v>
      </c>
      <c r="F61" s="115"/>
      <c r="G61" s="109"/>
      <c r="H61" s="109"/>
    </row>
    <row r="62" spans="1:8" ht="12.75" customHeight="1">
      <c r="A62" s="84">
        <v>30</v>
      </c>
      <c r="B62" s="112">
        <v>18</v>
      </c>
      <c r="C62" s="99" t="s">
        <v>301</v>
      </c>
      <c r="D62" s="209"/>
      <c r="E62" s="109" t="s">
        <v>300</v>
      </c>
      <c r="F62" s="115"/>
      <c r="G62" s="109"/>
      <c r="H62" s="109"/>
    </row>
    <row r="63" spans="1:8" ht="12.75" customHeight="1">
      <c r="A63" s="84"/>
      <c r="B63" s="104"/>
      <c r="C63" s="99"/>
      <c r="D63" s="120"/>
      <c r="E63" s="208">
        <v>120</v>
      </c>
      <c r="F63" s="109" t="s">
        <v>248</v>
      </c>
      <c r="G63" s="109"/>
      <c r="H63" s="109"/>
    </row>
    <row r="64" spans="1:8" ht="12.75" customHeight="1">
      <c r="A64" s="84">
        <v>31</v>
      </c>
      <c r="B64" s="112">
        <v>49</v>
      </c>
      <c r="C64" s="99" t="s">
        <v>299</v>
      </c>
      <c r="D64" s="120"/>
      <c r="E64" s="208"/>
      <c r="F64" s="109" t="s">
        <v>298</v>
      </c>
      <c r="G64" s="109"/>
      <c r="H64" s="109"/>
    </row>
    <row r="65" spans="1:8" ht="12.75" customHeight="1">
      <c r="A65" s="84"/>
      <c r="B65" s="104"/>
      <c r="C65" s="99"/>
      <c r="D65" s="209">
        <v>112</v>
      </c>
      <c r="E65" s="109" t="s">
        <v>248</v>
      </c>
      <c r="F65" s="115"/>
      <c r="G65" s="109"/>
      <c r="H65" s="109"/>
    </row>
    <row r="66" spans="1:8" ht="12.75" customHeight="1">
      <c r="A66" s="84">
        <v>32</v>
      </c>
      <c r="B66" s="112">
        <v>2</v>
      </c>
      <c r="C66" s="99" t="s">
        <v>297</v>
      </c>
      <c r="D66" s="209"/>
      <c r="E66" s="119" t="s">
        <v>296</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104"/>
      <c r="D71" s="209" t="s">
        <v>27</v>
      </c>
      <c r="E71" s="84" t="s">
        <v>27</v>
      </c>
      <c r="F71" s="104"/>
      <c r="G71" s="122"/>
    </row>
    <row r="72" spans="1:7" ht="12.75">
      <c r="A72" s="84" t="s">
        <v>27</v>
      </c>
      <c r="B72" s="110" t="s">
        <v>27</v>
      </c>
      <c r="C72" s="99" t="s">
        <v>27</v>
      </c>
      <c r="D72" s="209"/>
      <c r="E72" s="84" t="s">
        <v>27</v>
      </c>
      <c r="F72" s="104"/>
      <c r="G72" s="104"/>
    </row>
    <row r="73" spans="1:7" ht="12.75">
      <c r="A73" s="84"/>
      <c r="C73" s="104"/>
      <c r="D73" s="107"/>
      <c r="E73" s="208" t="s">
        <v>27</v>
      </c>
      <c r="F73" s="84" t="s">
        <v>27</v>
      </c>
      <c r="G73" s="104"/>
    </row>
    <row r="74" spans="1:7" ht="12.75">
      <c r="A74" s="84" t="s">
        <v>27</v>
      </c>
      <c r="B74" s="110" t="s">
        <v>27</v>
      </c>
      <c r="C74" s="99" t="s">
        <v>27</v>
      </c>
      <c r="D74" s="107"/>
      <c r="E74" s="208"/>
      <c r="F74" s="84" t="s">
        <v>27</v>
      </c>
      <c r="G74" s="99"/>
    </row>
    <row r="75" spans="1:7" ht="12.75">
      <c r="A75" s="84"/>
      <c r="C75" s="104"/>
      <c r="D75" s="209" t="s">
        <v>27</v>
      </c>
      <c r="E75" s="84" t="s">
        <v>27</v>
      </c>
      <c r="F75" s="84"/>
      <c r="G75" s="99"/>
    </row>
    <row r="76" spans="1:7" ht="12.75">
      <c r="A76" s="84" t="s">
        <v>27</v>
      </c>
      <c r="B76" s="110" t="s">
        <v>27</v>
      </c>
      <c r="C76" s="99" t="s">
        <v>27</v>
      </c>
      <c r="D76" s="209"/>
      <c r="E76" s="84" t="s">
        <v>27</v>
      </c>
      <c r="F76" s="84"/>
      <c r="G76" s="99"/>
    </row>
    <row r="77" spans="1:7" ht="12.75">
      <c r="A77" s="84"/>
      <c r="C77" s="104"/>
      <c r="D77" s="107"/>
      <c r="E77" s="97"/>
      <c r="F77" s="208" t="s">
        <v>27</v>
      </c>
      <c r="G77" s="84" t="s">
        <v>27</v>
      </c>
    </row>
    <row r="78" spans="1:8" ht="12.75">
      <c r="A78" s="84" t="s">
        <v>27</v>
      </c>
      <c r="B78" s="110" t="s">
        <v>27</v>
      </c>
      <c r="C78" s="99" t="s">
        <v>27</v>
      </c>
      <c r="D78" s="107"/>
      <c r="E78" s="97"/>
      <c r="F78" s="208"/>
      <c r="G78" s="84" t="s">
        <v>27</v>
      </c>
      <c r="H78" s="118"/>
    </row>
    <row r="79" spans="1:8" ht="12.75">
      <c r="A79" s="84"/>
      <c r="C79" s="104"/>
      <c r="D79" s="209" t="s">
        <v>27</v>
      </c>
      <c r="E79" s="84" t="s">
        <v>27</v>
      </c>
      <c r="F79" s="84"/>
      <c r="G79" s="109"/>
      <c r="H79" s="118"/>
    </row>
    <row r="80" spans="1:8" ht="12.75">
      <c r="A80" s="84" t="s">
        <v>27</v>
      </c>
      <c r="B80" s="110" t="s">
        <v>27</v>
      </c>
      <c r="C80" s="99" t="s">
        <v>27</v>
      </c>
      <c r="D80" s="209"/>
      <c r="E80" s="84" t="s">
        <v>27</v>
      </c>
      <c r="F80" s="84"/>
      <c r="G80" s="109"/>
      <c r="H80" s="118"/>
    </row>
    <row r="81" spans="1:8" ht="12.75">
      <c r="A81" s="84"/>
      <c r="C81" s="104"/>
      <c r="D81" s="107"/>
      <c r="E81" s="208" t="s">
        <v>27</v>
      </c>
      <c r="F81" s="84" t="s">
        <v>27</v>
      </c>
      <c r="G81" s="109"/>
      <c r="H81" s="118"/>
    </row>
    <row r="82" spans="1:8" ht="12.75">
      <c r="A82" s="84" t="s">
        <v>27</v>
      </c>
      <c r="B82" s="110" t="s">
        <v>27</v>
      </c>
      <c r="C82" s="99" t="s">
        <v>27</v>
      </c>
      <c r="D82" s="107"/>
      <c r="E82" s="208"/>
      <c r="F82" s="84" t="s">
        <v>27</v>
      </c>
      <c r="G82" s="104"/>
      <c r="H82" s="118"/>
    </row>
    <row r="83" spans="1:8" ht="12.75">
      <c r="A83" s="84"/>
      <c r="C83" s="104"/>
      <c r="D83" s="209" t="s">
        <v>27</v>
      </c>
      <c r="E83" s="84" t="s">
        <v>27</v>
      </c>
      <c r="F83" s="108"/>
      <c r="G83" s="104"/>
      <c r="H83" s="99"/>
    </row>
    <row r="84" spans="1:8" ht="12.75">
      <c r="A84" s="84" t="s">
        <v>27</v>
      </c>
      <c r="B84" s="110" t="s">
        <v>27</v>
      </c>
      <c r="C84" s="99" t="s">
        <v>27</v>
      </c>
      <c r="D84" s="209"/>
      <c r="E84" s="84" t="s">
        <v>27</v>
      </c>
      <c r="F84" s="84"/>
      <c r="G84" s="104"/>
      <c r="H84" s="99"/>
    </row>
    <row r="85" spans="1:8" ht="12.75">
      <c r="A85" s="84"/>
      <c r="C85" s="104"/>
      <c r="D85" s="107"/>
      <c r="E85" s="108"/>
      <c r="F85" s="84"/>
      <c r="G85" s="208" t="s">
        <v>27</v>
      </c>
      <c r="H85" s="109" t="s">
        <v>27</v>
      </c>
    </row>
    <row r="86" spans="1:8" ht="12.75">
      <c r="A86" s="84" t="s">
        <v>27</v>
      </c>
      <c r="B86" s="110" t="s">
        <v>27</v>
      </c>
      <c r="C86" s="99"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99"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99"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99"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99"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99"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99"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C101" s="108"/>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99" t="s">
        <v>27</v>
      </c>
      <c r="D104" s="209"/>
      <c r="E104" s="84" t="s">
        <v>27</v>
      </c>
      <c r="F104" s="97"/>
      <c r="G104" s="109"/>
      <c r="H104" s="118"/>
    </row>
    <row r="105" spans="1:8" ht="12.75">
      <c r="A105" s="84"/>
      <c r="B105" s="104"/>
      <c r="C105" s="108"/>
      <c r="D105" s="108"/>
      <c r="E105" s="208" t="s">
        <v>27</v>
      </c>
      <c r="F105" s="84" t="s">
        <v>27</v>
      </c>
      <c r="G105" s="109"/>
      <c r="H105" s="118"/>
    </row>
    <row r="106" spans="1:8" ht="12.75">
      <c r="A106" s="84" t="s">
        <v>27</v>
      </c>
      <c r="B106" s="110" t="s">
        <v>27</v>
      </c>
      <c r="C106" s="99"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99"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99"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99"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99"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99"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99"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99"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99"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99"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99"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99"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99"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209"/>
      <c r="E145" s="84"/>
      <c r="F145" s="84"/>
      <c r="G145" s="109"/>
      <c r="H145" s="99"/>
      <c r="K145" s="125"/>
      <c r="L145" s="125"/>
      <c r="M145" s="216"/>
      <c r="N145" s="218"/>
      <c r="O145" s="218"/>
    </row>
    <row r="146" spans="1:15" ht="12.75" customHeight="1">
      <c r="A146" s="84"/>
      <c r="B146" s="110"/>
      <c r="C146" s="104"/>
      <c r="D146" s="209"/>
      <c r="E146" s="84"/>
      <c r="F146" s="84"/>
      <c r="G146" s="109"/>
      <c r="H146" s="99"/>
      <c r="K146" s="213"/>
      <c r="L146" s="124"/>
      <c r="M146" s="104"/>
      <c r="N146" s="126"/>
      <c r="O146" s="126"/>
    </row>
    <row r="147" spans="1:15" ht="17.25" customHeight="1">
      <c r="A147" s="127">
        <f>IF(A132=64,$G$35,"")</f>
      </c>
      <c r="B147" s="112"/>
      <c r="C147" s="128">
        <f>IF($A$147=253,$H$35,"")</f>
      </c>
      <c r="D147" s="129"/>
      <c r="E147" s="211"/>
      <c r="F147" s="109"/>
      <c r="G147" s="109"/>
      <c r="H147" s="99"/>
      <c r="K147" s="213"/>
      <c r="L147" s="125"/>
      <c r="M147" s="104"/>
      <c r="N147" s="126"/>
      <c r="O147" s="126"/>
    </row>
    <row r="148" spans="1:8" ht="12.75" customHeight="1">
      <c r="A148" s="109"/>
      <c r="B148" s="112"/>
      <c r="C148" s="99"/>
      <c r="D148" s="129"/>
      <c r="E148" s="211"/>
      <c r="F148" s="109"/>
      <c r="G148" s="104"/>
      <c r="H148" s="99"/>
    </row>
    <row r="149" spans="1:8" ht="12.75" customHeight="1">
      <c r="A149" s="130"/>
      <c r="B149" s="112"/>
      <c r="C149" s="99"/>
      <c r="D149" s="212"/>
      <c r="E149" s="109"/>
      <c r="F149" s="118"/>
      <c r="G149" s="104"/>
      <c r="H149" s="99"/>
    </row>
    <row r="150" spans="1:8" ht="12.75" customHeight="1">
      <c r="A150" s="109"/>
      <c r="B150" s="112"/>
      <c r="C150" s="99"/>
      <c r="D150" s="212"/>
      <c r="E150" s="109"/>
      <c r="F150" s="109"/>
      <c r="G150" s="104"/>
      <c r="H150" s="99"/>
    </row>
    <row r="151" spans="1:8" ht="15.75" customHeight="1">
      <c r="A151" s="109"/>
      <c r="B151" s="112"/>
      <c r="C151" s="99"/>
      <c r="D151" s="213">
        <f>IF(A147="","",A147+2)</f>
      </c>
      <c r="E151" s="214">
        <f>IF(D151=255,'[4]II.st-výs'!$Q69,"")</f>
      </c>
      <c r="F151" s="214"/>
      <c r="G151" s="208"/>
      <c r="H151" s="109"/>
    </row>
    <row r="152" spans="1:8" ht="12.75" customHeight="1">
      <c r="A152" s="109"/>
      <c r="B152" s="112"/>
      <c r="C152" s="99"/>
      <c r="D152" s="213"/>
      <c r="E152" s="215">
        <f>IF(D151=255,'[4]II.st-výs'!$S69,"")</f>
      </c>
      <c r="F152" s="215"/>
      <c r="G152" s="208"/>
      <c r="H152" s="109"/>
    </row>
    <row r="153" spans="1:8" ht="12.75" customHeight="1">
      <c r="A153" s="109"/>
      <c r="B153" s="112"/>
      <c r="C153" s="99"/>
      <c r="D153" s="212"/>
      <c r="E153" s="109"/>
      <c r="F153" s="99"/>
      <c r="G153" s="109"/>
      <c r="H153" s="99"/>
    </row>
    <row r="154" spans="1:8" ht="12.75" customHeight="1">
      <c r="A154" s="109"/>
      <c r="B154" s="112"/>
      <c r="C154" s="99"/>
      <c r="D154" s="212"/>
      <c r="E154" s="109"/>
      <c r="F154" s="99"/>
      <c r="G154" s="109"/>
      <c r="H154" s="99"/>
    </row>
    <row r="155" spans="1:8" ht="19.5" customHeight="1">
      <c r="A155" s="127">
        <f>IF(A132=64,A147+1,"")</f>
      </c>
      <c r="B155" s="112"/>
      <c r="C155" s="128">
        <f>IF($A$155=254,$H$101,"")</f>
      </c>
      <c r="D155" s="120"/>
      <c r="E155" s="211"/>
      <c r="F155" s="109"/>
      <c r="G155" s="109"/>
      <c r="H155" s="99"/>
    </row>
    <row r="156" spans="1:8" ht="12.75" customHeight="1">
      <c r="A156" s="109"/>
      <c r="B156" s="112"/>
      <c r="C156" s="99"/>
      <c r="D156" s="120"/>
      <c r="E156" s="211"/>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7">
    <mergeCell ref="F191:F192"/>
    <mergeCell ref="D193:D194"/>
    <mergeCell ref="E195:E196"/>
    <mergeCell ref="D197:D198"/>
    <mergeCell ref="E179:E180"/>
    <mergeCell ref="D181:D182"/>
    <mergeCell ref="G183:G184"/>
    <mergeCell ref="D185:D186"/>
    <mergeCell ref="E187:E188"/>
    <mergeCell ref="D189:D190"/>
    <mergeCell ref="G167:G168"/>
    <mergeCell ref="D169:D170"/>
    <mergeCell ref="E171:E172"/>
    <mergeCell ref="D173:D174"/>
    <mergeCell ref="F175:F176"/>
    <mergeCell ref="D177:D178"/>
    <mergeCell ref="E155:E156"/>
    <mergeCell ref="D157:D158"/>
    <mergeCell ref="F159:F160"/>
    <mergeCell ref="D161:D162"/>
    <mergeCell ref="E163:E164"/>
    <mergeCell ref="D165:D166"/>
    <mergeCell ref="D149:D150"/>
    <mergeCell ref="D151:D152"/>
    <mergeCell ref="E151:F151"/>
    <mergeCell ref="G151:G152"/>
    <mergeCell ref="E152:F152"/>
    <mergeCell ref="D153:D154"/>
    <mergeCell ref="M144:M145"/>
    <mergeCell ref="N144:O144"/>
    <mergeCell ref="D145:D146"/>
    <mergeCell ref="N145:O145"/>
    <mergeCell ref="K146:K147"/>
    <mergeCell ref="E147:E148"/>
    <mergeCell ref="A133:H133"/>
    <mergeCell ref="A134:H134"/>
    <mergeCell ref="D137:D138"/>
    <mergeCell ref="E139:E140"/>
    <mergeCell ref="D141:D142"/>
    <mergeCell ref="K142:K143"/>
    <mergeCell ref="F143:F144"/>
    <mergeCell ref="E121:E122"/>
    <mergeCell ref="D123:D124"/>
    <mergeCell ref="F125:F126"/>
    <mergeCell ref="D127:D128"/>
    <mergeCell ref="E129:E130"/>
    <mergeCell ref="D131:D132"/>
    <mergeCell ref="F109:F110"/>
    <mergeCell ref="D111:D112"/>
    <mergeCell ref="E113:E114"/>
    <mergeCell ref="D115:D116"/>
    <mergeCell ref="G117:G118"/>
    <mergeCell ref="D119:D120"/>
    <mergeCell ref="E97:E98"/>
    <mergeCell ref="D99:D100"/>
    <mergeCell ref="G101:G102"/>
    <mergeCell ref="D103:D104"/>
    <mergeCell ref="E105:E106"/>
    <mergeCell ref="D107:D108"/>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D25:D26"/>
    <mergeCell ref="F27:F28"/>
    <mergeCell ref="D29:D30"/>
    <mergeCell ref="E31:E32"/>
    <mergeCell ref="D33:D34"/>
    <mergeCell ref="G35:G36"/>
    <mergeCell ref="D13:D14"/>
    <mergeCell ref="E15:E16"/>
    <mergeCell ref="D17:D18"/>
    <mergeCell ref="G19:G20"/>
    <mergeCell ref="D21:D22"/>
    <mergeCell ref="E23:E24"/>
    <mergeCell ref="A1:H1"/>
    <mergeCell ref="A2:H2"/>
    <mergeCell ref="D5:D6"/>
    <mergeCell ref="E7:E8"/>
    <mergeCell ref="D9:D10"/>
    <mergeCell ref="F11:F12"/>
  </mergeCells>
  <conditionalFormatting sqref="G11">
    <cfRule type="expression" priority="43" dxfId="604" stopIfTrue="1">
      <formula>$F$11=47</formula>
    </cfRule>
    <cfRule type="expression" priority="44" dxfId="605" stopIfTrue="1">
      <formula>$F$11=31</formula>
    </cfRule>
    <cfRule type="expression" priority="45" dxfId="606" stopIfTrue="1">
      <formula>$F$11=63</formula>
    </cfRule>
    <cfRule type="expression" priority="46" dxfId="606" stopIfTrue="1">
      <formula>$F$11=95</formula>
    </cfRule>
  </conditionalFormatting>
  <conditionalFormatting sqref="H19">
    <cfRule type="expression" priority="40" dxfId="607" stopIfTrue="1">
      <formula>$G$19=95</formula>
    </cfRule>
    <cfRule type="expression" priority="41" dxfId="606" stopIfTrue="1">
      <formula>$G$19=87</formula>
    </cfRule>
    <cfRule type="expression" priority="42" dxfId="606" stopIfTrue="1">
      <formula>$G$19=63</formula>
    </cfRule>
  </conditionalFormatting>
  <conditionalFormatting sqref="B20 B22 B24 B26 B28 B30 B32 B34">
    <cfRule type="expression" priority="39" dxfId="244" stopIfTrue="1">
      <formula>$A$20=9</formula>
    </cfRule>
  </conditionalFormatting>
  <conditionalFormatting sqref="F23 D20 D24 D32 D28 E21">
    <cfRule type="expression" priority="38" dxfId="608" stopIfTrue="1">
      <formula>$A$20=9</formula>
    </cfRule>
  </conditionalFormatting>
  <conditionalFormatting sqref="D21:D22 D25:D26 G27 D29:D30 E25 E33 F31 D33:D34">
    <cfRule type="expression" priority="37" dxfId="609" stopIfTrue="1">
      <formula>$A$20=9</formula>
    </cfRule>
  </conditionalFormatting>
  <conditionalFormatting sqref="E22:E24 E30:E32 F24:F30 G21:G26 G12:G18">
    <cfRule type="expression" priority="36" dxfId="610" stopIfTrue="1">
      <formula>$A$20=9</formula>
    </cfRule>
  </conditionalFormatting>
  <conditionalFormatting sqref="E29">
    <cfRule type="expression" priority="35" dxfId="611" stopIfTrue="1">
      <formula>$A$20=9</formula>
    </cfRule>
  </conditionalFormatting>
  <conditionalFormatting sqref="B36 B38 B40 B42 B44 B46 B48 B50 B52 B54 B56 B58 B60 B62 B64 B66">
    <cfRule type="expression" priority="34" dxfId="244" stopIfTrue="1">
      <formula>$A$36=17</formula>
    </cfRule>
  </conditionalFormatting>
  <conditionalFormatting sqref="G43 E61 E53 E45 E37 C36:D36 C38 C40:D40 C42 C44:D44 C46 C48:D48 C50 C52:D52 C54 C56:D56 C58 C60:D60 C62 C64:D64 C66">
    <cfRule type="expression" priority="33" dxfId="608" stopIfTrue="1">
      <formula>$A$36=17</formula>
    </cfRule>
  </conditionalFormatting>
  <conditionalFormatting sqref="D37:D38 H51 G59 F63 F47 E65 E57 E49 E41 D41:D42 D45:D46 D49:D50 D53:D54 D57:D58 D61:D62 D65:D66">
    <cfRule type="expression" priority="32" dxfId="609" stopIfTrue="1">
      <formula>$A$36=17</formula>
    </cfRule>
  </conditionalFormatting>
  <conditionalFormatting sqref="E38:E40 H37:H50 F40:F46 F56:F62 G44:G58 H21:H34 E46:E48 E54:E56 E62:E64">
    <cfRule type="expression" priority="31" dxfId="610" stopIfTrue="1">
      <formula>$A$36=17</formula>
    </cfRule>
  </conditionalFormatting>
  <conditionalFormatting sqref="F39 F55">
    <cfRule type="expression" priority="30" dxfId="611" stopIfTrue="1">
      <formula>$A$36=17</formula>
    </cfRule>
  </conditionalFormatting>
  <conditionalFormatting sqref="H20 H36">
    <cfRule type="expression" priority="29" dxfId="612" stopIfTrue="1">
      <formula>$A$36=17</formula>
    </cfRule>
  </conditionalFormatting>
  <conditionalFormatting sqref="I35">
    <cfRule type="expression" priority="28" dxfId="613" stopIfTrue="1">
      <formula>$A$36=17</formula>
    </cfRule>
  </conditionalFormatting>
  <conditionalFormatting sqref="B70 B72 B74 B76 B78 B80 B82 B84 B86 B88 B90 B92 B94 B96 B98 B100 B102 B132 B106 B108 B110 B112 B104 B116 B118 B120 B114 B124 B126 B128 B130 B122">
    <cfRule type="expression" priority="27" dxfId="244" stopIfTrue="1">
      <formula>$A$70=33</formula>
    </cfRule>
  </conditionalFormatting>
  <conditionalFormatting sqref="H85 D70 E103 D74 E71 D114 D78 E79 F73 G77 D106 D122 F105 D82 D110 E87 D86 F89 D118 E119 E95 D130 D102 G109 D90 D126 D94 E111 D98 E127">
    <cfRule type="expression" priority="26" dxfId="608" stopIfTrue="1">
      <formula>$A$70=33</formula>
    </cfRule>
  </conditionalFormatting>
  <conditionalFormatting sqref="E72:E74 H102:H116 G110:G124 G78:G92 H86:H100 E80:E82 E88:E90 E104:E106 E112:E114 E120:E122 E128:E130 E96:E98 F74:F80 F90:F96 F106:F112 F122:F128">
    <cfRule type="expression" priority="25" dxfId="61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4" dxfId="609" stopIfTrue="1">
      <formula>$A$70=33</formula>
    </cfRule>
  </conditionalFormatting>
  <conditionalFormatting sqref="F121">
    <cfRule type="expression" priority="23" dxfId="611"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2" dxfId="244" stopIfTrue="1">
      <formula>$A$136=65</formula>
    </cfRule>
  </conditionalFormatting>
  <conditionalFormatting sqref="D137:D138 D141:D142 D145:D146 H183 H167 D157:D158 D161:D162 D165:D166 D169:D170 D173:D174 D177:D178 D181:D182 D185:D186 D189:D190 D193:D194 D197:D198">
    <cfRule type="expression" priority="21" dxfId="609" stopIfTrue="1">
      <formula>$A$136=65</formula>
    </cfRule>
  </conditionalFormatting>
  <conditionalFormatting sqref="G175">
    <cfRule type="expression" priority="20" dxfId="614" stopIfTrue="1">
      <formula>$A$136=65</formula>
    </cfRule>
  </conditionalFormatting>
  <conditionalFormatting sqref="H152">
    <cfRule type="expression" priority="19" dxfId="612" stopIfTrue="1">
      <formula>$A$136=65</formula>
    </cfRule>
  </conditionalFormatting>
  <conditionalFormatting sqref="A67:H67">
    <cfRule type="expression" priority="18" dxfId="30" stopIfTrue="1">
      <formula>$A$70=33</formula>
    </cfRule>
  </conditionalFormatting>
  <conditionalFormatting sqref="D155">
    <cfRule type="expression" priority="17" dxfId="609" stopIfTrue="1">
      <formula>$A$147=253</formula>
    </cfRule>
  </conditionalFormatting>
  <conditionalFormatting sqref="E151:F151">
    <cfRule type="expression" priority="16" dxfId="606" stopIfTrue="1">
      <formula>$A$147=253</formula>
    </cfRule>
  </conditionalFormatting>
  <conditionalFormatting sqref="D149:D150 D153:D154">
    <cfRule type="expression" priority="15" dxfId="610" stopIfTrue="1">
      <formula>$A$147=253</formula>
    </cfRule>
  </conditionalFormatting>
  <conditionalFormatting sqref="D151:D152 D148">
    <cfRule type="expression" priority="14" dxfId="610" stopIfTrue="1">
      <formula>$A$147=253</formula>
    </cfRule>
  </conditionalFormatting>
  <conditionalFormatting sqref="A133:H133">
    <cfRule type="expression" priority="12" dxfId="30" stopIfTrue="1">
      <formula>$A$136=65</formula>
    </cfRule>
    <cfRule type="expression" priority="13" dxfId="30" stopIfTrue="1">
      <formula>$A$132=64</formula>
    </cfRule>
  </conditionalFormatting>
  <conditionalFormatting sqref="C155 C147">
    <cfRule type="expression" priority="11" dxfId="615" stopIfTrue="1">
      <formula>$A$147=253</formula>
    </cfRule>
  </conditionalFormatting>
  <conditionalFormatting sqref="H35">
    <cfRule type="expression" priority="8" dxfId="616" stopIfTrue="1">
      <formula>$G$35=127</formula>
    </cfRule>
    <cfRule type="expression" priority="9" dxfId="606" stopIfTrue="1">
      <formula>$G$35=191</formula>
    </cfRule>
    <cfRule type="expression" priority="10" dxfId="609" stopIfTrue="1">
      <formula>$A$36=17</formula>
    </cfRule>
  </conditionalFormatting>
  <conditionalFormatting sqref="G19:G20">
    <cfRule type="cellIs" priority="5" dxfId="617" operator="equal" stopIfTrue="1">
      <formula>87</formula>
    </cfRule>
    <cfRule type="cellIs" priority="6" dxfId="617" operator="equal" stopIfTrue="1">
      <formula>119</formula>
    </cfRule>
    <cfRule type="expression" priority="7" dxfId="610" stopIfTrue="1">
      <formula>$A$20=9</formula>
    </cfRule>
  </conditionalFormatting>
  <conditionalFormatting sqref="B147 B155">
    <cfRule type="expression" priority="4" dxfId="274" stopIfTrue="1">
      <formula>$A$147=254</formula>
    </cfRule>
  </conditionalFormatting>
  <conditionalFormatting sqref="D147">
    <cfRule type="expression" priority="3" dxfId="608" stopIfTrue="1">
      <formula>$A$147=253</formula>
    </cfRule>
  </conditionalFormatting>
  <conditionalFormatting sqref="C70 C72 C74 C76 C78 C80 C82 C84 C86 C88 C90 C92 C94 C96 C98 C100 C102 C104 C106 C108 C110 C112 C114 C116 C118 C120 C122 C124 C126 C128 C130 C132">
    <cfRule type="expression" priority="2" dxfId="608" stopIfTrue="1">
      <formula>$A$70=33</formula>
    </cfRule>
  </conditionalFormatting>
  <conditionalFormatting sqref="C20 C22 C24 C26 C28 C30 C32 C34">
    <cfRule type="expression" priority="1" dxfId="608" stopIfTrue="1">
      <formula>$A$20=9</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65" man="1"/>
  </colBreaks>
  <drawing r:id="rId1"/>
</worksheet>
</file>

<file path=xl/worksheets/sheet4.xml><?xml version="1.0" encoding="utf-8"?>
<worksheet xmlns="http://schemas.openxmlformats.org/spreadsheetml/2006/main" xmlns:r="http://schemas.openxmlformats.org/officeDocument/2006/relationships">
  <sheetPr>
    <tabColor rgb="FF00B0F0"/>
  </sheetPr>
  <dimension ref="A1:O198"/>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23</v>
      </c>
      <c r="B1" s="225"/>
      <c r="C1" s="225"/>
      <c r="D1" s="225"/>
      <c r="E1" s="225"/>
      <c r="F1" s="225"/>
      <c r="G1" s="225"/>
      <c r="H1" s="225"/>
      <c r="K1" s="77"/>
    </row>
    <row r="2" spans="1:8" ht="17.25" customHeight="1">
      <c r="A2" s="220" t="s">
        <v>398</v>
      </c>
      <c r="B2" s="220"/>
      <c r="C2" s="220"/>
      <c r="D2" s="220"/>
      <c r="E2" s="220"/>
      <c r="F2" s="220"/>
      <c r="G2" s="220"/>
      <c r="H2" s="220"/>
    </row>
    <row r="3" spans="3:8" ht="13.5" customHeight="1">
      <c r="C3" s="80"/>
      <c r="D3" s="81"/>
      <c r="G3" s="227" t="s">
        <v>25</v>
      </c>
      <c r="H3" s="228"/>
    </row>
    <row r="4" spans="1:10" ht="12.75" customHeight="1">
      <c r="A4" s="84">
        <v>1</v>
      </c>
      <c r="B4" s="85">
        <v>13</v>
      </c>
      <c r="C4" s="86" t="s">
        <v>397</v>
      </c>
      <c r="E4" s="80"/>
      <c r="F4" s="80"/>
      <c r="G4" s="87"/>
      <c r="H4" s="88"/>
      <c r="J4" s="77"/>
    </row>
    <row r="5" spans="1:10" ht="12.75" customHeight="1">
      <c r="A5" s="84"/>
      <c r="C5" s="80"/>
      <c r="D5" s="222">
        <v>129</v>
      </c>
      <c r="E5" s="89" t="s">
        <v>232</v>
      </c>
      <c r="F5" s="80"/>
      <c r="G5" s="87"/>
      <c r="H5" s="90"/>
      <c r="J5" s="77"/>
    </row>
    <row r="6" spans="1:8" ht="12.75" customHeight="1">
      <c r="A6" s="84">
        <v>2</v>
      </c>
      <c r="B6" s="85" t="s">
        <v>27</v>
      </c>
      <c r="C6" s="131" t="s">
        <v>30</v>
      </c>
      <c r="D6" s="223"/>
      <c r="E6" s="91" t="s">
        <v>27</v>
      </c>
      <c r="F6" s="80"/>
      <c r="G6" s="80"/>
      <c r="H6" s="92"/>
    </row>
    <row r="7" spans="1:8" ht="12.75" customHeight="1">
      <c r="A7" s="84"/>
      <c r="C7" s="80"/>
      <c r="D7" s="93"/>
      <c r="E7" s="224">
        <v>145</v>
      </c>
      <c r="F7" s="78" t="s">
        <v>232</v>
      </c>
      <c r="G7" s="80"/>
      <c r="H7" s="92"/>
    </row>
    <row r="8" spans="1:8" ht="12.75" customHeight="1">
      <c r="A8" s="84">
        <v>3</v>
      </c>
      <c r="B8" s="85">
        <v>71</v>
      </c>
      <c r="C8" s="131" t="s">
        <v>396</v>
      </c>
      <c r="D8" s="93"/>
      <c r="E8" s="224"/>
      <c r="F8" s="91" t="s">
        <v>395</v>
      </c>
      <c r="G8" s="94"/>
      <c r="H8" s="92"/>
    </row>
    <row r="9" spans="1:8" ht="12.75" customHeight="1">
      <c r="A9" s="84"/>
      <c r="C9" s="80"/>
      <c r="D9" s="222">
        <v>130</v>
      </c>
      <c r="E9" s="89" t="s">
        <v>184</v>
      </c>
      <c r="F9" s="95"/>
      <c r="G9" s="94"/>
      <c r="H9" s="92"/>
    </row>
    <row r="10" spans="1:8" ht="12.75" customHeight="1">
      <c r="A10" s="84">
        <v>4</v>
      </c>
      <c r="B10" s="85">
        <v>73</v>
      </c>
      <c r="C10" s="131" t="s">
        <v>394</v>
      </c>
      <c r="D10" s="223"/>
      <c r="E10" s="96" t="s">
        <v>393</v>
      </c>
      <c r="F10" s="84"/>
      <c r="G10" s="94"/>
      <c r="H10" s="92"/>
    </row>
    <row r="11" spans="1:8" ht="12.75" customHeight="1">
      <c r="A11" s="84"/>
      <c r="C11" s="80"/>
      <c r="D11" s="93"/>
      <c r="E11" s="97"/>
      <c r="F11" s="224">
        <v>153</v>
      </c>
      <c r="G11" s="95" t="s">
        <v>232</v>
      </c>
      <c r="H11" s="92"/>
    </row>
    <row r="12" spans="1:8" ht="12.75" customHeight="1">
      <c r="A12" s="84">
        <v>5</v>
      </c>
      <c r="B12" s="85">
        <v>58</v>
      </c>
      <c r="C12" s="131" t="s">
        <v>392</v>
      </c>
      <c r="D12" s="93"/>
      <c r="E12" s="97"/>
      <c r="F12" s="224"/>
      <c r="G12" s="98" t="s">
        <v>391</v>
      </c>
      <c r="H12" s="99"/>
    </row>
    <row r="13" spans="1:8" ht="12.75" customHeight="1">
      <c r="A13" s="84"/>
      <c r="C13" s="80"/>
      <c r="D13" s="222">
        <v>131</v>
      </c>
      <c r="E13" s="89" t="s">
        <v>197</v>
      </c>
      <c r="F13" s="84"/>
      <c r="G13" s="100"/>
      <c r="H13" s="99"/>
    </row>
    <row r="14" spans="1:8" ht="12.75" customHeight="1">
      <c r="A14" s="84">
        <v>6</v>
      </c>
      <c r="B14" s="85" t="s">
        <v>27</v>
      </c>
      <c r="C14" s="131" t="s">
        <v>30</v>
      </c>
      <c r="D14" s="223"/>
      <c r="E14" s="91" t="s">
        <v>27</v>
      </c>
      <c r="F14" s="95"/>
      <c r="G14" s="100"/>
      <c r="H14" s="99"/>
    </row>
    <row r="15" spans="1:13" ht="12.75" customHeight="1">
      <c r="A15" s="84"/>
      <c r="C15" s="80"/>
      <c r="D15" s="93"/>
      <c r="E15" s="224">
        <v>146</v>
      </c>
      <c r="F15" s="101" t="s">
        <v>181</v>
      </c>
      <c r="G15" s="100"/>
      <c r="H15" s="99"/>
      <c r="M15" s="102"/>
    </row>
    <row r="16" spans="1:8" ht="12.75" customHeight="1">
      <c r="A16" s="84">
        <v>7</v>
      </c>
      <c r="B16" s="85" t="s">
        <v>27</v>
      </c>
      <c r="C16" s="131" t="s">
        <v>30</v>
      </c>
      <c r="D16" s="103"/>
      <c r="E16" s="224"/>
      <c r="F16" s="98" t="s">
        <v>390</v>
      </c>
      <c r="G16" s="104"/>
      <c r="H16" s="99"/>
    </row>
    <row r="17" spans="1:8" ht="12.75" customHeight="1">
      <c r="A17" s="84"/>
      <c r="B17" s="79" t="s">
        <v>22</v>
      </c>
      <c r="C17" s="105"/>
      <c r="D17" s="222">
        <v>132</v>
      </c>
      <c r="E17" s="89" t="s">
        <v>181</v>
      </c>
      <c r="F17" s="106"/>
      <c r="G17" s="104"/>
      <c r="H17" s="99"/>
    </row>
    <row r="18" spans="1:8" ht="12.75" customHeight="1">
      <c r="A18" s="84">
        <v>8</v>
      </c>
      <c r="B18" s="85">
        <v>76</v>
      </c>
      <c r="C18" s="131" t="s">
        <v>389</v>
      </c>
      <c r="D18" s="223"/>
      <c r="E18" s="96" t="s">
        <v>27</v>
      </c>
      <c r="F18" s="84"/>
      <c r="G18" s="104"/>
      <c r="H18" s="99"/>
    </row>
    <row r="19" spans="1:8" ht="12.75" customHeight="1">
      <c r="A19" s="84"/>
      <c r="C19" s="104"/>
      <c r="D19" s="107"/>
      <c r="E19" s="108"/>
      <c r="F19" s="84"/>
      <c r="G19" s="208">
        <v>157</v>
      </c>
      <c r="H19" s="109" t="s">
        <v>232</v>
      </c>
    </row>
    <row r="20" spans="1:9" ht="12.75" customHeight="1">
      <c r="A20" s="84">
        <v>9</v>
      </c>
      <c r="B20" s="110">
        <v>50</v>
      </c>
      <c r="C20" s="104" t="s">
        <v>388</v>
      </c>
      <c r="D20" s="107"/>
      <c r="E20" s="97"/>
      <c r="F20" s="108"/>
      <c r="G20" s="208"/>
      <c r="H20" s="109" t="s">
        <v>387</v>
      </c>
      <c r="I20" s="108"/>
    </row>
    <row r="21" spans="1:9" ht="12.75" customHeight="1">
      <c r="A21" s="84"/>
      <c r="C21" s="104"/>
      <c r="D21" s="209">
        <v>133</v>
      </c>
      <c r="E21" s="84" t="s">
        <v>202</v>
      </c>
      <c r="F21" s="104"/>
      <c r="G21" s="109"/>
      <c r="H21" s="99"/>
      <c r="I21" s="108"/>
    </row>
    <row r="22" spans="1:9" ht="12.75" customHeight="1">
      <c r="A22" s="84">
        <v>10</v>
      </c>
      <c r="B22" s="110" t="s">
        <v>27</v>
      </c>
      <c r="C22" s="104" t="s">
        <v>30</v>
      </c>
      <c r="D22" s="209"/>
      <c r="E22" s="84" t="s">
        <v>27</v>
      </c>
      <c r="F22" s="104"/>
      <c r="G22" s="109"/>
      <c r="H22" s="99"/>
      <c r="I22" s="108"/>
    </row>
    <row r="23" spans="1:9" ht="12.75" customHeight="1">
      <c r="A23" s="84"/>
      <c r="C23" s="104"/>
      <c r="D23" s="111"/>
      <c r="E23" s="208">
        <v>147</v>
      </c>
      <c r="F23" s="84" t="s">
        <v>202</v>
      </c>
      <c r="G23" s="109"/>
      <c r="H23" s="99"/>
      <c r="I23" s="108"/>
    </row>
    <row r="24" spans="1:9" ht="12.75" customHeight="1">
      <c r="A24" s="84">
        <v>11</v>
      </c>
      <c r="B24" s="110" t="s">
        <v>27</v>
      </c>
      <c r="C24" s="104" t="s">
        <v>30</v>
      </c>
      <c r="D24" s="111"/>
      <c r="E24" s="208"/>
      <c r="F24" s="84" t="s">
        <v>386</v>
      </c>
      <c r="G24" s="104"/>
      <c r="H24" s="99"/>
      <c r="I24" s="108"/>
    </row>
    <row r="25" spans="1:9" ht="12.75" customHeight="1">
      <c r="A25" s="84"/>
      <c r="C25" s="104"/>
      <c r="D25" s="209">
        <v>134</v>
      </c>
      <c r="E25" s="84" t="s">
        <v>194</v>
      </c>
      <c r="F25" s="104"/>
      <c r="G25" s="104"/>
      <c r="H25" s="99"/>
      <c r="I25" s="108"/>
    </row>
    <row r="26" spans="1:9" ht="12.75" customHeight="1">
      <c r="A26" s="84">
        <v>12</v>
      </c>
      <c r="B26" s="110">
        <v>61</v>
      </c>
      <c r="C26" s="104" t="s">
        <v>385</v>
      </c>
      <c r="D26" s="209"/>
      <c r="E26" s="84" t="s">
        <v>27</v>
      </c>
      <c r="F26" s="104"/>
      <c r="G26" s="104"/>
      <c r="H26" s="99"/>
      <c r="I26" s="108"/>
    </row>
    <row r="27" spans="1:9" ht="12.75" customHeight="1">
      <c r="A27" s="84"/>
      <c r="C27" s="104"/>
      <c r="D27" s="111"/>
      <c r="E27" s="84"/>
      <c r="F27" s="208">
        <v>154</v>
      </c>
      <c r="G27" s="84" t="s">
        <v>202</v>
      </c>
      <c r="H27" s="99"/>
      <c r="I27" s="108"/>
    </row>
    <row r="28" spans="1:9" ht="12.75" customHeight="1">
      <c r="A28" s="84">
        <v>13</v>
      </c>
      <c r="B28" s="110">
        <v>66</v>
      </c>
      <c r="C28" s="104" t="s">
        <v>384</v>
      </c>
      <c r="D28" s="107"/>
      <c r="E28" s="104"/>
      <c r="F28" s="208"/>
      <c r="G28" s="84" t="s">
        <v>383</v>
      </c>
      <c r="H28" s="112"/>
      <c r="I28" s="108"/>
    </row>
    <row r="29" spans="1:9" ht="12.75" customHeight="1">
      <c r="A29" s="84"/>
      <c r="C29" s="108"/>
      <c r="D29" s="209">
        <v>135</v>
      </c>
      <c r="E29" s="84" t="s">
        <v>185</v>
      </c>
      <c r="F29" s="97"/>
      <c r="G29" s="104"/>
      <c r="H29" s="109"/>
      <c r="I29" s="108"/>
    </row>
    <row r="30" spans="1:9" ht="12.75" customHeight="1">
      <c r="A30" s="84">
        <v>14</v>
      </c>
      <c r="B30" s="110">
        <v>72</v>
      </c>
      <c r="C30" s="104" t="s">
        <v>382</v>
      </c>
      <c r="D30" s="209"/>
      <c r="E30" s="84" t="s">
        <v>381</v>
      </c>
      <c r="F30" s="97"/>
      <c r="G30" s="104"/>
      <c r="H30" s="109"/>
      <c r="I30" s="108"/>
    </row>
    <row r="31" spans="1:9" ht="12.75" customHeight="1">
      <c r="A31" s="84"/>
      <c r="C31" s="104"/>
      <c r="D31" s="107"/>
      <c r="E31" s="208">
        <v>148</v>
      </c>
      <c r="F31" s="84" t="s">
        <v>185</v>
      </c>
      <c r="G31" s="104"/>
      <c r="H31" s="109"/>
      <c r="I31" s="108"/>
    </row>
    <row r="32" spans="1:9" ht="12.75" customHeight="1">
      <c r="A32" s="84">
        <v>15</v>
      </c>
      <c r="B32" s="110" t="s">
        <v>27</v>
      </c>
      <c r="C32" s="104" t="s">
        <v>30</v>
      </c>
      <c r="D32" s="107"/>
      <c r="E32" s="208"/>
      <c r="F32" s="84" t="s">
        <v>380</v>
      </c>
      <c r="G32" s="104"/>
      <c r="H32" s="113"/>
      <c r="I32" s="108"/>
    </row>
    <row r="33" spans="1:9" ht="12.75" customHeight="1">
      <c r="A33" s="84"/>
      <c r="C33" s="104"/>
      <c r="D33" s="209">
        <v>136</v>
      </c>
      <c r="E33" s="84" t="s">
        <v>206</v>
      </c>
      <c r="F33" s="97"/>
      <c r="G33" s="104"/>
      <c r="H33" s="109"/>
      <c r="I33" s="108"/>
    </row>
    <row r="34" spans="1:9" ht="12.75" customHeight="1">
      <c r="A34" s="84">
        <v>16</v>
      </c>
      <c r="B34" s="110">
        <v>47</v>
      </c>
      <c r="C34" s="99" t="s">
        <v>379</v>
      </c>
      <c r="D34" s="209"/>
      <c r="E34" s="84" t="s">
        <v>27</v>
      </c>
      <c r="F34" s="97"/>
      <c r="G34" s="104"/>
      <c r="H34" s="109"/>
      <c r="I34" s="108"/>
    </row>
    <row r="35" spans="1:9" ht="15.75" customHeight="1">
      <c r="A35" s="84"/>
      <c r="B35" s="104"/>
      <c r="C35" s="114"/>
      <c r="D35" s="114"/>
      <c r="E35" s="114"/>
      <c r="F35" s="115"/>
      <c r="G35" s="221">
        <v>159</v>
      </c>
      <c r="H35" s="116" t="s">
        <v>232</v>
      </c>
      <c r="I35" s="108"/>
    </row>
    <row r="36" spans="1:9" ht="12.75" customHeight="1">
      <c r="A36" s="84">
        <v>17</v>
      </c>
      <c r="B36" s="110">
        <v>45</v>
      </c>
      <c r="C36" s="99" t="s">
        <v>378</v>
      </c>
      <c r="D36" s="117"/>
      <c r="E36" s="114"/>
      <c r="F36" s="118"/>
      <c r="G36" s="221"/>
      <c r="H36" s="119" t="s">
        <v>377</v>
      </c>
      <c r="I36" s="108"/>
    </row>
    <row r="37" spans="1:9" ht="12.75" customHeight="1">
      <c r="A37" s="84"/>
      <c r="B37" s="104"/>
      <c r="C37" s="118"/>
      <c r="D37" s="212">
        <v>137</v>
      </c>
      <c r="E37" s="109" t="s">
        <v>210</v>
      </c>
      <c r="F37" s="118"/>
      <c r="G37" s="109"/>
      <c r="H37" s="109"/>
      <c r="I37" s="108"/>
    </row>
    <row r="38" spans="1:9" ht="12.75" customHeight="1">
      <c r="A38" s="84">
        <v>18</v>
      </c>
      <c r="B38" s="112" t="s">
        <v>27</v>
      </c>
      <c r="C38" s="99" t="s">
        <v>30</v>
      </c>
      <c r="D38" s="212"/>
      <c r="E38" s="109" t="s">
        <v>27</v>
      </c>
      <c r="F38" s="115"/>
      <c r="G38" s="109"/>
      <c r="H38" s="109"/>
      <c r="I38" s="108"/>
    </row>
    <row r="39" spans="1:9" ht="12.75" customHeight="1">
      <c r="A39" s="84"/>
      <c r="B39" s="104"/>
      <c r="C39" s="118"/>
      <c r="D39" s="118"/>
      <c r="E39" s="211">
        <v>149</v>
      </c>
      <c r="F39" s="109" t="s">
        <v>210</v>
      </c>
      <c r="G39" s="109"/>
      <c r="H39" s="109"/>
      <c r="I39" s="108"/>
    </row>
    <row r="40" spans="1:9" ht="12.75" customHeight="1">
      <c r="A40" s="84">
        <v>19</v>
      </c>
      <c r="B40" s="112">
        <v>59</v>
      </c>
      <c r="C40" s="99" t="s">
        <v>376</v>
      </c>
      <c r="D40" s="120"/>
      <c r="E40" s="211"/>
      <c r="F40" s="109" t="s">
        <v>375</v>
      </c>
      <c r="G40" s="109"/>
      <c r="H40" s="109"/>
      <c r="I40" s="108"/>
    </row>
    <row r="41" spans="1:9" ht="12.75" customHeight="1">
      <c r="A41" s="84"/>
      <c r="B41" s="104"/>
      <c r="C41" s="99"/>
      <c r="D41" s="209">
        <v>138</v>
      </c>
      <c r="E41" s="109" t="s">
        <v>173</v>
      </c>
      <c r="F41" s="115"/>
      <c r="G41" s="109"/>
      <c r="H41" s="109"/>
      <c r="I41" s="108"/>
    </row>
    <row r="42" spans="1:9" ht="12.75" customHeight="1">
      <c r="A42" s="84">
        <v>20</v>
      </c>
      <c r="B42" s="112">
        <v>80</v>
      </c>
      <c r="C42" s="99" t="s">
        <v>374</v>
      </c>
      <c r="D42" s="209"/>
      <c r="E42" s="109" t="s">
        <v>373</v>
      </c>
      <c r="F42" s="115"/>
      <c r="G42" s="109"/>
      <c r="H42" s="109"/>
      <c r="I42" s="108"/>
    </row>
    <row r="43" spans="1:9" ht="12.75" customHeight="1">
      <c r="A43" s="84"/>
      <c r="B43" s="104"/>
      <c r="C43" s="99"/>
      <c r="D43" s="120"/>
      <c r="E43" s="99"/>
      <c r="F43" s="211">
        <v>155</v>
      </c>
      <c r="G43" s="109" t="s">
        <v>200</v>
      </c>
      <c r="H43" s="109"/>
      <c r="I43" s="108"/>
    </row>
    <row r="44" spans="1:9" ht="12.75" customHeight="1">
      <c r="A44" s="84">
        <v>21</v>
      </c>
      <c r="B44" s="112">
        <v>81</v>
      </c>
      <c r="C44" s="99" t="s">
        <v>372</v>
      </c>
      <c r="D44" s="120"/>
      <c r="E44" s="99"/>
      <c r="F44" s="211"/>
      <c r="G44" s="109" t="s">
        <v>371</v>
      </c>
      <c r="H44" s="109"/>
      <c r="I44" s="108"/>
    </row>
    <row r="45" spans="1:9" ht="12.75" customHeight="1">
      <c r="A45" s="84"/>
      <c r="B45" s="104"/>
      <c r="C45" s="99"/>
      <c r="D45" s="209">
        <v>139</v>
      </c>
      <c r="E45" s="109" t="s">
        <v>171</v>
      </c>
      <c r="F45" s="115"/>
      <c r="G45" s="109"/>
      <c r="H45" s="109"/>
      <c r="I45" s="108"/>
    </row>
    <row r="46" spans="1:9" ht="12.75" customHeight="1">
      <c r="A46" s="84">
        <v>22</v>
      </c>
      <c r="B46" s="112" t="s">
        <v>27</v>
      </c>
      <c r="C46" s="99" t="s">
        <v>30</v>
      </c>
      <c r="D46" s="209"/>
      <c r="E46" s="109" t="s">
        <v>27</v>
      </c>
      <c r="F46" s="115"/>
      <c r="G46" s="109"/>
      <c r="H46" s="109"/>
      <c r="I46" s="108"/>
    </row>
    <row r="47" spans="1:9" ht="12.75" customHeight="1">
      <c r="A47" s="84"/>
      <c r="B47" s="104"/>
      <c r="C47" s="99"/>
      <c r="D47" s="120"/>
      <c r="E47" s="208">
        <v>150</v>
      </c>
      <c r="F47" s="109" t="s">
        <v>200</v>
      </c>
      <c r="G47" s="109"/>
      <c r="H47" s="109"/>
      <c r="I47" s="108"/>
    </row>
    <row r="48" spans="1:9" ht="12.75" customHeight="1">
      <c r="A48" s="84">
        <v>23</v>
      </c>
      <c r="B48" s="112" t="s">
        <v>27</v>
      </c>
      <c r="C48" s="99" t="s">
        <v>30</v>
      </c>
      <c r="D48" s="120"/>
      <c r="E48" s="208"/>
      <c r="F48" s="109" t="s">
        <v>370</v>
      </c>
      <c r="G48" s="109"/>
      <c r="H48" s="109"/>
      <c r="I48" s="108"/>
    </row>
    <row r="49" spans="1:9" ht="12.75" customHeight="1">
      <c r="A49" s="84"/>
      <c r="B49" s="104"/>
      <c r="C49" s="99"/>
      <c r="D49" s="209">
        <v>140</v>
      </c>
      <c r="E49" s="109" t="s">
        <v>200</v>
      </c>
      <c r="F49" s="115"/>
      <c r="G49" s="109"/>
      <c r="H49" s="109"/>
      <c r="I49" s="108"/>
    </row>
    <row r="50" spans="1:9" ht="12.75" customHeight="1">
      <c r="A50" s="84">
        <v>24</v>
      </c>
      <c r="B50" s="112">
        <v>51</v>
      </c>
      <c r="C50" s="99" t="s">
        <v>369</v>
      </c>
      <c r="D50" s="209"/>
      <c r="E50" s="109" t="s">
        <v>27</v>
      </c>
      <c r="F50" s="115"/>
      <c r="G50" s="109"/>
      <c r="H50" s="109"/>
      <c r="I50" s="108"/>
    </row>
    <row r="51" spans="1:9" ht="12.75" customHeight="1">
      <c r="A51" s="84"/>
      <c r="B51" s="104"/>
      <c r="C51" s="99"/>
      <c r="D51" s="120"/>
      <c r="E51" s="99"/>
      <c r="F51" s="115"/>
      <c r="G51" s="211">
        <v>158</v>
      </c>
      <c r="H51" s="109" t="s">
        <v>200</v>
      </c>
      <c r="I51" s="108"/>
    </row>
    <row r="52" spans="1:8" ht="12.75" customHeight="1">
      <c r="A52" s="84">
        <v>25</v>
      </c>
      <c r="B52" s="112">
        <v>52</v>
      </c>
      <c r="C52" s="99" t="s">
        <v>368</v>
      </c>
      <c r="D52" s="120"/>
      <c r="E52" s="99"/>
      <c r="F52" s="115"/>
      <c r="G52" s="211"/>
      <c r="H52" s="109" t="s">
        <v>367</v>
      </c>
    </row>
    <row r="53" spans="1:8" ht="12.75" customHeight="1">
      <c r="A53" s="84"/>
      <c r="B53" s="104"/>
      <c r="C53" s="99"/>
      <c r="D53" s="209">
        <v>141</v>
      </c>
      <c r="E53" s="109" t="s">
        <v>198</v>
      </c>
      <c r="F53" s="115"/>
      <c r="G53" s="109"/>
      <c r="H53" s="109"/>
    </row>
    <row r="54" spans="1:8" ht="12.75" customHeight="1">
      <c r="A54" s="84">
        <v>26</v>
      </c>
      <c r="B54" s="112" t="s">
        <v>27</v>
      </c>
      <c r="C54" s="99" t="s">
        <v>30</v>
      </c>
      <c r="D54" s="209"/>
      <c r="E54" s="109" t="s">
        <v>27</v>
      </c>
      <c r="F54" s="115"/>
      <c r="G54" s="109"/>
      <c r="H54" s="109"/>
    </row>
    <row r="55" spans="1:8" ht="12.75" customHeight="1">
      <c r="A55" s="84"/>
      <c r="B55" s="104"/>
      <c r="C55" s="99"/>
      <c r="D55" s="120"/>
      <c r="E55" s="208">
        <v>151</v>
      </c>
      <c r="F55" s="109" t="s">
        <v>189</v>
      </c>
      <c r="G55" s="109"/>
      <c r="H55" s="109"/>
    </row>
    <row r="56" spans="1:8" ht="12.75" customHeight="1">
      <c r="A56" s="84">
        <v>27</v>
      </c>
      <c r="B56" s="112" t="s">
        <v>27</v>
      </c>
      <c r="C56" s="99" t="s">
        <v>30</v>
      </c>
      <c r="D56" s="120"/>
      <c r="E56" s="208"/>
      <c r="F56" s="109" t="s">
        <v>366</v>
      </c>
      <c r="G56" s="109"/>
      <c r="H56" s="109"/>
    </row>
    <row r="57" spans="1:8" ht="12.75" customHeight="1">
      <c r="A57" s="84"/>
      <c r="B57" s="104"/>
      <c r="C57" s="99"/>
      <c r="D57" s="209">
        <v>142</v>
      </c>
      <c r="E57" s="109" t="s">
        <v>189</v>
      </c>
      <c r="F57" s="115"/>
      <c r="G57" s="109"/>
      <c r="H57" s="109"/>
    </row>
    <row r="58" spans="1:8" ht="12.75" customHeight="1">
      <c r="A58" s="84">
        <v>28</v>
      </c>
      <c r="B58" s="112">
        <v>70</v>
      </c>
      <c r="C58" s="99" t="s">
        <v>365</v>
      </c>
      <c r="D58" s="209"/>
      <c r="E58" s="109" t="s">
        <v>27</v>
      </c>
      <c r="F58" s="115"/>
      <c r="G58" s="109"/>
      <c r="H58" s="109"/>
    </row>
    <row r="59" spans="1:8" ht="12.75" customHeight="1">
      <c r="A59" s="84"/>
      <c r="B59" s="104"/>
      <c r="C59" s="99"/>
      <c r="D59" s="120"/>
      <c r="E59" s="99"/>
      <c r="F59" s="211">
        <v>156</v>
      </c>
      <c r="G59" s="109" t="s">
        <v>208</v>
      </c>
      <c r="H59" s="109"/>
    </row>
    <row r="60" spans="1:8" ht="12.75" customHeight="1">
      <c r="A60" s="84">
        <v>29</v>
      </c>
      <c r="B60" s="112">
        <v>74</v>
      </c>
      <c r="C60" s="99" t="s">
        <v>364</v>
      </c>
      <c r="D60" s="120"/>
      <c r="E60" s="99"/>
      <c r="F60" s="211"/>
      <c r="G60" s="109" t="s">
        <v>363</v>
      </c>
      <c r="H60" s="109"/>
    </row>
    <row r="61" spans="1:8" ht="12.75" customHeight="1">
      <c r="A61" s="84"/>
      <c r="B61" s="104"/>
      <c r="C61" s="99"/>
      <c r="D61" s="209">
        <v>143</v>
      </c>
      <c r="E61" s="109" t="s">
        <v>191</v>
      </c>
      <c r="F61" s="115"/>
      <c r="G61" s="109"/>
      <c r="H61" s="109"/>
    </row>
    <row r="62" spans="1:8" ht="12.75" customHeight="1">
      <c r="A62" s="84">
        <v>30</v>
      </c>
      <c r="B62" s="112">
        <v>67</v>
      </c>
      <c r="C62" s="99" t="s">
        <v>362</v>
      </c>
      <c r="D62" s="209"/>
      <c r="E62" s="109" t="s">
        <v>361</v>
      </c>
      <c r="F62" s="115"/>
      <c r="G62" s="109"/>
      <c r="H62" s="109"/>
    </row>
    <row r="63" spans="1:8" ht="12.75" customHeight="1">
      <c r="A63" s="84"/>
      <c r="B63" s="104"/>
      <c r="C63" s="99"/>
      <c r="D63" s="120"/>
      <c r="E63" s="208">
        <v>152</v>
      </c>
      <c r="F63" s="109" t="s">
        <v>208</v>
      </c>
      <c r="G63" s="109"/>
      <c r="H63" s="109"/>
    </row>
    <row r="64" spans="1:8" ht="12.75" customHeight="1">
      <c r="A64" s="84">
        <v>31</v>
      </c>
      <c r="B64" s="112" t="s">
        <v>27</v>
      </c>
      <c r="C64" s="99" t="s">
        <v>30</v>
      </c>
      <c r="D64" s="120"/>
      <c r="E64" s="208"/>
      <c r="F64" s="109" t="s">
        <v>360</v>
      </c>
      <c r="G64" s="109"/>
      <c r="H64" s="109"/>
    </row>
    <row r="65" spans="1:8" ht="12.75" customHeight="1">
      <c r="A65" s="84"/>
      <c r="B65" s="104"/>
      <c r="C65" s="99"/>
      <c r="D65" s="209">
        <v>144</v>
      </c>
      <c r="E65" s="109" t="s">
        <v>208</v>
      </c>
      <c r="F65" s="115"/>
      <c r="G65" s="109"/>
      <c r="H65" s="109"/>
    </row>
    <row r="66" spans="1:8" ht="12.75" customHeight="1">
      <c r="A66" s="84">
        <v>32</v>
      </c>
      <c r="B66" s="112">
        <v>46</v>
      </c>
      <c r="C66" s="99" t="s">
        <v>359</v>
      </c>
      <c r="D66" s="209"/>
      <c r="E66" s="118" t="s">
        <v>27</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80"/>
      <c r="D71" s="209" t="s">
        <v>27</v>
      </c>
      <c r="E71" s="84" t="s">
        <v>27</v>
      </c>
      <c r="F71" s="104"/>
      <c r="G71" s="122"/>
    </row>
    <row r="72" spans="1:7" ht="12.75">
      <c r="A72" s="84" t="s">
        <v>27</v>
      </c>
      <c r="B72" s="110" t="s">
        <v>27</v>
      </c>
      <c r="C72" s="104" t="s">
        <v>27</v>
      </c>
      <c r="D72" s="209"/>
      <c r="E72" s="84" t="s">
        <v>27</v>
      </c>
      <c r="F72" s="104"/>
      <c r="G72" s="104"/>
    </row>
    <row r="73" spans="1:7" ht="12.75">
      <c r="A73" s="84"/>
      <c r="C73" s="80"/>
      <c r="D73" s="107"/>
      <c r="E73" s="208" t="s">
        <v>27</v>
      </c>
      <c r="F73" s="84" t="s">
        <v>27</v>
      </c>
      <c r="G73" s="104"/>
    </row>
    <row r="74" spans="1:7" ht="12.75">
      <c r="A74" s="84" t="s">
        <v>27</v>
      </c>
      <c r="B74" s="110" t="s">
        <v>27</v>
      </c>
      <c r="C74" s="104" t="s">
        <v>27</v>
      </c>
      <c r="D74" s="107"/>
      <c r="E74" s="208"/>
      <c r="F74" s="84" t="s">
        <v>27</v>
      </c>
      <c r="G74" s="99"/>
    </row>
    <row r="75" spans="1:7" ht="12.75">
      <c r="A75" s="84"/>
      <c r="C75" s="80"/>
      <c r="D75" s="209" t="s">
        <v>27</v>
      </c>
      <c r="E75" s="84" t="s">
        <v>27</v>
      </c>
      <c r="F75" s="84"/>
      <c r="G75" s="99"/>
    </row>
    <row r="76" spans="1:7" ht="12.75">
      <c r="A76" s="84" t="s">
        <v>27</v>
      </c>
      <c r="B76" s="110" t="s">
        <v>27</v>
      </c>
      <c r="C76" s="104" t="s">
        <v>27</v>
      </c>
      <c r="D76" s="209"/>
      <c r="E76" s="84" t="s">
        <v>27</v>
      </c>
      <c r="F76" s="84"/>
      <c r="G76" s="99"/>
    </row>
    <row r="77" spans="1:7" ht="12.75">
      <c r="A77" s="84"/>
      <c r="C77" s="80"/>
      <c r="D77" s="107"/>
      <c r="E77" s="97"/>
      <c r="F77" s="208" t="s">
        <v>27</v>
      </c>
      <c r="G77" s="84" t="s">
        <v>27</v>
      </c>
    </row>
    <row r="78" spans="1:8" ht="12.75">
      <c r="A78" s="84" t="s">
        <v>27</v>
      </c>
      <c r="B78" s="110" t="s">
        <v>27</v>
      </c>
      <c r="C78" s="104" t="s">
        <v>27</v>
      </c>
      <c r="D78" s="107"/>
      <c r="E78" s="97"/>
      <c r="F78" s="208"/>
      <c r="G78" s="84" t="s">
        <v>27</v>
      </c>
      <c r="H78" s="118"/>
    </row>
    <row r="79" spans="1:8" ht="12.75">
      <c r="A79" s="84"/>
      <c r="C79" s="80"/>
      <c r="D79" s="209" t="s">
        <v>27</v>
      </c>
      <c r="E79" s="84" t="s">
        <v>27</v>
      </c>
      <c r="F79" s="84"/>
      <c r="G79" s="109"/>
      <c r="H79" s="118"/>
    </row>
    <row r="80" spans="1:8" ht="12.75">
      <c r="A80" s="84" t="s">
        <v>27</v>
      </c>
      <c r="B80" s="110" t="s">
        <v>27</v>
      </c>
      <c r="C80" s="104" t="s">
        <v>27</v>
      </c>
      <c r="D80" s="209"/>
      <c r="E80" s="84" t="s">
        <v>27</v>
      </c>
      <c r="F80" s="84"/>
      <c r="G80" s="109"/>
      <c r="H80" s="118"/>
    </row>
    <row r="81" spans="1:8" ht="12.75">
      <c r="A81" s="84"/>
      <c r="C81" s="80"/>
      <c r="D81" s="107"/>
      <c r="E81" s="208" t="s">
        <v>27</v>
      </c>
      <c r="F81" s="84" t="s">
        <v>27</v>
      </c>
      <c r="G81" s="109"/>
      <c r="H81" s="118"/>
    </row>
    <row r="82" spans="1:8" ht="12.75">
      <c r="A82" s="84" t="s">
        <v>27</v>
      </c>
      <c r="B82" s="110" t="s">
        <v>27</v>
      </c>
      <c r="C82" s="104" t="s">
        <v>27</v>
      </c>
      <c r="D82" s="107"/>
      <c r="E82" s="208"/>
      <c r="F82" s="84" t="s">
        <v>27</v>
      </c>
      <c r="G82" s="104"/>
      <c r="H82" s="118"/>
    </row>
    <row r="83" spans="1:8" ht="12.75">
      <c r="A83" s="84"/>
      <c r="C83" s="80"/>
      <c r="D83" s="209" t="s">
        <v>27</v>
      </c>
      <c r="E83" s="84" t="s">
        <v>27</v>
      </c>
      <c r="F83" s="108"/>
      <c r="G83" s="104"/>
      <c r="H83" s="99"/>
    </row>
    <row r="84" spans="1:8" ht="12.75">
      <c r="A84" s="84" t="s">
        <v>27</v>
      </c>
      <c r="B84" s="110" t="s">
        <v>27</v>
      </c>
      <c r="C84" s="104" t="s">
        <v>27</v>
      </c>
      <c r="D84" s="209"/>
      <c r="E84" s="84" t="s">
        <v>27</v>
      </c>
      <c r="F84" s="84"/>
      <c r="G84" s="104"/>
      <c r="H84" s="99"/>
    </row>
    <row r="85" spans="1:8" ht="12.75">
      <c r="A85" s="84"/>
      <c r="C85" s="80"/>
      <c r="D85" s="107"/>
      <c r="E85" s="108"/>
      <c r="F85" s="84"/>
      <c r="G85" s="208" t="s">
        <v>27</v>
      </c>
      <c r="H85" s="109" t="s">
        <v>27</v>
      </c>
    </row>
    <row r="86" spans="1:8" ht="12.75">
      <c r="A86" s="84" t="s">
        <v>27</v>
      </c>
      <c r="B86" s="110" t="s">
        <v>27</v>
      </c>
      <c r="C86" s="104"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104"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104"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104"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104"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104"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104"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104" t="s">
        <v>27</v>
      </c>
      <c r="D104" s="209"/>
      <c r="E104" s="84" t="s">
        <v>27</v>
      </c>
      <c r="F104" s="97"/>
      <c r="G104" s="109"/>
      <c r="H104" s="118"/>
    </row>
    <row r="105" spans="1:8" ht="12.75">
      <c r="A105" s="84"/>
      <c r="B105" s="104"/>
      <c r="D105" s="108"/>
      <c r="E105" s="208" t="s">
        <v>27</v>
      </c>
      <c r="F105" s="84" t="s">
        <v>27</v>
      </c>
      <c r="G105" s="109"/>
      <c r="H105" s="118"/>
    </row>
    <row r="106" spans="1:8" ht="12.75">
      <c r="A106" s="84" t="s">
        <v>27</v>
      </c>
      <c r="B106" s="110" t="s">
        <v>27</v>
      </c>
      <c r="C106" s="104"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104"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104"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104"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104"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104"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104"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104"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104"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104"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104"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104"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104"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111"/>
      <c r="E145" s="84"/>
      <c r="F145" s="84"/>
      <c r="G145" s="109"/>
      <c r="H145" s="99"/>
      <c r="K145" s="125"/>
      <c r="L145" s="125"/>
      <c r="M145" s="216"/>
      <c r="N145" s="218"/>
      <c r="O145" s="218"/>
    </row>
    <row r="146" spans="1:15" ht="12.75" customHeight="1">
      <c r="A146" s="84"/>
      <c r="B146" s="110"/>
      <c r="C146" s="104"/>
      <c r="D146" s="111"/>
      <c r="E146" s="84"/>
      <c r="F146" s="84"/>
      <c r="G146" s="109"/>
      <c r="H146" s="99"/>
      <c r="K146" s="213"/>
      <c r="L146" s="124"/>
      <c r="M146" s="104"/>
      <c r="N146" s="126"/>
      <c r="O146" s="126"/>
    </row>
    <row r="147" spans="1:15" ht="14.25" customHeight="1">
      <c r="A147" s="213">
        <f>IF(A132=64,$G$35,"")</f>
      </c>
      <c r="B147" s="213"/>
      <c r="C147" s="132">
        <f>IF($A$147="","",IF('[4]U-výs'!$Q66="","",'[4]U-výs'!$Q66))</f>
      </c>
      <c r="D147" s="129"/>
      <c r="E147" s="115"/>
      <c r="F147" s="109"/>
      <c r="G147" s="109"/>
      <c r="H147" s="99"/>
      <c r="K147" s="213"/>
      <c r="L147" s="125"/>
      <c r="M147" s="104"/>
      <c r="N147" s="126"/>
      <c r="O147" s="126"/>
    </row>
    <row r="148" spans="1:8" ht="12.75" customHeight="1">
      <c r="A148" s="109"/>
      <c r="B148" s="112"/>
      <c r="C148" s="99"/>
      <c r="D148" s="129"/>
      <c r="E148" s="115"/>
      <c r="F148" s="109"/>
      <c r="G148" s="104"/>
      <c r="H148" s="99"/>
    </row>
    <row r="149" spans="1:8" ht="12.75" customHeight="1">
      <c r="A149" s="130"/>
      <c r="B149" s="112"/>
      <c r="C149" s="99"/>
      <c r="D149" s="120"/>
      <c r="E149" s="109"/>
      <c r="F149" s="118"/>
      <c r="G149" s="104"/>
      <c r="H149" s="99"/>
    </row>
    <row r="150" spans="1:8" ht="12.75" customHeight="1">
      <c r="A150" s="109"/>
      <c r="B150" s="112"/>
      <c r="C150" s="99"/>
      <c r="D150" s="120"/>
      <c r="E150" s="109"/>
      <c r="F150" s="109"/>
      <c r="G150" s="104"/>
      <c r="H150" s="99"/>
    </row>
    <row r="151" spans="1:8" ht="15.75" customHeight="1">
      <c r="A151" s="109"/>
      <c r="B151" s="112"/>
      <c r="C151" s="99"/>
      <c r="D151" s="213">
        <f>IF(A147="","",A147+2)</f>
      </c>
      <c r="E151" s="226">
        <f>IF(OR(D151=319,D151=255),'[4]U-výs'!$Q69,"")</f>
      </c>
      <c r="F151" s="226"/>
      <c r="G151" s="97"/>
      <c r="H151" s="109"/>
    </row>
    <row r="152" spans="1:8" ht="12.75" customHeight="1">
      <c r="A152" s="109"/>
      <c r="B152" s="112"/>
      <c r="C152" s="99"/>
      <c r="D152" s="213"/>
      <c r="E152" s="215">
        <f>IF(OR(D151=319,D151=255),'[4]U-výs'!$S69,"")</f>
      </c>
      <c r="F152" s="215"/>
      <c r="G152" s="97"/>
      <c r="H152" s="109"/>
    </row>
    <row r="153" spans="1:8" ht="12.75" customHeight="1">
      <c r="A153" s="109"/>
      <c r="B153" s="112"/>
      <c r="C153" s="99"/>
      <c r="D153" s="120">
        <f>IF('[4]Turnaj'!$G$13="KO",IF(OR(AND('[4]Pr-U'!$G$2&gt;64,'[4]Turnaj'!$L$13=8),(AND('[4]Pr-U'!$G$2&gt;64,'[4]Turnaj'!$L$13=16))),$D$149+1,""),"")</f>
      </c>
      <c r="E153" s="109"/>
      <c r="F153" s="99"/>
      <c r="G153" s="109"/>
      <c r="H153" s="99"/>
    </row>
    <row r="154" spans="1:8" ht="12.75" customHeight="1">
      <c r="A154" s="109"/>
      <c r="B154" s="112"/>
      <c r="C154" s="99"/>
      <c r="D154" s="120"/>
      <c r="E154" s="109"/>
      <c r="F154" s="99"/>
      <c r="G154" s="109"/>
      <c r="H154" s="99"/>
    </row>
    <row r="155" spans="1:8" ht="12.75" customHeight="1">
      <c r="A155" s="127"/>
      <c r="B155" s="112"/>
      <c r="C155" s="133"/>
      <c r="D155" s="120"/>
      <c r="E155" s="115"/>
      <c r="F155" s="109"/>
      <c r="G155" s="109"/>
      <c r="H155" s="99"/>
    </row>
    <row r="156" spans="1:8" ht="12.75" customHeight="1">
      <c r="A156" s="213">
        <f>IF(A132=64,$G$101,"")</f>
      </c>
      <c r="B156" s="213"/>
      <c r="C156" s="132">
        <f>IF($A$156="","",IF('[4]U-výs'!$Q67="","",'[4]U-výs'!$Q67))</f>
      </c>
      <c r="D156" s="120"/>
      <c r="E156" s="115"/>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4">
    <mergeCell ref="E195:E196"/>
    <mergeCell ref="D197:D198"/>
    <mergeCell ref="G183:G184"/>
    <mergeCell ref="D185:D186"/>
    <mergeCell ref="E187:E188"/>
    <mergeCell ref="D189:D190"/>
    <mergeCell ref="F191:F192"/>
    <mergeCell ref="D193:D194"/>
    <mergeCell ref="E171:E172"/>
    <mergeCell ref="D173:D174"/>
    <mergeCell ref="F175:F176"/>
    <mergeCell ref="D177:D178"/>
    <mergeCell ref="E179:E180"/>
    <mergeCell ref="D181:D182"/>
    <mergeCell ref="F159:F160"/>
    <mergeCell ref="D161:D162"/>
    <mergeCell ref="E163:E164"/>
    <mergeCell ref="D165:D166"/>
    <mergeCell ref="G167:G168"/>
    <mergeCell ref="D169:D170"/>
    <mergeCell ref="A147:B147"/>
    <mergeCell ref="D151:D152"/>
    <mergeCell ref="E151:F151"/>
    <mergeCell ref="E152:F152"/>
    <mergeCell ref="A156:B156"/>
    <mergeCell ref="D157:D158"/>
    <mergeCell ref="K142:K143"/>
    <mergeCell ref="F143:F144"/>
    <mergeCell ref="M144:M145"/>
    <mergeCell ref="N144:O144"/>
    <mergeCell ref="N145:O145"/>
    <mergeCell ref="K146:K147"/>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54" dxfId="604" stopIfTrue="1">
      <formula>$F$11=55</formula>
    </cfRule>
    <cfRule type="expression" priority="55" dxfId="604" stopIfTrue="1">
      <formula>$F$11=39</formula>
    </cfRule>
    <cfRule type="expression" priority="56" dxfId="606" stopIfTrue="1">
      <formula>$F$11=63</formula>
    </cfRule>
    <cfRule type="expression" priority="57" dxfId="606" stopIfTrue="1">
      <formula>$F$11=95</formula>
    </cfRule>
  </conditionalFormatting>
  <conditionalFormatting sqref="H19">
    <cfRule type="expression" priority="49" dxfId="607" stopIfTrue="1">
      <formula>$G$19=63</formula>
    </cfRule>
    <cfRule type="expression" priority="50" dxfId="618" stopIfTrue="1">
      <formula>$G$19=79</formula>
    </cfRule>
    <cfRule type="expression" priority="51" dxfId="606" stopIfTrue="1">
      <formula>$G$19=127</formula>
    </cfRule>
    <cfRule type="expression" priority="52" dxfId="606" stopIfTrue="1">
      <formula>$G$19=87</formula>
    </cfRule>
    <cfRule type="expression" priority="53" dxfId="606" stopIfTrue="1">
      <formula>$G$19=119</formula>
    </cfRule>
  </conditionalFormatting>
  <conditionalFormatting sqref="B20 B22 B24 B26 B28 B30 B32 B34">
    <cfRule type="expression" priority="48" dxfId="244" stopIfTrue="1">
      <formula>$A$20=9</formula>
    </cfRule>
  </conditionalFormatting>
  <conditionalFormatting sqref="C20:D20 C22 C26 C34 C30 C32:D32 C28:D28 C24:D24 E21 F23">
    <cfRule type="expression" priority="47" dxfId="608" stopIfTrue="1">
      <formula>$A$20=9</formula>
    </cfRule>
  </conditionalFormatting>
  <conditionalFormatting sqref="D21:D22 D25:D26 G27 D29:D30 E25 E33 F31 D33:D34">
    <cfRule type="expression" priority="46" dxfId="609" stopIfTrue="1">
      <formula>$A$20=9</formula>
    </cfRule>
  </conditionalFormatting>
  <conditionalFormatting sqref="E22:E24 E30:E32 F24:F30 G21:G26 G12:G18">
    <cfRule type="expression" priority="45" dxfId="610" stopIfTrue="1">
      <formula>$A$20=9</formula>
    </cfRule>
  </conditionalFormatting>
  <conditionalFormatting sqref="E29">
    <cfRule type="expression" priority="44" dxfId="611" stopIfTrue="1">
      <formula>$A$20=9</formula>
    </cfRule>
  </conditionalFormatting>
  <conditionalFormatting sqref="B36 B38 B40 B42 B44 B46 B48 B50 B52 B54 B56 B58 B60 B62 B64 B66">
    <cfRule type="expression" priority="43" dxfId="244" stopIfTrue="1">
      <formula>$A$36=17</formula>
    </cfRule>
  </conditionalFormatting>
  <conditionalFormatting sqref="C38 C42 C46 C50 C54 C58 C62 C66 C36:D36 C40:D40 C44:D44 C48:D48 C52:D52 C56:D56 C60:D60 C64:D64 E37 E45 E53 E61 G43">
    <cfRule type="expression" priority="42" dxfId="608" stopIfTrue="1">
      <formula>$A$36=17</formula>
    </cfRule>
  </conditionalFormatting>
  <conditionalFormatting sqref="D37:D38 H51 G59 F63 F47 E65 E57 E49 E41 D41:D42 D45:D46 D49:D50 D53:D54 D57:D58 D61:D62 D65:D66">
    <cfRule type="expression" priority="41" dxfId="609" stopIfTrue="1">
      <formula>$A$36=17</formula>
    </cfRule>
  </conditionalFormatting>
  <conditionalFormatting sqref="E38:E40 H37:H50 F40:F46 F56:F62 G44:G58 H21:H34 E46:E48 E54:E56 E62:E64">
    <cfRule type="expression" priority="40" dxfId="610" stopIfTrue="1">
      <formula>$A$36=17</formula>
    </cfRule>
  </conditionalFormatting>
  <conditionalFormatting sqref="F39 F55">
    <cfRule type="expression" priority="39" dxfId="611" stopIfTrue="1">
      <formula>$A$36=17</formula>
    </cfRule>
  </conditionalFormatting>
  <conditionalFormatting sqref="H20 H36">
    <cfRule type="expression" priority="38" dxfId="612" stopIfTrue="1">
      <formula>$A$36=17</formula>
    </cfRule>
  </conditionalFormatting>
  <conditionalFormatting sqref="I35">
    <cfRule type="expression" priority="37" dxfId="613" stopIfTrue="1">
      <formula>$A$36=17</formula>
    </cfRule>
  </conditionalFormatting>
  <conditionalFormatting sqref="B70 B72 B74 B76 B78 B80 B82 B84 B86 B88 B90 B92 B94 B96 B98 B100 B102 B132 B106 B108 B110 B112 B104 B116 B118 B120 B114 B124 B126 B128 B130 B122">
    <cfRule type="expression" priority="36" dxfId="244"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35" dxfId="608" stopIfTrue="1">
      <formula>$A$70=33</formula>
    </cfRule>
  </conditionalFormatting>
  <conditionalFormatting sqref="E72:E74 H102:H116 G110:G124 G78:G92 H86:H100 E80:E82 E88:E90 E104:E106 E112:E114 E120:E122 E128:E130 E96:E98 F74:F80 F90:F96 F106:F112 F122:F128">
    <cfRule type="expression" priority="34" dxfId="61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33" dxfId="609" stopIfTrue="1">
      <formula>$A$70=33</formula>
    </cfRule>
  </conditionalFormatting>
  <conditionalFormatting sqref="F121">
    <cfRule type="expression" priority="32" dxfId="611" stopIfTrue="1">
      <formula>$A$70=33</formula>
    </cfRule>
  </conditionalFormatting>
  <conditionalFormatting sqref="B136 B138 B140 B142 B144 B146 B148 B150 B152 B154 B198 B158 B160 B162 B164 B166 B168 B170 B172 B174 B176 B178 B180 B182 B184 B186 B188 B190 B192 B194 B196">
    <cfRule type="expression" priority="31" dxfId="244"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30" dxfId="619" stopIfTrue="1">
      <formula>$A$136=65</formula>
    </cfRule>
  </conditionalFormatting>
  <conditionalFormatting sqref="D137:D138 D141:D142 D145:D146 H183 H167 D157:D158 D161:D162 D165:D166 D169:D170 D173:D174 D177:D178 D181:D182 D185:D186 D189:D190 D193:D194 D197:D198">
    <cfRule type="expression" priority="29" dxfId="609" stopIfTrue="1">
      <formula>$A$136=65</formula>
    </cfRule>
  </conditionalFormatting>
  <conditionalFormatting sqref="E141 E149 F147 E157 G159 E165 F163 E173 G191 F179 E181 E189 E197 F195">
    <cfRule type="expression" priority="28" dxfId="620" stopIfTrue="1">
      <formula>$A$136=65</formula>
    </cfRule>
  </conditionalFormatting>
  <conditionalFormatting sqref="E138:E140 E146:E148 E154:E156 E162:E164 E170:E172 E178:E180 E186:E188 E194:E196 F140:F146 G144:G158 F156:F162 F172:F178 G176:G190 F188:F194 H153:H166 H168:H182">
    <cfRule type="expression" priority="27" dxfId="610" stopIfTrue="1">
      <formula>$A$136=65</formula>
    </cfRule>
  </conditionalFormatting>
  <conditionalFormatting sqref="G175">
    <cfRule type="expression" priority="26" dxfId="614" stopIfTrue="1">
      <formula>$A$136=65</formula>
    </cfRule>
  </conditionalFormatting>
  <conditionalFormatting sqref="H152">
    <cfRule type="expression" priority="25" dxfId="612" stopIfTrue="1">
      <formula>$A$136=65</formula>
    </cfRule>
  </conditionalFormatting>
  <conditionalFormatting sqref="A67:H67">
    <cfRule type="expression" priority="24" dxfId="30" stopIfTrue="1">
      <formula>$A$70=33</formula>
    </cfRule>
  </conditionalFormatting>
  <conditionalFormatting sqref="D147 B155">
    <cfRule type="expression" priority="23" dxfId="608" stopIfTrue="1">
      <formula>$A$149=1</formula>
    </cfRule>
  </conditionalFormatting>
  <conditionalFormatting sqref="D155">
    <cfRule type="expression" priority="22" dxfId="609" stopIfTrue="1">
      <formula>$A$149=1</formula>
    </cfRule>
  </conditionalFormatting>
  <conditionalFormatting sqref="E151:F151">
    <cfRule type="expression" priority="20" dxfId="621" stopIfTrue="1">
      <formula>$A$147=253</formula>
    </cfRule>
    <cfRule type="expression" priority="21" dxfId="621" stopIfTrue="1">
      <formula>$A$147=317</formula>
    </cfRule>
  </conditionalFormatting>
  <conditionalFormatting sqref="D149:D150 D153:D154">
    <cfRule type="expression" priority="18" dxfId="610" stopIfTrue="1">
      <formula>$A$149=1</formula>
    </cfRule>
    <cfRule type="expression" priority="19" dxfId="609" stopIfTrue="1">
      <formula>$A$136=65</formula>
    </cfRule>
  </conditionalFormatting>
  <conditionalFormatting sqref="D151:D152 D148">
    <cfRule type="expression" priority="16" dxfId="610" stopIfTrue="1">
      <formula>$A$149=1</formula>
    </cfRule>
    <cfRule type="expression" priority="17" dxfId="608" stopIfTrue="1">
      <formula>$A$136=65</formula>
    </cfRule>
  </conditionalFormatting>
  <conditionalFormatting sqref="A133:H133">
    <cfRule type="expression" priority="14" dxfId="30" stopIfTrue="1">
      <formula>$A$136=65</formula>
    </cfRule>
    <cfRule type="expression" priority="15" dxfId="30" stopIfTrue="1">
      <formula>$A$132=64</formula>
    </cfRule>
  </conditionalFormatting>
  <conditionalFormatting sqref="C155 C147">
    <cfRule type="expression" priority="13" dxfId="615" stopIfTrue="1">
      <formula>$A$149=1</formula>
    </cfRule>
  </conditionalFormatting>
  <conditionalFormatting sqref="H35">
    <cfRule type="expression" priority="8" dxfId="604" stopIfTrue="1">
      <formula>$G$35=127</formula>
    </cfRule>
    <cfRule type="expression" priority="9" dxfId="16" stopIfTrue="1">
      <formula>$G$35=159</formula>
    </cfRule>
    <cfRule type="expression" priority="10" dxfId="616" stopIfTrue="1">
      <formula>$G$35=111</formula>
    </cfRule>
    <cfRule type="expression" priority="11" dxfId="606" stopIfTrue="1">
      <formula>$G$35=143</formula>
    </cfRule>
    <cfRule type="expression" priority="12" dxfId="606" stopIfTrue="1">
      <formula>$G$35=175</formula>
    </cfRule>
  </conditionalFormatting>
  <conditionalFormatting sqref="G19:G20">
    <cfRule type="cellIs" priority="5" dxfId="617" operator="equal" stopIfTrue="1">
      <formula>87</formula>
    </cfRule>
    <cfRule type="cellIs" priority="6" dxfId="617" operator="equal" stopIfTrue="1">
      <formula>119</formula>
    </cfRule>
    <cfRule type="expression" priority="7" dxfId="610" stopIfTrue="1">
      <formula>$A$20=9</formula>
    </cfRule>
  </conditionalFormatting>
  <conditionalFormatting sqref="C147:D147 C156:D156">
    <cfRule type="expression" priority="4" dxfId="608" stopIfTrue="1">
      <formula>$A$147=317</formula>
    </cfRule>
  </conditionalFormatting>
  <conditionalFormatting sqref="E148:E150 E153:E156 E152:F152">
    <cfRule type="expression" priority="3" dxfId="613" stopIfTrue="1">
      <formula>$A$147=317</formula>
    </cfRule>
  </conditionalFormatting>
  <conditionalFormatting sqref="C147:D147 C156:D156">
    <cfRule type="expression" priority="2" dxfId="608" stopIfTrue="1">
      <formula>$A$147=253</formula>
    </cfRule>
  </conditionalFormatting>
  <conditionalFormatting sqref="E148:E150 E152:F152 E153:E156">
    <cfRule type="expression" priority="1" dxfId="613" stopIfTrue="1">
      <formula>$A$147=253</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65" man="1"/>
  </colBreaks>
  <drawing r:id="rId1"/>
</worksheet>
</file>

<file path=xl/worksheets/sheet5.xml><?xml version="1.0" encoding="utf-8"?>
<worksheet xmlns="http://schemas.openxmlformats.org/spreadsheetml/2006/main" xmlns:r="http://schemas.openxmlformats.org/officeDocument/2006/relationships">
  <sheetPr>
    <tabColor indexed="11"/>
  </sheetPr>
  <dimension ref="A1:Z304"/>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80" customWidth="1"/>
    <col min="2" max="2" width="5.00390625" style="76" customWidth="1"/>
    <col min="3" max="3" width="30.875" style="76" customWidth="1"/>
    <col min="4" max="4" width="4.25390625" style="76" customWidth="1"/>
    <col min="5" max="8" width="17.75390625" style="137" customWidth="1"/>
    <col min="9" max="9" width="1.37890625" style="137" customWidth="1"/>
    <col min="10" max="16384" width="9.125" style="76" customWidth="1"/>
  </cols>
  <sheetData>
    <row r="1" spans="1:26" ht="27" customHeight="1">
      <c r="A1" s="236" t="s">
        <v>23</v>
      </c>
      <c r="B1" s="236"/>
      <c r="C1" s="236"/>
      <c r="D1" s="236"/>
      <c r="E1" s="236"/>
      <c r="F1" s="236"/>
      <c r="G1" s="236"/>
      <c r="H1" s="236"/>
      <c r="I1" s="236"/>
      <c r="J1" s="296"/>
      <c r="K1" s="296"/>
      <c r="L1" s="296"/>
      <c r="M1" s="296"/>
      <c r="N1" s="296"/>
      <c r="O1" s="296"/>
      <c r="P1" s="296"/>
      <c r="Q1" s="296"/>
      <c r="R1" s="296"/>
      <c r="S1" s="296"/>
      <c r="T1" s="296"/>
      <c r="U1" s="296"/>
      <c r="V1" s="296"/>
      <c r="W1" s="296"/>
      <c r="X1" s="296"/>
      <c r="Y1" s="296"/>
      <c r="Z1" s="296"/>
    </row>
    <row r="2" spans="2:12" ht="21" customHeight="1">
      <c r="B2" s="135"/>
      <c r="D2" s="233" t="s">
        <v>473</v>
      </c>
      <c r="E2" s="233"/>
      <c r="F2" s="233"/>
      <c r="J2" s="21"/>
      <c r="K2" s="21"/>
      <c r="L2" s="21"/>
    </row>
    <row r="3" spans="2:9" ht="15" customHeight="1">
      <c r="B3" s="135"/>
      <c r="F3" s="136"/>
      <c r="H3" s="83" t="s">
        <v>25</v>
      </c>
      <c r="I3" s="138"/>
    </row>
    <row r="4" spans="2:9" ht="15.75">
      <c r="B4" s="110">
        <v>2</v>
      </c>
      <c r="C4" s="114" t="s">
        <v>472</v>
      </c>
      <c r="D4" s="139"/>
      <c r="H4" s="140" t="s">
        <v>27</v>
      </c>
      <c r="I4" s="141"/>
    </row>
    <row r="5" spans="1:6" ht="12.75">
      <c r="A5" s="80">
        <v>1</v>
      </c>
      <c r="B5" s="110">
        <v>4</v>
      </c>
      <c r="C5" s="118" t="s">
        <v>471</v>
      </c>
      <c r="D5" s="118"/>
      <c r="E5" s="142" t="s">
        <v>248</v>
      </c>
      <c r="F5" s="142"/>
    </row>
    <row r="6" spans="2:6" ht="12.75">
      <c r="B6" s="110" t="s">
        <v>27</v>
      </c>
      <c r="C6" s="108" t="s">
        <v>30</v>
      </c>
      <c r="D6" s="232">
        <v>1</v>
      </c>
      <c r="E6" s="142" t="s">
        <v>246</v>
      </c>
      <c r="F6" s="142"/>
    </row>
    <row r="7" spans="1:6" ht="12.75">
      <c r="A7" s="80">
        <v>2</v>
      </c>
      <c r="B7" s="110" t="s">
        <v>27</v>
      </c>
      <c r="C7" s="108" t="s">
        <v>30</v>
      </c>
      <c r="D7" s="232"/>
      <c r="E7" s="142" t="s">
        <v>27</v>
      </c>
      <c r="F7" s="142" t="s">
        <v>248</v>
      </c>
    </row>
    <row r="8" spans="2:6" ht="12.75">
      <c r="B8" s="110">
        <v>67</v>
      </c>
      <c r="C8" s="108" t="s">
        <v>470</v>
      </c>
      <c r="D8" s="144"/>
      <c r="E8" s="143">
        <v>17</v>
      </c>
      <c r="F8" s="142" t="s">
        <v>246</v>
      </c>
    </row>
    <row r="9" spans="1:7" ht="12.75">
      <c r="A9" s="80">
        <v>3</v>
      </c>
      <c r="B9" s="110">
        <v>78</v>
      </c>
      <c r="C9" s="108" t="s">
        <v>469</v>
      </c>
      <c r="D9" s="144"/>
      <c r="E9" s="142" t="s">
        <v>231</v>
      </c>
      <c r="F9" s="142" t="s">
        <v>412</v>
      </c>
      <c r="G9" s="142"/>
    </row>
    <row r="10" spans="2:7" ht="12.75">
      <c r="B10" s="110">
        <v>14</v>
      </c>
      <c r="C10" s="108" t="s">
        <v>468</v>
      </c>
      <c r="D10" s="232">
        <v>2</v>
      </c>
      <c r="E10" s="142" t="s">
        <v>221</v>
      </c>
      <c r="F10" s="142"/>
      <c r="G10" s="142"/>
    </row>
    <row r="11" spans="1:7" ht="12.75">
      <c r="A11" s="80">
        <v>4</v>
      </c>
      <c r="B11" s="110">
        <v>22</v>
      </c>
      <c r="C11" s="108" t="s">
        <v>467</v>
      </c>
      <c r="D11" s="232"/>
      <c r="E11" s="142" t="s">
        <v>466</v>
      </c>
      <c r="F11" s="142"/>
      <c r="G11" s="142" t="s">
        <v>248</v>
      </c>
    </row>
    <row r="12" spans="2:8" ht="12.75">
      <c r="B12" s="110">
        <v>59</v>
      </c>
      <c r="C12" s="108" t="s">
        <v>465</v>
      </c>
      <c r="D12" s="144"/>
      <c r="E12" s="142"/>
      <c r="F12" s="232">
        <v>25</v>
      </c>
      <c r="G12" s="142" t="s">
        <v>246</v>
      </c>
      <c r="H12" s="142"/>
    </row>
    <row r="13" spans="1:8" ht="12.75">
      <c r="A13" s="80">
        <v>5</v>
      </c>
      <c r="B13" s="110">
        <v>75</v>
      </c>
      <c r="C13" s="108" t="s">
        <v>464</v>
      </c>
      <c r="D13" s="144"/>
      <c r="E13" s="142" t="s">
        <v>241</v>
      </c>
      <c r="F13" s="232"/>
      <c r="G13" s="142" t="s">
        <v>404</v>
      </c>
      <c r="H13" s="142"/>
    </row>
    <row r="14" spans="2:8" ht="12.75">
      <c r="B14" s="110">
        <v>7</v>
      </c>
      <c r="C14" s="108" t="s">
        <v>463</v>
      </c>
      <c r="D14" s="232">
        <v>3</v>
      </c>
      <c r="E14" s="142" t="s">
        <v>204</v>
      </c>
      <c r="F14" s="142"/>
      <c r="G14" s="142"/>
      <c r="H14" s="142"/>
    </row>
    <row r="15" spans="1:8" ht="12.75">
      <c r="A15" s="80">
        <v>6</v>
      </c>
      <c r="B15" s="110">
        <v>48</v>
      </c>
      <c r="C15" s="108" t="s">
        <v>462</v>
      </c>
      <c r="D15" s="232"/>
      <c r="E15" s="142" t="s">
        <v>461</v>
      </c>
      <c r="F15" s="142" t="s">
        <v>241</v>
      </c>
      <c r="G15" s="142"/>
      <c r="H15" s="142"/>
    </row>
    <row r="16" spans="2:8" ht="12.75">
      <c r="B16" s="110">
        <v>61</v>
      </c>
      <c r="C16" s="108" t="s">
        <v>460</v>
      </c>
      <c r="D16" s="144"/>
      <c r="E16" s="143">
        <v>18</v>
      </c>
      <c r="F16" s="142" t="s">
        <v>204</v>
      </c>
      <c r="G16" s="142"/>
      <c r="H16" s="142"/>
    </row>
    <row r="17" spans="1:8" ht="12.75">
      <c r="A17" s="80">
        <v>7</v>
      </c>
      <c r="B17" s="110">
        <v>81</v>
      </c>
      <c r="C17" s="108" t="s">
        <v>459</v>
      </c>
      <c r="D17" s="144"/>
      <c r="E17" s="142" t="s">
        <v>218</v>
      </c>
      <c r="F17" s="142" t="s">
        <v>411</v>
      </c>
      <c r="G17" s="142"/>
      <c r="H17" s="142"/>
    </row>
    <row r="18" spans="2:8" ht="12.75">
      <c r="B18" s="110">
        <v>25</v>
      </c>
      <c r="C18" s="108" t="s">
        <v>458</v>
      </c>
      <c r="D18" s="232">
        <v>4</v>
      </c>
      <c r="E18" s="142" t="s">
        <v>202</v>
      </c>
      <c r="F18" s="142"/>
      <c r="G18" s="142"/>
      <c r="H18" s="84"/>
    </row>
    <row r="19" spans="1:8" ht="12.75">
      <c r="A19" s="80">
        <v>8</v>
      </c>
      <c r="B19" s="110">
        <v>50</v>
      </c>
      <c r="C19" s="108" t="s">
        <v>457</v>
      </c>
      <c r="D19" s="232"/>
      <c r="E19" s="142" t="s">
        <v>456</v>
      </c>
      <c r="F19" s="142"/>
      <c r="G19" s="142"/>
      <c r="H19" s="84" t="s">
        <v>244</v>
      </c>
    </row>
    <row r="20" spans="2:8" ht="12.75">
      <c r="B20" s="112">
        <v>45</v>
      </c>
      <c r="C20" s="108" t="s">
        <v>455</v>
      </c>
      <c r="D20" s="144"/>
      <c r="E20" s="142"/>
      <c r="F20" s="142"/>
      <c r="G20" s="232">
        <v>29</v>
      </c>
      <c r="H20" s="84" t="s">
        <v>236</v>
      </c>
    </row>
    <row r="21" spans="1:9" ht="12.75">
      <c r="A21" s="80">
        <v>9</v>
      </c>
      <c r="B21" s="112">
        <v>76</v>
      </c>
      <c r="C21" s="108" t="s">
        <v>454</v>
      </c>
      <c r="D21" s="144"/>
      <c r="E21" s="142" t="s">
        <v>210</v>
      </c>
      <c r="F21" s="142"/>
      <c r="G21" s="232"/>
      <c r="H21" s="84" t="s">
        <v>400</v>
      </c>
      <c r="I21" s="142"/>
    </row>
    <row r="22" spans="2:9" ht="12.75">
      <c r="B22" s="112" t="s">
        <v>27</v>
      </c>
      <c r="C22" s="108" t="s">
        <v>30</v>
      </c>
      <c r="D22" s="232">
        <v>5</v>
      </c>
      <c r="E22" s="142" t="s">
        <v>181</v>
      </c>
      <c r="F22" s="142"/>
      <c r="G22" s="142"/>
      <c r="H22" s="142"/>
      <c r="I22" s="142"/>
    </row>
    <row r="23" spans="1:9" ht="12.75">
      <c r="A23" s="80">
        <v>10</v>
      </c>
      <c r="B23" s="112" t="s">
        <v>27</v>
      </c>
      <c r="C23" s="108" t="s">
        <v>30</v>
      </c>
      <c r="D23" s="232"/>
      <c r="E23" s="142" t="s">
        <v>27</v>
      </c>
      <c r="F23" s="142" t="s">
        <v>225</v>
      </c>
      <c r="G23" s="142"/>
      <c r="H23" s="142"/>
      <c r="I23" s="142"/>
    </row>
    <row r="24" spans="2:9" ht="12.75">
      <c r="B24" s="112">
        <v>74</v>
      </c>
      <c r="C24" s="108" t="s">
        <v>453</v>
      </c>
      <c r="D24" s="144"/>
      <c r="E24" s="143">
        <v>19</v>
      </c>
      <c r="F24" s="142" t="s">
        <v>216</v>
      </c>
      <c r="G24" s="142"/>
      <c r="H24" s="142"/>
      <c r="I24" s="142"/>
    </row>
    <row r="25" spans="1:9" ht="12.75">
      <c r="A25" s="80">
        <v>11</v>
      </c>
      <c r="B25" s="112">
        <v>80</v>
      </c>
      <c r="C25" s="108" t="s">
        <v>452</v>
      </c>
      <c r="D25" s="144"/>
      <c r="E25" s="142" t="s">
        <v>225</v>
      </c>
      <c r="F25" s="142" t="s">
        <v>410</v>
      </c>
      <c r="G25" s="142"/>
      <c r="H25" s="142"/>
      <c r="I25" s="142"/>
    </row>
    <row r="26" spans="2:9" ht="12.75">
      <c r="B26" s="112">
        <v>19</v>
      </c>
      <c r="C26" s="108" t="s">
        <v>451</v>
      </c>
      <c r="D26" s="232">
        <v>6</v>
      </c>
      <c r="E26" s="142" t="s">
        <v>216</v>
      </c>
      <c r="F26" s="142"/>
      <c r="G26" s="142"/>
      <c r="H26" s="142"/>
      <c r="I26" s="142"/>
    </row>
    <row r="27" spans="1:9" ht="12.75">
      <c r="A27" s="80">
        <v>12</v>
      </c>
      <c r="B27" s="112">
        <v>28</v>
      </c>
      <c r="C27" s="108" t="s">
        <v>450</v>
      </c>
      <c r="D27" s="232"/>
      <c r="E27" s="142" t="s">
        <v>449</v>
      </c>
      <c r="F27" s="142"/>
      <c r="G27" s="142" t="s">
        <v>244</v>
      </c>
      <c r="H27" s="142"/>
      <c r="I27" s="142"/>
    </row>
    <row r="28" spans="2:9" ht="12.75">
      <c r="B28" s="112">
        <v>6</v>
      </c>
      <c r="C28" s="108" t="s">
        <v>448</v>
      </c>
      <c r="D28" s="144"/>
      <c r="E28" s="142"/>
      <c r="F28" s="232">
        <v>26</v>
      </c>
      <c r="G28" s="142" t="s">
        <v>236</v>
      </c>
      <c r="H28" s="142"/>
      <c r="I28" s="142"/>
    </row>
    <row r="29" spans="1:9" ht="12.75">
      <c r="A29" s="80">
        <v>13</v>
      </c>
      <c r="B29" s="112">
        <v>18</v>
      </c>
      <c r="C29" s="108" t="s">
        <v>447</v>
      </c>
      <c r="D29" s="144"/>
      <c r="E29" s="142" t="s">
        <v>243</v>
      </c>
      <c r="F29" s="232"/>
      <c r="G29" s="142" t="s">
        <v>403</v>
      </c>
      <c r="H29" s="142"/>
      <c r="I29" s="142"/>
    </row>
    <row r="30" spans="2:9" ht="12.75">
      <c r="B30" s="112">
        <v>15</v>
      </c>
      <c r="C30" s="108" t="s">
        <v>446</v>
      </c>
      <c r="D30" s="232">
        <v>7</v>
      </c>
      <c r="E30" s="142" t="s">
        <v>227</v>
      </c>
      <c r="F30" s="142"/>
      <c r="G30" s="142"/>
      <c r="H30" s="142"/>
      <c r="I30" s="142"/>
    </row>
    <row r="31" spans="1:9" ht="12.75">
      <c r="A31" s="80">
        <v>14</v>
      </c>
      <c r="B31" s="112">
        <v>32</v>
      </c>
      <c r="C31" s="108" t="s">
        <v>445</v>
      </c>
      <c r="D31" s="232"/>
      <c r="E31" s="142" t="s">
        <v>444</v>
      </c>
      <c r="F31" s="142" t="s">
        <v>244</v>
      </c>
      <c r="G31" s="142"/>
      <c r="H31" s="142"/>
      <c r="I31" s="142"/>
    </row>
    <row r="32" spans="2:9" ht="12.75">
      <c r="B32" s="112" t="s">
        <v>27</v>
      </c>
      <c r="C32" s="108" t="s">
        <v>30</v>
      </c>
      <c r="D32" s="144"/>
      <c r="E32" s="143">
        <v>20</v>
      </c>
      <c r="F32" s="142" t="s">
        <v>236</v>
      </c>
      <c r="G32" s="142"/>
      <c r="H32" s="142"/>
      <c r="I32" s="142"/>
    </row>
    <row r="33" spans="1:9" ht="12.75">
      <c r="A33" s="80">
        <v>15</v>
      </c>
      <c r="B33" s="112" t="s">
        <v>27</v>
      </c>
      <c r="C33" s="108" t="s">
        <v>30</v>
      </c>
      <c r="D33" s="144"/>
      <c r="E33" s="142" t="s">
        <v>244</v>
      </c>
      <c r="F33" s="142" t="s">
        <v>409</v>
      </c>
      <c r="G33" s="142"/>
      <c r="H33" s="142"/>
      <c r="I33" s="142"/>
    </row>
    <row r="34" spans="2:9" ht="12.75">
      <c r="B34" s="112">
        <v>5</v>
      </c>
      <c r="C34" s="118" t="s">
        <v>443</v>
      </c>
      <c r="D34" s="232">
        <v>8</v>
      </c>
      <c r="E34" s="142" t="s">
        <v>236</v>
      </c>
      <c r="F34" s="142"/>
      <c r="G34" s="142"/>
      <c r="H34" s="142"/>
      <c r="I34" s="142"/>
    </row>
    <row r="35" spans="1:10" ht="12.75">
      <c r="A35" s="80">
        <v>16</v>
      </c>
      <c r="B35" s="112">
        <v>10</v>
      </c>
      <c r="C35" s="118" t="s">
        <v>442</v>
      </c>
      <c r="D35" s="232"/>
      <c r="E35" s="84" t="s">
        <v>27</v>
      </c>
      <c r="F35" s="142"/>
      <c r="G35" s="142"/>
      <c r="H35" s="112" t="s">
        <v>249</v>
      </c>
      <c r="I35" s="145"/>
      <c r="J35" s="108"/>
    </row>
    <row r="36" spans="2:10" ht="12.75">
      <c r="B36" s="112">
        <v>11</v>
      </c>
      <c r="C36" s="118" t="s">
        <v>441</v>
      </c>
      <c r="D36" s="144"/>
      <c r="E36" s="84"/>
      <c r="F36" s="142"/>
      <c r="G36" s="208">
        <v>31</v>
      </c>
      <c r="H36" s="112" t="s">
        <v>239</v>
      </c>
      <c r="I36" s="142"/>
      <c r="J36" s="108"/>
    </row>
    <row r="37" spans="1:10" ht="12.75">
      <c r="A37" s="80">
        <v>17</v>
      </c>
      <c r="B37" s="112">
        <v>12</v>
      </c>
      <c r="C37" s="118" t="s">
        <v>440</v>
      </c>
      <c r="D37" s="144"/>
      <c r="E37" s="142" t="s">
        <v>235</v>
      </c>
      <c r="F37" s="142"/>
      <c r="G37" s="208"/>
      <c r="H37" s="142" t="s">
        <v>439</v>
      </c>
      <c r="I37" s="142"/>
      <c r="J37" s="108"/>
    </row>
    <row r="38" spans="2:9" ht="12.75">
      <c r="B38" s="112" t="s">
        <v>27</v>
      </c>
      <c r="C38" s="108" t="s">
        <v>30</v>
      </c>
      <c r="D38" s="232">
        <v>9</v>
      </c>
      <c r="E38" s="142" t="s">
        <v>233</v>
      </c>
      <c r="F38" s="142"/>
      <c r="G38" s="142"/>
      <c r="H38" s="142"/>
      <c r="I38" s="142"/>
    </row>
    <row r="39" spans="1:9" ht="12.75">
      <c r="A39" s="80">
        <v>18</v>
      </c>
      <c r="B39" s="112" t="s">
        <v>27</v>
      </c>
      <c r="C39" s="108" t="s">
        <v>30</v>
      </c>
      <c r="D39" s="232"/>
      <c r="E39" s="84" t="s">
        <v>27</v>
      </c>
      <c r="F39" s="142" t="s">
        <v>235</v>
      </c>
      <c r="G39" s="142"/>
      <c r="H39" s="142"/>
      <c r="I39" s="142"/>
    </row>
    <row r="40" spans="2:9" ht="12.75">
      <c r="B40" s="112">
        <v>9</v>
      </c>
      <c r="C40" s="118" t="s">
        <v>438</v>
      </c>
      <c r="D40" s="144"/>
      <c r="E40" s="143">
        <v>21</v>
      </c>
      <c r="F40" s="142" t="s">
        <v>233</v>
      </c>
      <c r="G40" s="142"/>
      <c r="H40" s="142"/>
      <c r="I40" s="142"/>
    </row>
    <row r="41" spans="1:9" ht="12.75">
      <c r="A41" s="80">
        <v>19</v>
      </c>
      <c r="B41" s="112">
        <v>52</v>
      </c>
      <c r="C41" s="118" t="s">
        <v>437</v>
      </c>
      <c r="D41" s="144"/>
      <c r="E41" s="142" t="s">
        <v>237</v>
      </c>
      <c r="F41" s="142" t="s">
        <v>408</v>
      </c>
      <c r="G41" s="142"/>
      <c r="H41" s="142"/>
      <c r="I41" s="142"/>
    </row>
    <row r="42" spans="2:9" ht="12.75">
      <c r="B42" s="112">
        <v>58</v>
      </c>
      <c r="C42" s="118" t="s">
        <v>436</v>
      </c>
      <c r="D42" s="232">
        <v>10</v>
      </c>
      <c r="E42" s="142" t="s">
        <v>198</v>
      </c>
      <c r="F42" s="142"/>
      <c r="G42" s="142"/>
      <c r="H42" s="142"/>
      <c r="I42" s="142"/>
    </row>
    <row r="43" spans="1:9" ht="12.75">
      <c r="A43" s="80">
        <v>20</v>
      </c>
      <c r="B43" s="112">
        <v>66</v>
      </c>
      <c r="C43" s="118" t="s">
        <v>435</v>
      </c>
      <c r="D43" s="232"/>
      <c r="E43" s="84" t="s">
        <v>434</v>
      </c>
      <c r="F43" s="142"/>
      <c r="G43" s="142" t="s">
        <v>235</v>
      </c>
      <c r="H43" s="142"/>
      <c r="I43" s="142"/>
    </row>
    <row r="44" spans="2:9" ht="12.75">
      <c r="B44" s="112">
        <v>71</v>
      </c>
      <c r="C44" s="118" t="s">
        <v>433</v>
      </c>
      <c r="D44" s="144"/>
      <c r="E44" s="84"/>
      <c r="F44" s="232">
        <v>27</v>
      </c>
      <c r="G44" s="142" t="s">
        <v>233</v>
      </c>
      <c r="H44" s="142"/>
      <c r="I44" s="142"/>
    </row>
    <row r="45" spans="1:9" ht="12.75">
      <c r="A45" s="80">
        <v>21</v>
      </c>
      <c r="B45" s="112">
        <v>77</v>
      </c>
      <c r="C45" s="118" t="s">
        <v>432</v>
      </c>
      <c r="D45" s="144"/>
      <c r="E45" s="142" t="s">
        <v>215</v>
      </c>
      <c r="F45" s="232"/>
      <c r="G45" s="142" t="s">
        <v>402</v>
      </c>
      <c r="H45" s="142"/>
      <c r="I45" s="142"/>
    </row>
    <row r="46" spans="2:9" ht="12.75">
      <c r="B46" s="112">
        <v>31</v>
      </c>
      <c r="C46" s="118" t="s">
        <v>431</v>
      </c>
      <c r="D46" s="232">
        <v>11</v>
      </c>
      <c r="E46" s="142" t="s">
        <v>206</v>
      </c>
      <c r="F46" s="142"/>
      <c r="G46" s="142"/>
      <c r="H46" s="142"/>
      <c r="I46" s="142"/>
    </row>
    <row r="47" spans="1:9" ht="12.75">
      <c r="A47" s="80">
        <v>22</v>
      </c>
      <c r="B47" s="112">
        <v>47</v>
      </c>
      <c r="C47" s="118" t="s">
        <v>430</v>
      </c>
      <c r="D47" s="232"/>
      <c r="E47" s="84" t="s">
        <v>429</v>
      </c>
      <c r="F47" s="142" t="s">
        <v>247</v>
      </c>
      <c r="G47" s="142"/>
      <c r="H47" s="142"/>
      <c r="I47" s="142"/>
    </row>
    <row r="48" spans="2:9" ht="12.75">
      <c r="B48" s="112" t="s">
        <v>27</v>
      </c>
      <c r="C48" s="118" t="s">
        <v>30</v>
      </c>
      <c r="D48" s="144"/>
      <c r="E48" s="143">
        <v>22</v>
      </c>
      <c r="F48" s="142" t="s">
        <v>189</v>
      </c>
      <c r="G48" s="142"/>
      <c r="H48" s="142"/>
      <c r="I48" s="142"/>
    </row>
    <row r="49" spans="1:9" ht="12.75">
      <c r="A49" s="80">
        <v>23</v>
      </c>
      <c r="B49" s="112" t="s">
        <v>27</v>
      </c>
      <c r="C49" s="118" t="s">
        <v>30</v>
      </c>
      <c r="D49" s="144"/>
      <c r="E49" s="142" t="s">
        <v>247</v>
      </c>
      <c r="F49" s="142" t="s">
        <v>407</v>
      </c>
      <c r="G49" s="142"/>
      <c r="H49" s="142"/>
      <c r="I49" s="142"/>
    </row>
    <row r="50" spans="2:9" ht="12.75">
      <c r="B50" s="112">
        <v>3</v>
      </c>
      <c r="C50" s="118" t="s">
        <v>428</v>
      </c>
      <c r="D50" s="232">
        <v>12</v>
      </c>
      <c r="E50" s="142" t="s">
        <v>189</v>
      </c>
      <c r="F50" s="142"/>
      <c r="G50" s="142"/>
      <c r="H50" s="142"/>
      <c r="I50" s="142"/>
    </row>
    <row r="51" spans="1:9" ht="12.75">
      <c r="A51" s="80">
        <v>24</v>
      </c>
      <c r="B51" s="112">
        <v>70</v>
      </c>
      <c r="C51" s="118" t="s">
        <v>427</v>
      </c>
      <c r="D51" s="232"/>
      <c r="E51" s="84" t="s">
        <v>27</v>
      </c>
      <c r="F51" s="142"/>
      <c r="G51" s="142"/>
      <c r="H51" s="84" t="s">
        <v>249</v>
      </c>
      <c r="I51" s="142"/>
    </row>
    <row r="52" spans="2:9" ht="12.75">
      <c r="B52" s="112">
        <v>16</v>
      </c>
      <c r="C52" s="118" t="s">
        <v>426</v>
      </c>
      <c r="D52" s="144"/>
      <c r="E52" s="84"/>
      <c r="F52" s="142"/>
      <c r="G52" s="232">
        <v>30</v>
      </c>
      <c r="H52" s="84" t="s">
        <v>239</v>
      </c>
      <c r="I52" s="142"/>
    </row>
    <row r="53" spans="1:9" ht="12.75">
      <c r="A53" s="80">
        <v>25</v>
      </c>
      <c r="B53" s="112">
        <v>17</v>
      </c>
      <c r="C53" s="118" t="s">
        <v>425</v>
      </c>
      <c r="D53" s="144"/>
      <c r="E53" s="142" t="s">
        <v>229</v>
      </c>
      <c r="F53" s="142"/>
      <c r="G53" s="232"/>
      <c r="H53" s="142" t="s">
        <v>27</v>
      </c>
      <c r="I53" s="142"/>
    </row>
    <row r="54" spans="2:7" ht="12.75">
      <c r="B54" s="112" t="s">
        <v>27</v>
      </c>
      <c r="C54" s="118" t="s">
        <v>30</v>
      </c>
      <c r="D54" s="232">
        <v>13</v>
      </c>
      <c r="E54" s="142" t="s">
        <v>228</v>
      </c>
      <c r="F54" s="142"/>
      <c r="G54" s="142"/>
    </row>
    <row r="55" spans="1:7" ht="12.75">
      <c r="A55" s="80">
        <v>26</v>
      </c>
      <c r="B55" s="112" t="s">
        <v>27</v>
      </c>
      <c r="C55" s="118" t="s">
        <v>30</v>
      </c>
      <c r="D55" s="232"/>
      <c r="E55" s="84" t="s">
        <v>27</v>
      </c>
      <c r="F55" s="142" t="s">
        <v>229</v>
      </c>
      <c r="G55" s="142"/>
    </row>
    <row r="56" spans="2:7" ht="12.75">
      <c r="B56" s="112">
        <v>24</v>
      </c>
      <c r="C56" s="118" t="s">
        <v>424</v>
      </c>
      <c r="D56" s="144"/>
      <c r="E56" s="143">
        <v>23</v>
      </c>
      <c r="F56" s="142" t="s">
        <v>228</v>
      </c>
      <c r="G56" s="142"/>
    </row>
    <row r="57" spans="1:7" ht="12.75">
      <c r="A57" s="80">
        <v>27</v>
      </c>
      <c r="B57" s="112">
        <v>51</v>
      </c>
      <c r="C57" s="118" t="s">
        <v>423</v>
      </c>
      <c r="D57" s="144"/>
      <c r="E57" s="142" t="s">
        <v>223</v>
      </c>
      <c r="F57" s="142" t="s">
        <v>406</v>
      </c>
      <c r="G57" s="142"/>
    </row>
    <row r="58" spans="2:7" ht="12.75">
      <c r="B58" s="112">
        <v>20</v>
      </c>
      <c r="C58" s="118" t="s">
        <v>422</v>
      </c>
      <c r="D58" s="232">
        <v>14</v>
      </c>
      <c r="E58" s="142" t="s">
        <v>185</v>
      </c>
      <c r="F58" s="142"/>
      <c r="G58" s="142"/>
    </row>
    <row r="59" spans="1:7" ht="12.75">
      <c r="A59" s="80">
        <v>28</v>
      </c>
      <c r="B59" s="112">
        <v>72</v>
      </c>
      <c r="C59" s="118" t="s">
        <v>421</v>
      </c>
      <c r="D59" s="232"/>
      <c r="E59" s="84" t="s">
        <v>420</v>
      </c>
      <c r="F59" s="142"/>
      <c r="G59" s="142" t="s">
        <v>249</v>
      </c>
    </row>
    <row r="60" spans="2:7" ht="12.75">
      <c r="B60" s="112">
        <v>13</v>
      </c>
      <c r="C60" s="118" t="s">
        <v>419</v>
      </c>
      <c r="D60" s="144"/>
      <c r="E60" s="84"/>
      <c r="F60" s="232">
        <v>28</v>
      </c>
      <c r="G60" s="142" t="s">
        <v>239</v>
      </c>
    </row>
    <row r="61" spans="1:7" ht="12.75">
      <c r="A61" s="80">
        <v>29</v>
      </c>
      <c r="B61" s="112">
        <v>49</v>
      </c>
      <c r="C61" s="118" t="s">
        <v>418</v>
      </c>
      <c r="D61" s="144"/>
      <c r="E61" s="142" t="s">
        <v>232</v>
      </c>
      <c r="F61" s="232"/>
      <c r="G61" s="142" t="s">
        <v>401</v>
      </c>
    </row>
    <row r="62" spans="2:7" ht="12.75">
      <c r="B62" s="112">
        <v>73</v>
      </c>
      <c r="C62" s="118" t="s">
        <v>417</v>
      </c>
      <c r="D62" s="232">
        <v>15</v>
      </c>
      <c r="E62" s="142" t="s">
        <v>203</v>
      </c>
      <c r="F62" s="142"/>
      <c r="G62" s="142"/>
    </row>
    <row r="63" spans="1:7" ht="12.75">
      <c r="A63" s="80">
        <v>30</v>
      </c>
      <c r="B63" s="112">
        <v>79</v>
      </c>
      <c r="C63" s="118" t="s">
        <v>416</v>
      </c>
      <c r="D63" s="232"/>
      <c r="E63" s="84" t="s">
        <v>415</v>
      </c>
      <c r="F63" s="142" t="s">
        <v>249</v>
      </c>
      <c r="G63" s="142"/>
    </row>
    <row r="64" spans="2:7" ht="12.75">
      <c r="B64" s="112" t="s">
        <v>27</v>
      </c>
      <c r="C64" s="118" t="s">
        <v>30</v>
      </c>
      <c r="D64" s="144"/>
      <c r="E64" s="143">
        <v>24</v>
      </c>
      <c r="F64" s="142" t="s">
        <v>239</v>
      </c>
      <c r="G64" s="142"/>
    </row>
    <row r="65" spans="1:7" ht="12.75">
      <c r="A65" s="80">
        <v>31</v>
      </c>
      <c r="B65" s="112" t="s">
        <v>27</v>
      </c>
      <c r="C65" s="118" t="s">
        <v>30</v>
      </c>
      <c r="D65" s="144"/>
      <c r="E65" s="142" t="s">
        <v>249</v>
      </c>
      <c r="F65" s="142" t="s">
        <v>405</v>
      </c>
      <c r="G65" s="142"/>
    </row>
    <row r="66" spans="2:7" ht="12.75">
      <c r="B66" s="112">
        <v>1</v>
      </c>
      <c r="C66" s="118" t="s">
        <v>414</v>
      </c>
      <c r="D66" s="232">
        <v>16</v>
      </c>
      <c r="E66" s="142" t="s">
        <v>239</v>
      </c>
      <c r="F66" s="142"/>
      <c r="G66" s="142"/>
    </row>
    <row r="67" spans="1:7" ht="12.75">
      <c r="A67" s="80">
        <v>32</v>
      </c>
      <c r="B67" s="112">
        <v>8</v>
      </c>
      <c r="C67" s="118" t="s">
        <v>413</v>
      </c>
      <c r="D67" s="232"/>
      <c r="E67" s="142" t="s">
        <v>27</v>
      </c>
      <c r="F67" s="142"/>
      <c r="G67" s="142"/>
    </row>
    <row r="68" spans="1:9" ht="25.5">
      <c r="A68" s="234" t="s">
        <v>27</v>
      </c>
      <c r="B68" s="234"/>
      <c r="C68" s="234"/>
      <c r="D68" s="234"/>
      <c r="E68" s="234"/>
      <c r="F68" s="234"/>
      <c r="G68" s="234"/>
      <c r="H68" s="234"/>
      <c r="I68" s="234"/>
    </row>
    <row r="69" spans="2:8" ht="18.75">
      <c r="B69" s="135"/>
      <c r="D69" s="233" t="s">
        <v>27</v>
      </c>
      <c r="E69" s="233"/>
      <c r="F69" s="233"/>
      <c r="H69" s="82" t="s">
        <v>27</v>
      </c>
    </row>
    <row r="70" spans="2:8" ht="15" customHeight="1">
      <c r="B70" s="135"/>
      <c r="F70" s="136"/>
      <c r="H70" s="140" t="s">
        <v>27</v>
      </c>
    </row>
    <row r="71" spans="2:4" ht="13.5">
      <c r="B71" s="110" t="s">
        <v>27</v>
      </c>
      <c r="C71" s="114" t="s">
        <v>27</v>
      </c>
      <c r="D71" s="135"/>
    </row>
    <row r="72" spans="1:8" ht="12.75">
      <c r="A72" s="80" t="s">
        <v>27</v>
      </c>
      <c r="B72" s="110" t="s">
        <v>27</v>
      </c>
      <c r="C72" s="118" t="s">
        <v>27</v>
      </c>
      <c r="D72" s="108"/>
      <c r="E72" s="142" t="s">
        <v>27</v>
      </c>
      <c r="F72" s="142"/>
      <c r="G72" s="142"/>
      <c r="H72" s="142"/>
    </row>
    <row r="73" spans="2:8" ht="12.75">
      <c r="B73" s="110" t="s">
        <v>27</v>
      </c>
      <c r="C73" s="118" t="s">
        <v>27</v>
      </c>
      <c r="D73" s="232" t="s">
        <v>27</v>
      </c>
      <c r="E73" s="142" t="s">
        <v>27</v>
      </c>
      <c r="F73" s="142"/>
      <c r="G73" s="142"/>
      <c r="H73" s="142"/>
    </row>
    <row r="74" spans="1:8" ht="12.75">
      <c r="A74" s="80" t="s">
        <v>27</v>
      </c>
      <c r="B74" s="110" t="s">
        <v>27</v>
      </c>
      <c r="C74" s="118" t="s">
        <v>27</v>
      </c>
      <c r="D74" s="232"/>
      <c r="E74" s="142" t="s">
        <v>27</v>
      </c>
      <c r="F74" s="142" t="s">
        <v>27</v>
      </c>
      <c r="G74" s="142"/>
      <c r="H74" s="142"/>
    </row>
    <row r="75" spans="2:8" ht="12.75">
      <c r="B75" s="110" t="s">
        <v>27</v>
      </c>
      <c r="C75" s="118" t="s">
        <v>27</v>
      </c>
      <c r="D75" s="144"/>
      <c r="E75" s="143" t="s">
        <v>27</v>
      </c>
      <c r="F75" s="142" t="s">
        <v>27</v>
      </c>
      <c r="G75" s="142"/>
      <c r="H75" s="142"/>
    </row>
    <row r="76" spans="1:8" ht="12.75">
      <c r="A76" s="80" t="s">
        <v>27</v>
      </c>
      <c r="B76" s="110" t="s">
        <v>27</v>
      </c>
      <c r="C76" s="118" t="s">
        <v>27</v>
      </c>
      <c r="D76" s="144"/>
      <c r="E76" s="142" t="s">
        <v>27</v>
      </c>
      <c r="F76" s="142" t="s">
        <v>27</v>
      </c>
      <c r="G76" s="142"/>
      <c r="H76" s="142"/>
    </row>
    <row r="77" spans="2:8" ht="12.75">
      <c r="B77" s="110" t="s">
        <v>27</v>
      </c>
      <c r="C77" s="118" t="s">
        <v>27</v>
      </c>
      <c r="D77" s="232" t="s">
        <v>27</v>
      </c>
      <c r="E77" s="142" t="s">
        <v>27</v>
      </c>
      <c r="F77" s="142"/>
      <c r="G77" s="142"/>
      <c r="H77" s="142"/>
    </row>
    <row r="78" spans="1:8" ht="12.75">
      <c r="A78" s="80" t="s">
        <v>27</v>
      </c>
      <c r="B78" s="110" t="s">
        <v>27</v>
      </c>
      <c r="C78" s="118" t="s">
        <v>27</v>
      </c>
      <c r="D78" s="232"/>
      <c r="E78" s="142" t="s">
        <v>412</v>
      </c>
      <c r="F78" s="142"/>
      <c r="G78" s="142" t="s">
        <v>27</v>
      </c>
      <c r="H78" s="142"/>
    </row>
    <row r="79" spans="2:8" ht="12.75">
      <c r="B79" s="110" t="s">
        <v>27</v>
      </c>
      <c r="C79" s="118" t="s">
        <v>27</v>
      </c>
      <c r="D79" s="144"/>
      <c r="E79" s="142"/>
      <c r="F79" s="232" t="s">
        <v>27</v>
      </c>
      <c r="G79" s="142" t="s">
        <v>27</v>
      </c>
      <c r="H79" s="142"/>
    </row>
    <row r="80" spans="1:8" ht="12.75">
      <c r="A80" s="80" t="s">
        <v>27</v>
      </c>
      <c r="B80" s="110" t="s">
        <v>27</v>
      </c>
      <c r="C80" s="118" t="s">
        <v>27</v>
      </c>
      <c r="D80" s="144"/>
      <c r="E80" s="142" t="s">
        <v>27</v>
      </c>
      <c r="F80" s="232"/>
      <c r="G80" s="142" t="s">
        <v>27</v>
      </c>
      <c r="H80" s="142"/>
    </row>
    <row r="81" spans="2:8" ht="12.75">
      <c r="B81" s="110" t="s">
        <v>27</v>
      </c>
      <c r="C81" s="118" t="s">
        <v>27</v>
      </c>
      <c r="D81" s="232" t="s">
        <v>27</v>
      </c>
      <c r="E81" s="142" t="s">
        <v>27</v>
      </c>
      <c r="F81" s="142"/>
      <c r="G81" s="142"/>
      <c r="H81" s="142"/>
    </row>
    <row r="82" spans="1:8" ht="12.75">
      <c r="A82" s="80" t="s">
        <v>27</v>
      </c>
      <c r="B82" s="110" t="s">
        <v>27</v>
      </c>
      <c r="C82" s="118" t="s">
        <v>27</v>
      </c>
      <c r="D82" s="232"/>
      <c r="E82" s="142" t="s">
        <v>411</v>
      </c>
      <c r="F82" s="142" t="s">
        <v>27</v>
      </c>
      <c r="G82" s="142"/>
      <c r="H82" s="142"/>
    </row>
    <row r="83" spans="2:8" ht="12.75">
      <c r="B83" s="110" t="s">
        <v>27</v>
      </c>
      <c r="C83" s="118" t="s">
        <v>27</v>
      </c>
      <c r="D83" s="144"/>
      <c r="E83" s="143" t="s">
        <v>27</v>
      </c>
      <c r="F83" s="142" t="s">
        <v>27</v>
      </c>
      <c r="G83" s="142"/>
      <c r="H83" s="142"/>
    </row>
    <row r="84" spans="1:8" ht="12.75">
      <c r="A84" s="80" t="s">
        <v>27</v>
      </c>
      <c r="B84" s="110" t="s">
        <v>27</v>
      </c>
      <c r="C84" s="118" t="s">
        <v>27</v>
      </c>
      <c r="D84" s="144"/>
      <c r="E84" s="142" t="s">
        <v>27</v>
      </c>
      <c r="F84" s="142" t="s">
        <v>27</v>
      </c>
      <c r="G84" s="142"/>
      <c r="H84" s="142"/>
    </row>
    <row r="85" spans="2:8" ht="12.75">
      <c r="B85" s="110" t="s">
        <v>27</v>
      </c>
      <c r="C85" s="118" t="s">
        <v>27</v>
      </c>
      <c r="D85" s="232" t="s">
        <v>27</v>
      </c>
      <c r="E85" s="142" t="s">
        <v>27</v>
      </c>
      <c r="F85" s="142"/>
      <c r="G85" s="142"/>
      <c r="H85" s="84"/>
    </row>
    <row r="86" spans="1:8" ht="12.75">
      <c r="A86" s="80" t="s">
        <v>27</v>
      </c>
      <c r="B86" s="110" t="s">
        <v>27</v>
      </c>
      <c r="C86" s="118" t="s">
        <v>27</v>
      </c>
      <c r="D86" s="232"/>
      <c r="E86" s="142" t="s">
        <v>410</v>
      </c>
      <c r="F86" s="142"/>
      <c r="G86" s="142"/>
      <c r="H86" s="84" t="s">
        <v>27</v>
      </c>
    </row>
    <row r="87" spans="2:8" ht="12.75">
      <c r="B87" s="110" t="s">
        <v>27</v>
      </c>
      <c r="C87" s="118" t="s">
        <v>27</v>
      </c>
      <c r="D87" s="144"/>
      <c r="E87" s="142"/>
      <c r="F87" s="142"/>
      <c r="G87" s="232" t="s">
        <v>27</v>
      </c>
      <c r="H87" s="84" t="s">
        <v>27</v>
      </c>
    </row>
    <row r="88" spans="1:9" ht="12.75">
      <c r="A88" s="80" t="s">
        <v>27</v>
      </c>
      <c r="B88" s="110" t="s">
        <v>27</v>
      </c>
      <c r="C88" s="118" t="s">
        <v>27</v>
      </c>
      <c r="D88" s="144"/>
      <c r="E88" s="142" t="s">
        <v>27</v>
      </c>
      <c r="F88" s="142"/>
      <c r="G88" s="232"/>
      <c r="H88" s="84" t="s">
        <v>27</v>
      </c>
      <c r="I88" s="142"/>
    </row>
    <row r="89" spans="2:9" ht="12.75">
      <c r="B89" s="110" t="s">
        <v>27</v>
      </c>
      <c r="C89" s="118" t="s">
        <v>27</v>
      </c>
      <c r="D89" s="232" t="s">
        <v>27</v>
      </c>
      <c r="E89" s="142" t="s">
        <v>27</v>
      </c>
      <c r="F89" s="142"/>
      <c r="G89" s="142"/>
      <c r="H89" s="142"/>
      <c r="I89" s="142"/>
    </row>
    <row r="90" spans="1:9" ht="12.75">
      <c r="A90" s="80" t="s">
        <v>27</v>
      </c>
      <c r="B90" s="110" t="s">
        <v>27</v>
      </c>
      <c r="C90" s="118" t="s">
        <v>27</v>
      </c>
      <c r="D90" s="232"/>
      <c r="E90" s="142" t="s">
        <v>409</v>
      </c>
      <c r="F90" s="142" t="s">
        <v>27</v>
      </c>
      <c r="G90" s="142"/>
      <c r="H90" s="142"/>
      <c r="I90" s="142"/>
    </row>
    <row r="91" spans="2:9" ht="12.75">
      <c r="B91" s="110" t="s">
        <v>27</v>
      </c>
      <c r="C91" s="118" t="s">
        <v>27</v>
      </c>
      <c r="D91" s="144"/>
      <c r="E91" s="143" t="s">
        <v>27</v>
      </c>
      <c r="F91" s="142" t="s">
        <v>27</v>
      </c>
      <c r="G91" s="142"/>
      <c r="H91" s="142"/>
      <c r="I91" s="142"/>
    </row>
    <row r="92" spans="1:9" ht="12.75">
      <c r="A92" s="80" t="s">
        <v>27</v>
      </c>
      <c r="B92" s="110" t="s">
        <v>27</v>
      </c>
      <c r="C92" s="118" t="s">
        <v>27</v>
      </c>
      <c r="D92" s="144"/>
      <c r="E92" s="142" t="s">
        <v>27</v>
      </c>
      <c r="F92" s="142" t="s">
        <v>27</v>
      </c>
      <c r="G92" s="142"/>
      <c r="H92" s="142"/>
      <c r="I92" s="142"/>
    </row>
    <row r="93" spans="2:9" ht="12.75">
      <c r="B93" s="110" t="s">
        <v>27</v>
      </c>
      <c r="C93" s="118" t="s">
        <v>27</v>
      </c>
      <c r="D93" s="232" t="s">
        <v>27</v>
      </c>
      <c r="E93" s="142" t="s">
        <v>27</v>
      </c>
      <c r="F93" s="142"/>
      <c r="G93" s="142"/>
      <c r="H93" s="142"/>
      <c r="I93" s="142"/>
    </row>
    <row r="94" spans="1:9" ht="12.75">
      <c r="A94" s="80" t="s">
        <v>27</v>
      </c>
      <c r="B94" s="110" t="s">
        <v>27</v>
      </c>
      <c r="C94" s="118" t="s">
        <v>27</v>
      </c>
      <c r="D94" s="232"/>
      <c r="E94" s="142" t="s">
        <v>408</v>
      </c>
      <c r="F94" s="142"/>
      <c r="G94" s="142" t="s">
        <v>27</v>
      </c>
      <c r="H94" s="142"/>
      <c r="I94" s="142"/>
    </row>
    <row r="95" spans="2:9" ht="12.75">
      <c r="B95" s="110" t="s">
        <v>27</v>
      </c>
      <c r="C95" s="118" t="s">
        <v>27</v>
      </c>
      <c r="D95" s="144"/>
      <c r="E95" s="142"/>
      <c r="F95" s="232" t="s">
        <v>27</v>
      </c>
      <c r="G95" s="142" t="s">
        <v>27</v>
      </c>
      <c r="H95" s="142"/>
      <c r="I95" s="142"/>
    </row>
    <row r="96" spans="1:9" ht="12.75">
      <c r="A96" s="80" t="s">
        <v>27</v>
      </c>
      <c r="B96" s="110" t="s">
        <v>27</v>
      </c>
      <c r="C96" s="118" t="s">
        <v>27</v>
      </c>
      <c r="D96" s="144"/>
      <c r="E96" s="142" t="s">
        <v>27</v>
      </c>
      <c r="F96" s="232"/>
      <c r="G96" s="142" t="s">
        <v>27</v>
      </c>
      <c r="H96" s="142"/>
      <c r="I96" s="142"/>
    </row>
    <row r="97" spans="2:9" ht="12.75">
      <c r="B97" s="110" t="s">
        <v>27</v>
      </c>
      <c r="C97" s="118" t="s">
        <v>27</v>
      </c>
      <c r="D97" s="232" t="s">
        <v>27</v>
      </c>
      <c r="E97" s="142" t="s">
        <v>27</v>
      </c>
      <c r="F97" s="142"/>
      <c r="G97" s="142"/>
      <c r="H97" s="142"/>
      <c r="I97" s="142"/>
    </row>
    <row r="98" spans="1:9" ht="12.75">
      <c r="A98" s="80" t="s">
        <v>27</v>
      </c>
      <c r="B98" s="110" t="s">
        <v>27</v>
      </c>
      <c r="C98" s="118" t="s">
        <v>27</v>
      </c>
      <c r="D98" s="232"/>
      <c r="E98" s="142" t="s">
        <v>407</v>
      </c>
      <c r="F98" s="142" t="s">
        <v>27</v>
      </c>
      <c r="G98" s="142"/>
      <c r="H98" s="142"/>
      <c r="I98" s="142"/>
    </row>
    <row r="99" spans="2:9" ht="12.75">
      <c r="B99" s="110" t="s">
        <v>27</v>
      </c>
      <c r="C99" s="118" t="s">
        <v>27</v>
      </c>
      <c r="D99" s="144"/>
      <c r="E99" s="143" t="s">
        <v>27</v>
      </c>
      <c r="F99" s="142" t="s">
        <v>27</v>
      </c>
      <c r="G99" s="142"/>
      <c r="H99" s="142"/>
      <c r="I99" s="142"/>
    </row>
    <row r="100" spans="1:9" ht="12.75">
      <c r="A100" s="80" t="s">
        <v>27</v>
      </c>
      <c r="B100" s="110" t="s">
        <v>27</v>
      </c>
      <c r="C100" s="118" t="s">
        <v>27</v>
      </c>
      <c r="D100" s="144"/>
      <c r="E100" s="142" t="s">
        <v>27</v>
      </c>
      <c r="F100" s="142" t="s">
        <v>27</v>
      </c>
      <c r="G100" s="142"/>
      <c r="H100" s="142"/>
      <c r="I100" s="142"/>
    </row>
    <row r="101" spans="2:9" ht="12.75">
      <c r="B101" s="110" t="s">
        <v>27</v>
      </c>
      <c r="C101" s="118" t="s">
        <v>27</v>
      </c>
      <c r="D101" s="232" t="s">
        <v>27</v>
      </c>
      <c r="E101" s="142" t="s">
        <v>27</v>
      </c>
      <c r="F101" s="142"/>
      <c r="G101" s="142"/>
      <c r="H101" s="142"/>
      <c r="I101" s="142"/>
    </row>
    <row r="102" spans="1:9" ht="12.75">
      <c r="A102" s="80" t="s">
        <v>27</v>
      </c>
      <c r="B102" s="110" t="s">
        <v>27</v>
      </c>
      <c r="C102" s="118" t="s">
        <v>27</v>
      </c>
      <c r="D102" s="232"/>
      <c r="E102" s="84" t="s">
        <v>406</v>
      </c>
      <c r="F102" s="142"/>
      <c r="G102" s="142"/>
      <c r="H102" s="125" t="s">
        <v>27</v>
      </c>
      <c r="I102" s="142"/>
    </row>
    <row r="103" spans="2:9" ht="12.75">
      <c r="B103" s="110" t="s">
        <v>27</v>
      </c>
      <c r="C103" s="118" t="s">
        <v>27</v>
      </c>
      <c r="D103" s="144"/>
      <c r="E103" s="84"/>
      <c r="F103" s="142"/>
      <c r="G103" s="232" t="s">
        <v>27</v>
      </c>
      <c r="H103" s="145" t="s">
        <v>27</v>
      </c>
      <c r="I103" s="142"/>
    </row>
    <row r="104" spans="1:9" ht="12.75">
      <c r="A104" s="80" t="s">
        <v>27</v>
      </c>
      <c r="B104" s="110" t="s">
        <v>27</v>
      </c>
      <c r="C104" s="118" t="s">
        <v>27</v>
      </c>
      <c r="D104" s="144"/>
      <c r="E104" s="142" t="s">
        <v>27</v>
      </c>
      <c r="F104" s="142"/>
      <c r="G104" s="232"/>
      <c r="H104" s="142" t="s">
        <v>27</v>
      </c>
      <c r="I104" s="142"/>
    </row>
    <row r="105" spans="2:9" ht="12.75">
      <c r="B105" s="110" t="s">
        <v>27</v>
      </c>
      <c r="C105" s="118" t="s">
        <v>27</v>
      </c>
      <c r="D105" s="232" t="s">
        <v>27</v>
      </c>
      <c r="E105" s="142" t="s">
        <v>27</v>
      </c>
      <c r="F105" s="142"/>
      <c r="G105" s="142"/>
      <c r="H105" s="142"/>
      <c r="I105" s="142"/>
    </row>
    <row r="106" spans="1:9" ht="12.75">
      <c r="A106" s="80" t="s">
        <v>27</v>
      </c>
      <c r="B106" s="110" t="s">
        <v>27</v>
      </c>
      <c r="C106" s="118" t="s">
        <v>27</v>
      </c>
      <c r="D106" s="232"/>
      <c r="E106" s="84" t="s">
        <v>405</v>
      </c>
      <c r="F106" s="142" t="s">
        <v>27</v>
      </c>
      <c r="G106" s="142"/>
      <c r="H106" s="142"/>
      <c r="I106" s="142"/>
    </row>
    <row r="107" spans="2:9" ht="12.75">
      <c r="B107" s="110" t="s">
        <v>27</v>
      </c>
      <c r="C107" s="118" t="s">
        <v>27</v>
      </c>
      <c r="D107" s="144"/>
      <c r="E107" s="143" t="s">
        <v>27</v>
      </c>
      <c r="F107" s="142" t="s">
        <v>27</v>
      </c>
      <c r="G107" s="142"/>
      <c r="H107" s="142"/>
      <c r="I107" s="142"/>
    </row>
    <row r="108" spans="1:9" ht="12.75">
      <c r="A108" s="80" t="s">
        <v>27</v>
      </c>
      <c r="B108" s="110" t="s">
        <v>27</v>
      </c>
      <c r="C108" s="118" t="s">
        <v>27</v>
      </c>
      <c r="D108" s="144"/>
      <c r="E108" s="142" t="s">
        <v>27</v>
      </c>
      <c r="F108" s="142" t="s">
        <v>27</v>
      </c>
      <c r="G108" s="142"/>
      <c r="H108" s="142"/>
      <c r="I108" s="142"/>
    </row>
    <row r="109" spans="2:9" ht="12.75">
      <c r="B109" s="110" t="s">
        <v>27</v>
      </c>
      <c r="C109" s="118" t="s">
        <v>27</v>
      </c>
      <c r="D109" s="232" t="s">
        <v>27</v>
      </c>
      <c r="E109" s="142" t="s">
        <v>27</v>
      </c>
      <c r="F109" s="142"/>
      <c r="G109" s="142"/>
      <c r="H109" s="142"/>
      <c r="I109" s="142"/>
    </row>
    <row r="110" spans="1:9" ht="12.75">
      <c r="A110" s="80" t="s">
        <v>27</v>
      </c>
      <c r="B110" s="110" t="s">
        <v>27</v>
      </c>
      <c r="C110" s="118" t="s">
        <v>27</v>
      </c>
      <c r="D110" s="232"/>
      <c r="E110" s="84" t="s">
        <v>27</v>
      </c>
      <c r="F110" s="142"/>
      <c r="G110" s="142" t="s">
        <v>27</v>
      </c>
      <c r="H110" s="142"/>
      <c r="I110" s="142"/>
    </row>
    <row r="111" spans="2:9" ht="12.75">
      <c r="B111" s="110" t="s">
        <v>27</v>
      </c>
      <c r="C111" s="118" t="s">
        <v>27</v>
      </c>
      <c r="D111" s="144"/>
      <c r="E111" s="84"/>
      <c r="F111" s="232" t="s">
        <v>27</v>
      </c>
      <c r="G111" s="142" t="s">
        <v>27</v>
      </c>
      <c r="H111" s="142"/>
      <c r="I111" s="142"/>
    </row>
    <row r="112" spans="1:9" ht="12.75">
      <c r="A112" s="80" t="s">
        <v>27</v>
      </c>
      <c r="B112" s="110" t="s">
        <v>27</v>
      </c>
      <c r="C112" s="118" t="s">
        <v>27</v>
      </c>
      <c r="D112" s="144"/>
      <c r="E112" s="142" t="s">
        <v>27</v>
      </c>
      <c r="F112" s="232"/>
      <c r="G112" s="142" t="s">
        <v>27</v>
      </c>
      <c r="H112" s="142"/>
      <c r="I112" s="142"/>
    </row>
    <row r="113" spans="2:9" ht="12.75">
      <c r="B113" s="110" t="s">
        <v>27</v>
      </c>
      <c r="C113" s="118" t="s">
        <v>27</v>
      </c>
      <c r="D113" s="232" t="s">
        <v>27</v>
      </c>
      <c r="E113" s="142" t="s">
        <v>27</v>
      </c>
      <c r="F113" s="142"/>
      <c r="G113" s="142"/>
      <c r="H113" s="142"/>
      <c r="I113" s="142"/>
    </row>
    <row r="114" spans="1:9" ht="12.75">
      <c r="A114" s="80" t="s">
        <v>27</v>
      </c>
      <c r="B114" s="110" t="s">
        <v>27</v>
      </c>
      <c r="C114" s="118" t="s">
        <v>27</v>
      </c>
      <c r="D114" s="232"/>
      <c r="E114" s="84" t="s">
        <v>404</v>
      </c>
      <c r="F114" s="142" t="s">
        <v>27</v>
      </c>
      <c r="G114" s="142"/>
      <c r="H114" s="142"/>
      <c r="I114" s="142"/>
    </row>
    <row r="115" spans="2:9" ht="12.75">
      <c r="B115" s="110" t="s">
        <v>27</v>
      </c>
      <c r="C115" s="118" t="s">
        <v>27</v>
      </c>
      <c r="D115" s="144"/>
      <c r="E115" s="143" t="s">
        <v>27</v>
      </c>
      <c r="F115" s="142" t="s">
        <v>27</v>
      </c>
      <c r="G115" s="142"/>
      <c r="H115" s="142"/>
      <c r="I115" s="142"/>
    </row>
    <row r="116" spans="1:9" ht="12.75">
      <c r="A116" s="80" t="s">
        <v>27</v>
      </c>
      <c r="B116" s="110" t="s">
        <v>27</v>
      </c>
      <c r="C116" s="118" t="s">
        <v>27</v>
      </c>
      <c r="D116" s="144"/>
      <c r="E116" s="142" t="s">
        <v>27</v>
      </c>
      <c r="F116" s="142" t="s">
        <v>27</v>
      </c>
      <c r="G116" s="142"/>
      <c r="H116" s="142"/>
      <c r="I116" s="142"/>
    </row>
    <row r="117" spans="2:9" ht="12.75">
      <c r="B117" s="110" t="s">
        <v>27</v>
      </c>
      <c r="C117" s="118" t="s">
        <v>27</v>
      </c>
      <c r="D117" s="232" t="s">
        <v>27</v>
      </c>
      <c r="E117" s="142" t="s">
        <v>27</v>
      </c>
      <c r="F117" s="142"/>
      <c r="G117" s="142"/>
      <c r="H117" s="142"/>
      <c r="I117" s="142"/>
    </row>
    <row r="118" spans="1:9" ht="12.75">
      <c r="A118" s="80" t="s">
        <v>27</v>
      </c>
      <c r="B118" s="110" t="s">
        <v>27</v>
      </c>
      <c r="C118" s="118" t="s">
        <v>27</v>
      </c>
      <c r="D118" s="232"/>
      <c r="E118" s="84" t="s">
        <v>403</v>
      </c>
      <c r="F118" s="142"/>
      <c r="G118" s="142"/>
      <c r="H118" s="84" t="s">
        <v>27</v>
      </c>
      <c r="I118" s="142"/>
    </row>
    <row r="119" spans="2:9" ht="12.75">
      <c r="B119" s="110" t="s">
        <v>27</v>
      </c>
      <c r="C119" s="118" t="s">
        <v>27</v>
      </c>
      <c r="D119" s="144"/>
      <c r="E119" s="84"/>
      <c r="F119" s="142"/>
      <c r="G119" s="232" t="s">
        <v>27</v>
      </c>
      <c r="H119" s="84" t="s">
        <v>27</v>
      </c>
      <c r="I119" s="142"/>
    </row>
    <row r="120" spans="1:8" ht="12.75">
      <c r="A120" s="80" t="s">
        <v>27</v>
      </c>
      <c r="B120" s="110" t="s">
        <v>27</v>
      </c>
      <c r="C120" s="118" t="s">
        <v>27</v>
      </c>
      <c r="D120" s="144"/>
      <c r="E120" s="142" t="s">
        <v>27</v>
      </c>
      <c r="F120" s="142"/>
      <c r="G120" s="232"/>
      <c r="H120" s="142" t="s">
        <v>27</v>
      </c>
    </row>
    <row r="121" spans="2:8" ht="12.75">
      <c r="B121" s="110" t="s">
        <v>27</v>
      </c>
      <c r="C121" s="118" t="s">
        <v>27</v>
      </c>
      <c r="D121" s="232" t="s">
        <v>27</v>
      </c>
      <c r="E121" s="142" t="s">
        <v>27</v>
      </c>
      <c r="F121" s="142"/>
      <c r="G121" s="142"/>
      <c r="H121" s="142"/>
    </row>
    <row r="122" spans="1:8" ht="12.75">
      <c r="A122" s="80" t="s">
        <v>27</v>
      </c>
      <c r="B122" s="110" t="s">
        <v>27</v>
      </c>
      <c r="C122" s="118" t="s">
        <v>27</v>
      </c>
      <c r="D122" s="232"/>
      <c r="E122" s="84" t="s">
        <v>402</v>
      </c>
      <c r="F122" s="142" t="s">
        <v>27</v>
      </c>
      <c r="G122" s="142"/>
      <c r="H122" s="142"/>
    </row>
    <row r="123" spans="2:8" ht="12.75">
      <c r="B123" s="110" t="s">
        <v>27</v>
      </c>
      <c r="C123" s="118" t="s">
        <v>27</v>
      </c>
      <c r="D123" s="144"/>
      <c r="E123" s="143" t="s">
        <v>27</v>
      </c>
      <c r="F123" s="142" t="s">
        <v>27</v>
      </c>
      <c r="G123" s="142"/>
      <c r="H123" s="142"/>
    </row>
    <row r="124" spans="1:8" ht="12.75">
      <c r="A124" s="80" t="s">
        <v>27</v>
      </c>
      <c r="B124" s="110" t="s">
        <v>27</v>
      </c>
      <c r="C124" s="118" t="s">
        <v>27</v>
      </c>
      <c r="D124" s="144"/>
      <c r="E124" s="142" t="s">
        <v>27</v>
      </c>
      <c r="F124" s="142" t="s">
        <v>27</v>
      </c>
      <c r="G124" s="142"/>
      <c r="H124" s="142"/>
    </row>
    <row r="125" spans="2:8" ht="12.75">
      <c r="B125" s="110" t="s">
        <v>27</v>
      </c>
      <c r="C125" s="118" t="s">
        <v>27</v>
      </c>
      <c r="D125" s="232" t="s">
        <v>27</v>
      </c>
      <c r="E125" s="142" t="s">
        <v>27</v>
      </c>
      <c r="F125" s="142"/>
      <c r="G125" s="142"/>
      <c r="H125" s="142"/>
    </row>
    <row r="126" spans="1:8" ht="12.75">
      <c r="A126" s="80" t="s">
        <v>27</v>
      </c>
      <c r="B126" s="110" t="s">
        <v>27</v>
      </c>
      <c r="C126" s="118" t="s">
        <v>27</v>
      </c>
      <c r="D126" s="232"/>
      <c r="E126" s="84" t="s">
        <v>401</v>
      </c>
      <c r="F126" s="142"/>
      <c r="G126" s="142" t="s">
        <v>27</v>
      </c>
      <c r="H126" s="142"/>
    </row>
    <row r="127" spans="2:8" ht="12.75">
      <c r="B127" s="110" t="s">
        <v>27</v>
      </c>
      <c r="C127" s="118" t="s">
        <v>27</v>
      </c>
      <c r="D127" s="144"/>
      <c r="E127" s="84"/>
      <c r="F127" s="232" t="s">
        <v>27</v>
      </c>
      <c r="G127" s="142" t="s">
        <v>27</v>
      </c>
      <c r="H127" s="142"/>
    </row>
    <row r="128" spans="1:8" ht="12.75">
      <c r="A128" s="80" t="s">
        <v>27</v>
      </c>
      <c r="B128" s="110" t="s">
        <v>27</v>
      </c>
      <c r="C128" s="118" t="s">
        <v>27</v>
      </c>
      <c r="D128" s="144"/>
      <c r="E128" s="142" t="s">
        <v>27</v>
      </c>
      <c r="F128" s="232"/>
      <c r="G128" s="142" t="s">
        <v>27</v>
      </c>
      <c r="H128" s="142"/>
    </row>
    <row r="129" spans="2:8" ht="12.75">
      <c r="B129" s="110" t="s">
        <v>27</v>
      </c>
      <c r="C129" s="118" t="s">
        <v>27</v>
      </c>
      <c r="D129" s="232" t="s">
        <v>27</v>
      </c>
      <c r="E129" s="142" t="s">
        <v>27</v>
      </c>
      <c r="F129" s="142"/>
      <c r="G129" s="142"/>
      <c r="H129" s="142"/>
    </row>
    <row r="130" spans="1:8" ht="12.75">
      <c r="A130" s="80" t="s">
        <v>27</v>
      </c>
      <c r="B130" s="110" t="s">
        <v>27</v>
      </c>
      <c r="C130" s="118" t="s">
        <v>27</v>
      </c>
      <c r="D130" s="232"/>
      <c r="E130" s="84" t="s">
        <v>27</v>
      </c>
      <c r="F130" s="142" t="s">
        <v>27</v>
      </c>
      <c r="G130" s="142"/>
      <c r="H130" s="142"/>
    </row>
    <row r="131" spans="2:8" ht="12.75">
      <c r="B131" s="110" t="s">
        <v>27</v>
      </c>
      <c r="C131" s="118" t="s">
        <v>27</v>
      </c>
      <c r="D131" s="144"/>
      <c r="E131" s="143" t="s">
        <v>27</v>
      </c>
      <c r="F131" s="142" t="s">
        <v>27</v>
      </c>
      <c r="G131" s="142"/>
      <c r="H131" s="142"/>
    </row>
    <row r="132" spans="1:8" ht="12.75">
      <c r="A132" s="80" t="s">
        <v>27</v>
      </c>
      <c r="B132" s="110" t="s">
        <v>27</v>
      </c>
      <c r="C132" s="118" t="s">
        <v>27</v>
      </c>
      <c r="D132" s="144"/>
      <c r="E132" s="142" t="s">
        <v>27</v>
      </c>
      <c r="F132" s="142" t="s">
        <v>27</v>
      </c>
      <c r="G132" s="142"/>
      <c r="H132" s="142"/>
    </row>
    <row r="133" spans="2:8" ht="12.75">
      <c r="B133" s="110" t="s">
        <v>27</v>
      </c>
      <c r="C133" s="118" t="s">
        <v>27</v>
      </c>
      <c r="D133" s="232" t="s">
        <v>27</v>
      </c>
      <c r="E133" s="142" t="s">
        <v>27</v>
      </c>
      <c r="F133" s="142"/>
      <c r="G133" s="142"/>
      <c r="H133" s="142"/>
    </row>
    <row r="134" spans="1:8" ht="12.75">
      <c r="A134" s="80" t="s">
        <v>27</v>
      </c>
      <c r="B134" s="110" t="s">
        <v>27</v>
      </c>
      <c r="C134" s="118" t="s">
        <v>27</v>
      </c>
      <c r="D134" s="232"/>
      <c r="E134" s="142" t="s">
        <v>400</v>
      </c>
      <c r="F134" s="142"/>
      <c r="G134" s="142"/>
      <c r="H134" s="142"/>
    </row>
    <row r="135" spans="1:9" ht="25.5">
      <c r="A135" s="234" t="s">
        <v>27</v>
      </c>
      <c r="B135" s="234"/>
      <c r="C135" s="234"/>
      <c r="D135" s="234"/>
      <c r="E135" s="234"/>
      <c r="F135" s="234"/>
      <c r="G135" s="234"/>
      <c r="H135" s="234"/>
      <c r="I135" s="234"/>
    </row>
    <row r="136" spans="2:8" ht="18.75">
      <c r="B136" s="135"/>
      <c r="D136" s="233" t="s">
        <v>27</v>
      </c>
      <c r="E136" s="233"/>
      <c r="F136" s="233"/>
      <c r="H136" s="82" t="s">
        <v>27</v>
      </c>
    </row>
    <row r="137" spans="2:8" ht="18.75">
      <c r="B137" s="135"/>
      <c r="F137" s="136"/>
      <c r="H137" s="140" t="s">
        <v>27</v>
      </c>
    </row>
    <row r="138" spans="2:4" ht="13.5">
      <c r="B138" s="110" t="s">
        <v>27</v>
      </c>
      <c r="C138" s="114" t="s">
        <v>27</v>
      </c>
      <c r="D138" s="135"/>
    </row>
    <row r="139" spans="1:8" ht="12.75">
      <c r="A139" s="80" t="s">
        <v>27</v>
      </c>
      <c r="B139" s="110" t="s">
        <v>27</v>
      </c>
      <c r="C139" s="118" t="s">
        <v>27</v>
      </c>
      <c r="D139" s="108"/>
      <c r="E139" s="142" t="s">
        <v>27</v>
      </c>
      <c r="F139" s="142"/>
      <c r="G139" s="142"/>
      <c r="H139" s="142"/>
    </row>
    <row r="140" spans="2:8" ht="12.75">
      <c r="B140" s="110" t="s">
        <v>27</v>
      </c>
      <c r="C140" s="118" t="s">
        <v>27</v>
      </c>
      <c r="D140" s="235" t="s">
        <v>27</v>
      </c>
      <c r="E140" s="142" t="s">
        <v>27</v>
      </c>
      <c r="F140" s="142"/>
      <c r="G140" s="142"/>
      <c r="H140" s="142"/>
    </row>
    <row r="141" spans="1:8" ht="12.75">
      <c r="A141" s="80" t="s">
        <v>27</v>
      </c>
      <c r="B141" s="110" t="s">
        <v>27</v>
      </c>
      <c r="C141" s="118" t="s">
        <v>27</v>
      </c>
      <c r="D141" s="235"/>
      <c r="E141" s="123" t="s">
        <v>399</v>
      </c>
      <c r="F141" s="142" t="s">
        <v>27</v>
      </c>
      <c r="G141" s="142"/>
      <c r="H141" s="142"/>
    </row>
    <row r="142" spans="2:8" ht="12.75">
      <c r="B142" s="110" t="s">
        <v>27</v>
      </c>
      <c r="C142" s="118" t="s">
        <v>27</v>
      </c>
      <c r="D142" s="144"/>
      <c r="E142" s="146" t="s">
        <v>27</v>
      </c>
      <c r="F142" s="142" t="s">
        <v>27</v>
      </c>
      <c r="G142" s="142"/>
      <c r="H142" s="142"/>
    </row>
    <row r="143" spans="1:8" ht="12.75">
      <c r="A143" s="80" t="s">
        <v>27</v>
      </c>
      <c r="B143" s="110" t="s">
        <v>27</v>
      </c>
      <c r="C143" s="118" t="s">
        <v>27</v>
      </c>
      <c r="D143" s="144"/>
      <c r="E143" s="123" t="s">
        <v>27</v>
      </c>
      <c r="F143" s="123" t="s">
        <v>27</v>
      </c>
      <c r="G143" s="142"/>
      <c r="H143" s="142"/>
    </row>
    <row r="144" spans="2:8" ht="12.75">
      <c r="B144" s="110" t="s">
        <v>27</v>
      </c>
      <c r="C144" s="118" t="s">
        <v>27</v>
      </c>
      <c r="D144" s="232" t="s">
        <v>27</v>
      </c>
      <c r="E144" s="123" t="s">
        <v>27</v>
      </c>
      <c r="F144" s="123"/>
      <c r="G144" s="142"/>
      <c r="H144" s="142"/>
    </row>
    <row r="145" spans="1:8" s="76" customFormat="1" ht="12.75">
      <c r="A145" s="80" t="s">
        <v>27</v>
      </c>
      <c r="B145" s="110" t="s">
        <v>27</v>
      </c>
      <c r="C145" s="118" t="s">
        <v>27</v>
      </c>
      <c r="D145" s="232"/>
      <c r="E145" s="123" t="s">
        <v>27</v>
      </c>
      <c r="F145" s="142"/>
      <c r="G145" s="142" t="s">
        <v>27</v>
      </c>
      <c r="H145" s="142"/>
    </row>
    <row r="146" spans="1:8" s="76" customFormat="1" ht="12.75">
      <c r="A146" s="80"/>
      <c r="B146" s="110" t="s">
        <v>27</v>
      </c>
      <c r="C146" s="118" t="s">
        <v>27</v>
      </c>
      <c r="D146" s="144" t="s">
        <v>27</v>
      </c>
      <c r="E146" s="123" t="s">
        <v>27</v>
      </c>
      <c r="F146" s="232" t="s">
        <v>27</v>
      </c>
      <c r="G146" s="142" t="s">
        <v>27</v>
      </c>
      <c r="H146" s="142"/>
    </row>
    <row r="147" spans="1:8" s="76" customFormat="1" ht="12.75">
      <c r="A147" s="80" t="s">
        <v>27</v>
      </c>
      <c r="B147" s="110" t="s">
        <v>27</v>
      </c>
      <c r="C147" s="118" t="s">
        <v>27</v>
      </c>
      <c r="D147" s="144"/>
      <c r="E147" s="123" t="s">
        <v>27</v>
      </c>
      <c r="F147" s="232"/>
      <c r="G147" s="142" t="s">
        <v>27</v>
      </c>
      <c r="H147" s="142"/>
    </row>
    <row r="148" spans="1:8" s="76" customFormat="1" ht="12.75">
      <c r="A148" s="80"/>
      <c r="B148" s="110" t="s">
        <v>27</v>
      </c>
      <c r="C148" s="118" t="s">
        <v>27</v>
      </c>
      <c r="D148" s="235" t="s">
        <v>27</v>
      </c>
      <c r="E148" s="123" t="s">
        <v>27</v>
      </c>
      <c r="F148" s="142"/>
      <c r="G148" s="142"/>
      <c r="H148" s="142"/>
    </row>
    <row r="149" spans="1:8" s="76" customFormat="1" ht="12.75">
      <c r="A149" s="80" t="s">
        <v>27</v>
      </c>
      <c r="B149" s="110" t="s">
        <v>27</v>
      </c>
      <c r="C149" s="118" t="s">
        <v>27</v>
      </c>
      <c r="D149" s="235"/>
      <c r="E149" s="142"/>
      <c r="F149" s="142" t="s">
        <v>27</v>
      </c>
      <c r="G149" s="142"/>
      <c r="H149" s="142"/>
    </row>
    <row r="150" spans="1:8" s="76" customFormat="1" ht="12.75">
      <c r="A150" s="80"/>
      <c r="B150" s="110" t="s">
        <v>27</v>
      </c>
      <c r="C150" s="118" t="s">
        <v>27</v>
      </c>
      <c r="D150" s="144"/>
      <c r="E150" s="143"/>
      <c r="F150" s="142" t="s">
        <v>27</v>
      </c>
      <c r="G150" s="142"/>
      <c r="H150" s="142"/>
    </row>
    <row r="151" spans="1:8" s="76" customFormat="1" ht="12.75">
      <c r="A151" s="80" t="s">
        <v>27</v>
      </c>
      <c r="B151" s="110" t="s">
        <v>27</v>
      </c>
      <c r="C151" s="118" t="s">
        <v>27</v>
      </c>
      <c r="D151" s="144"/>
      <c r="E151" s="142"/>
      <c r="F151" s="142" t="s">
        <v>27</v>
      </c>
      <c r="G151" s="142"/>
      <c r="H151" s="142"/>
    </row>
    <row r="152" spans="1:8" s="76" customFormat="1" ht="12.75">
      <c r="A152" s="80"/>
      <c r="B152" s="110" t="s">
        <v>27</v>
      </c>
      <c r="C152" s="118" t="s">
        <v>27</v>
      </c>
      <c r="D152" s="232" t="s">
        <v>27</v>
      </c>
      <c r="E152" s="142"/>
      <c r="F152" s="142"/>
      <c r="G152" s="142"/>
      <c r="H152" s="84"/>
    </row>
    <row r="153" spans="1:8" s="76" customFormat="1" ht="12.75">
      <c r="A153" s="80" t="s">
        <v>27</v>
      </c>
      <c r="B153" s="110" t="s">
        <v>27</v>
      </c>
      <c r="C153" s="118" t="s">
        <v>27</v>
      </c>
      <c r="D153" s="232"/>
      <c r="E153" s="142"/>
      <c r="F153" s="142"/>
      <c r="G153" s="142"/>
      <c r="H153" s="84" t="s">
        <v>27</v>
      </c>
    </row>
    <row r="154" spans="1:8" s="76" customFormat="1" ht="12.75">
      <c r="A154" s="80"/>
      <c r="B154" s="110" t="s">
        <v>27</v>
      </c>
      <c r="C154" s="118" t="s">
        <v>27</v>
      </c>
      <c r="D154" s="144"/>
      <c r="E154" s="142"/>
      <c r="F154" s="142"/>
      <c r="G154" s="232" t="s">
        <v>27</v>
      </c>
      <c r="H154" s="84" t="s">
        <v>27</v>
      </c>
    </row>
    <row r="155" spans="1:8" s="76" customFormat="1" ht="12.75">
      <c r="A155" s="80" t="s">
        <v>27</v>
      </c>
      <c r="B155" s="110" t="s">
        <v>27</v>
      </c>
      <c r="C155" s="118" t="s">
        <v>27</v>
      </c>
      <c r="D155" s="144"/>
      <c r="E155" s="142"/>
      <c r="F155" s="142"/>
      <c r="G155" s="232"/>
      <c r="H155" s="84" t="s">
        <v>27</v>
      </c>
    </row>
    <row r="156" spans="1:8" s="76" customFormat="1" ht="12.75">
      <c r="A156" s="80"/>
      <c r="B156" s="110" t="s">
        <v>27</v>
      </c>
      <c r="C156" s="118" t="s">
        <v>27</v>
      </c>
      <c r="D156" s="232" t="s">
        <v>27</v>
      </c>
      <c r="E156" s="142"/>
      <c r="F156" s="142"/>
      <c r="G156" s="142"/>
      <c r="H156" s="142"/>
    </row>
    <row r="157" spans="1:8" s="76" customFormat="1" ht="12.75">
      <c r="A157" s="80" t="s">
        <v>27</v>
      </c>
      <c r="B157" s="110" t="s">
        <v>27</v>
      </c>
      <c r="C157" s="118" t="s">
        <v>27</v>
      </c>
      <c r="D157" s="232"/>
      <c r="E157" s="142"/>
      <c r="F157" s="142" t="s">
        <v>27</v>
      </c>
      <c r="G157" s="142"/>
      <c r="H157" s="142"/>
    </row>
    <row r="158" spans="1:8" s="76" customFormat="1" ht="12.75">
      <c r="A158" s="80"/>
      <c r="B158" s="110" t="s">
        <v>27</v>
      </c>
      <c r="C158" s="118" t="s">
        <v>27</v>
      </c>
      <c r="D158" s="144"/>
      <c r="E158" s="143"/>
      <c r="F158" s="142" t="s">
        <v>27</v>
      </c>
      <c r="G158" s="142"/>
      <c r="H158" s="142"/>
    </row>
    <row r="159" spans="1:8" s="76" customFormat="1" ht="12.75">
      <c r="A159" s="80" t="s">
        <v>27</v>
      </c>
      <c r="B159" s="110" t="s">
        <v>27</v>
      </c>
      <c r="C159" s="118" t="s">
        <v>27</v>
      </c>
      <c r="D159" s="144"/>
      <c r="E159" s="142" t="s">
        <v>27</v>
      </c>
      <c r="F159" s="142" t="s">
        <v>27</v>
      </c>
      <c r="G159" s="142"/>
      <c r="H159" s="142"/>
    </row>
    <row r="160" spans="1:8" s="76" customFormat="1" ht="12.75">
      <c r="A160" s="80"/>
      <c r="B160" s="110"/>
      <c r="C160" s="118"/>
      <c r="D160" s="232"/>
      <c r="E160" s="142"/>
      <c r="F160" s="142"/>
      <c r="G160" s="142"/>
      <c r="H160" s="142"/>
    </row>
    <row r="161" spans="2:8" s="76" customFormat="1" ht="12.75">
      <c r="B161" s="110"/>
      <c r="C161" s="118"/>
      <c r="D161" s="232"/>
      <c r="E161" s="142"/>
      <c r="F161" s="142"/>
      <c r="G161" s="142"/>
      <c r="H161" s="142"/>
    </row>
    <row r="162" spans="2:8" s="76" customFormat="1" ht="12.75">
      <c r="B162" s="110"/>
      <c r="C162" s="118"/>
      <c r="D162" s="144"/>
      <c r="E162" s="142"/>
      <c r="F162" s="232"/>
      <c r="G162" s="142"/>
      <c r="H162" s="142"/>
    </row>
    <row r="163" spans="2:8" s="76" customFormat="1" ht="12.75">
      <c r="B163" s="110"/>
      <c r="C163" s="118"/>
      <c r="D163" s="144"/>
      <c r="E163" s="142"/>
      <c r="F163" s="232"/>
      <c r="G163" s="142"/>
      <c r="H163" s="142"/>
    </row>
    <row r="164" spans="2:8" s="76" customFormat="1" ht="12.75">
      <c r="B164" s="110"/>
      <c r="C164" s="118"/>
      <c r="D164" s="232"/>
      <c r="E164" s="142"/>
      <c r="F164" s="142"/>
      <c r="G164" s="142"/>
      <c r="H164" s="142"/>
    </row>
    <row r="165" spans="2:8" s="76" customFormat="1" ht="12.75">
      <c r="B165" s="110"/>
      <c r="C165" s="118"/>
      <c r="D165" s="232"/>
      <c r="E165" s="142"/>
      <c r="F165" s="142"/>
      <c r="G165" s="142"/>
      <c r="H165" s="142"/>
    </row>
    <row r="166" spans="2:8" s="76" customFormat="1" ht="12.75">
      <c r="B166" s="110"/>
      <c r="C166" s="118"/>
      <c r="D166" s="144"/>
      <c r="E166" s="143"/>
      <c r="F166" s="142"/>
      <c r="G166" s="142"/>
      <c r="H166" s="142"/>
    </row>
    <row r="167" spans="2:8" s="76" customFormat="1" ht="12.75">
      <c r="B167" s="110"/>
      <c r="C167" s="118"/>
      <c r="D167" s="144"/>
      <c r="E167" s="142"/>
      <c r="F167" s="142"/>
      <c r="G167" s="142"/>
      <c r="H167" s="142"/>
    </row>
    <row r="168" spans="2:8" s="76" customFormat="1" ht="12.75">
      <c r="B168" s="110"/>
      <c r="C168" s="118"/>
      <c r="D168" s="232"/>
      <c r="E168" s="142"/>
      <c r="F168" s="142"/>
      <c r="G168" s="142"/>
      <c r="H168" s="142"/>
    </row>
    <row r="169" spans="2:8" s="76" customFormat="1" ht="12.75">
      <c r="B169" s="110"/>
      <c r="C169" s="118"/>
      <c r="D169" s="232"/>
      <c r="E169" s="142"/>
      <c r="F169" s="142"/>
      <c r="G169" s="142"/>
      <c r="H169" s="125"/>
    </row>
    <row r="170" spans="2:8" s="76" customFormat="1" ht="12.75">
      <c r="B170" s="110"/>
      <c r="C170" s="118"/>
      <c r="D170" s="144"/>
      <c r="E170" s="142"/>
      <c r="F170" s="142"/>
      <c r="G170" s="210"/>
      <c r="H170" s="145"/>
    </row>
    <row r="171" spans="2:8" s="76" customFormat="1" ht="12.75">
      <c r="B171" s="110"/>
      <c r="C171" s="118"/>
      <c r="D171" s="144"/>
      <c r="E171" s="142"/>
      <c r="F171" s="142"/>
      <c r="G171" s="210"/>
      <c r="H171" s="142"/>
    </row>
    <row r="172" spans="2:8" s="76" customFormat="1" ht="12.75">
      <c r="B172" s="110"/>
      <c r="C172" s="118"/>
      <c r="D172" s="232"/>
      <c r="E172" s="142"/>
      <c r="F172" s="142"/>
      <c r="G172" s="142"/>
      <c r="H172" s="142"/>
    </row>
    <row r="173" spans="2:8" s="76" customFormat="1" ht="12.75">
      <c r="B173" s="110"/>
      <c r="C173" s="118"/>
      <c r="D173" s="232"/>
      <c r="E173" s="142"/>
      <c r="F173" s="142"/>
      <c r="G173" s="142"/>
      <c r="H173" s="142"/>
    </row>
    <row r="174" spans="2:8" s="76" customFormat="1" ht="12.75">
      <c r="B174" s="110"/>
      <c r="C174" s="118"/>
      <c r="D174" s="144"/>
      <c r="E174" s="143"/>
      <c r="F174" s="142"/>
      <c r="G174" s="142"/>
      <c r="H174" s="142"/>
    </row>
    <row r="175" spans="2:8" s="76" customFormat="1" ht="12.75">
      <c r="B175" s="110"/>
      <c r="C175" s="118"/>
      <c r="D175" s="144"/>
      <c r="E175" s="142"/>
      <c r="F175" s="142"/>
      <c r="G175" s="142"/>
      <c r="H175" s="142"/>
    </row>
    <row r="176" spans="2:8" s="76" customFormat="1" ht="12.75">
      <c r="B176" s="110"/>
      <c r="C176" s="118"/>
      <c r="D176" s="232"/>
      <c r="E176" s="142"/>
      <c r="F176" s="142"/>
      <c r="G176" s="142"/>
      <c r="H176" s="142"/>
    </row>
    <row r="177" spans="2:8" s="76" customFormat="1" ht="12.75">
      <c r="B177" s="110"/>
      <c r="C177" s="118"/>
      <c r="D177" s="232"/>
      <c r="E177" s="142"/>
      <c r="F177" s="142"/>
      <c r="G177" s="142"/>
      <c r="H177" s="142"/>
    </row>
    <row r="178" spans="2:8" s="76" customFormat="1" ht="12.75">
      <c r="B178" s="110"/>
      <c r="C178" s="118"/>
      <c r="D178" s="144"/>
      <c r="E178" s="142"/>
      <c r="F178" s="232"/>
      <c r="G178" s="142"/>
      <c r="H178" s="142"/>
    </row>
    <row r="179" spans="2:8" s="76" customFormat="1" ht="12.75">
      <c r="B179" s="110"/>
      <c r="C179" s="118"/>
      <c r="D179" s="144"/>
      <c r="E179" s="142"/>
      <c r="F179" s="232"/>
      <c r="G179" s="142"/>
      <c r="H179" s="142"/>
    </row>
    <row r="180" spans="2:8" s="76" customFormat="1" ht="12.75">
      <c r="B180" s="110"/>
      <c r="C180" s="118"/>
      <c r="D180" s="232"/>
      <c r="E180" s="142"/>
      <c r="F180" s="142"/>
      <c r="G180" s="142"/>
      <c r="H180" s="142"/>
    </row>
    <row r="181" spans="2:8" s="76" customFormat="1" ht="12.75">
      <c r="B181" s="110"/>
      <c r="C181" s="118"/>
      <c r="D181" s="232"/>
      <c r="E181" s="142"/>
      <c r="F181" s="142"/>
      <c r="G181" s="142"/>
      <c r="H181" s="142"/>
    </row>
    <row r="182" spans="2:8" s="76" customFormat="1" ht="12.75">
      <c r="B182" s="110"/>
      <c r="C182" s="118"/>
      <c r="D182" s="144"/>
      <c r="E182" s="143"/>
      <c r="F182" s="142"/>
      <c r="G182" s="142"/>
      <c r="H182" s="142"/>
    </row>
    <row r="183" spans="2:8" s="76" customFormat="1" ht="12.75">
      <c r="B183" s="110"/>
      <c r="C183" s="118"/>
      <c r="D183" s="144"/>
      <c r="E183" s="142"/>
      <c r="F183" s="142"/>
      <c r="G183" s="142"/>
      <c r="H183" s="142"/>
    </row>
    <row r="184" spans="2:8" s="76" customFormat="1" ht="12.75">
      <c r="B184" s="110"/>
      <c r="C184" s="118"/>
      <c r="D184" s="232"/>
      <c r="E184" s="142"/>
      <c r="F184" s="142"/>
      <c r="G184" s="142"/>
      <c r="H184" s="142"/>
    </row>
    <row r="185" spans="2:8" s="76" customFormat="1" ht="12.75">
      <c r="B185" s="110"/>
      <c r="C185" s="118"/>
      <c r="D185" s="232"/>
      <c r="E185" s="142"/>
      <c r="F185" s="142"/>
      <c r="G185" s="142"/>
      <c r="H185" s="84"/>
    </row>
    <row r="186" spans="2:8" s="76" customFormat="1" ht="12.75">
      <c r="B186" s="110"/>
      <c r="C186" s="118"/>
      <c r="D186" s="144"/>
      <c r="E186" s="142"/>
      <c r="F186" s="142"/>
      <c r="G186" s="232"/>
      <c r="H186" s="84"/>
    </row>
    <row r="187" spans="2:8" s="76" customFormat="1" ht="12.75">
      <c r="B187" s="110"/>
      <c r="C187" s="118"/>
      <c r="D187" s="144"/>
      <c r="E187" s="142"/>
      <c r="F187" s="142"/>
      <c r="G187" s="232"/>
      <c r="H187" s="142"/>
    </row>
    <row r="188" spans="2:8" s="76" customFormat="1" ht="12.75">
      <c r="B188" s="110"/>
      <c r="C188" s="118"/>
      <c r="D188" s="232"/>
      <c r="E188" s="142"/>
      <c r="F188" s="142"/>
      <c r="G188" s="142"/>
      <c r="H188" s="142"/>
    </row>
    <row r="189" spans="2:8" s="76" customFormat="1" ht="12.75">
      <c r="B189" s="110"/>
      <c r="C189" s="118"/>
      <c r="D189" s="232"/>
      <c r="E189" s="142"/>
      <c r="F189" s="142"/>
      <c r="G189" s="142"/>
      <c r="H189" s="142"/>
    </row>
    <row r="190" spans="2:8" s="76" customFormat="1" ht="12.75">
      <c r="B190" s="110"/>
      <c r="C190" s="118"/>
      <c r="D190" s="144"/>
      <c r="E190" s="143"/>
      <c r="F190" s="142"/>
      <c r="G190" s="142"/>
      <c r="H190" s="142"/>
    </row>
    <row r="191" spans="2:8" s="76" customFormat="1" ht="12.75">
      <c r="B191" s="110"/>
      <c r="C191" s="118"/>
      <c r="D191" s="144"/>
      <c r="E191" s="142"/>
      <c r="F191" s="142"/>
      <c r="G191" s="142"/>
      <c r="H191" s="142"/>
    </row>
    <row r="192" spans="2:8" s="76" customFormat="1" ht="12.75">
      <c r="B192" s="110"/>
      <c r="C192" s="118"/>
      <c r="D192" s="232"/>
      <c r="E192" s="142"/>
      <c r="F192" s="142"/>
      <c r="G192" s="142"/>
      <c r="H192" s="142"/>
    </row>
    <row r="193" spans="2:8" ht="12.75">
      <c r="B193" s="110"/>
      <c r="C193" s="118"/>
      <c r="D193" s="232"/>
      <c r="E193" s="142"/>
      <c r="F193" s="142"/>
      <c r="G193" s="142"/>
      <c r="H193" s="142"/>
    </row>
    <row r="194" spans="2:8" ht="12.75">
      <c r="B194" s="110"/>
      <c r="C194" s="118"/>
      <c r="D194" s="144"/>
      <c r="E194" s="142"/>
      <c r="F194" s="232"/>
      <c r="G194" s="142"/>
      <c r="H194" s="142"/>
    </row>
    <row r="195" spans="2:8" ht="12.75">
      <c r="B195" s="110"/>
      <c r="C195" s="118"/>
      <c r="D195" s="144"/>
      <c r="E195" s="142"/>
      <c r="F195" s="232"/>
      <c r="G195" s="142"/>
      <c r="H195" s="142"/>
    </row>
    <row r="196" spans="2:8" ht="12.75">
      <c r="B196" s="110"/>
      <c r="C196" s="118"/>
      <c r="D196" s="232"/>
      <c r="E196" s="142"/>
      <c r="F196" s="142"/>
      <c r="G196" s="142"/>
      <c r="H196" s="142"/>
    </row>
    <row r="197" spans="2:8" ht="12.75">
      <c r="B197" s="110"/>
      <c r="C197" s="118"/>
      <c r="D197" s="232"/>
      <c r="E197" s="142"/>
      <c r="F197" s="142"/>
      <c r="G197" s="142"/>
      <c r="H197" s="142"/>
    </row>
    <row r="198" spans="2:8" ht="12.75">
      <c r="B198" s="110"/>
      <c r="C198" s="118"/>
      <c r="D198" s="144"/>
      <c r="E198" s="143"/>
      <c r="F198" s="142"/>
      <c r="G198" s="142"/>
      <c r="H198" s="142"/>
    </row>
    <row r="199" spans="2:8" ht="12.75">
      <c r="B199" s="110"/>
      <c r="C199" s="118"/>
      <c r="D199" s="144"/>
      <c r="E199" s="142"/>
      <c r="F199" s="142"/>
      <c r="G199" s="142"/>
      <c r="H199" s="142"/>
    </row>
    <row r="200" spans="2:8" ht="12.75">
      <c r="B200" s="110"/>
      <c r="C200" s="118"/>
      <c r="D200" s="232"/>
      <c r="E200" s="142"/>
      <c r="F200" s="142"/>
      <c r="G200" s="142"/>
      <c r="H200" s="142"/>
    </row>
    <row r="201" spans="2:8" ht="12.75">
      <c r="B201" s="110"/>
      <c r="C201" s="118"/>
      <c r="D201" s="232"/>
      <c r="E201" s="142"/>
      <c r="F201" s="142"/>
      <c r="G201" s="142"/>
      <c r="H201" s="142"/>
    </row>
    <row r="202" spans="1:9" ht="25.5">
      <c r="A202" s="234"/>
      <c r="B202" s="234"/>
      <c r="C202" s="234"/>
      <c r="D202" s="234"/>
      <c r="E202" s="234"/>
      <c r="F202" s="234"/>
      <c r="G202" s="234"/>
      <c r="H202" s="234"/>
      <c r="I202" s="234"/>
    </row>
    <row r="203" spans="2:8" ht="18.75">
      <c r="B203" s="135"/>
      <c r="D203" s="233"/>
      <c r="E203" s="233"/>
      <c r="F203" s="233"/>
      <c r="H203" s="82"/>
    </row>
    <row r="204" spans="2:8" ht="18.75">
      <c r="B204" s="135"/>
      <c r="F204" s="136"/>
      <c r="H204" s="140"/>
    </row>
    <row r="205" spans="2:4" ht="13.5">
      <c r="B205" s="110"/>
      <c r="C205" s="114"/>
      <c r="D205" s="135"/>
    </row>
    <row r="206" spans="2:8" ht="12.75">
      <c r="B206" s="110"/>
      <c r="C206" s="118"/>
      <c r="D206" s="108"/>
      <c r="E206" s="142"/>
      <c r="F206" s="142"/>
      <c r="G206" s="142"/>
      <c r="H206" s="142"/>
    </row>
    <row r="207" spans="2:8" ht="12.75">
      <c r="B207" s="110"/>
      <c r="C207" s="118"/>
      <c r="D207" s="232"/>
      <c r="E207" s="142"/>
      <c r="F207" s="142"/>
      <c r="G207" s="142"/>
      <c r="H207" s="142"/>
    </row>
    <row r="208" spans="2:8" ht="12.75">
      <c r="B208" s="110"/>
      <c r="C208" s="118"/>
      <c r="D208" s="232"/>
      <c r="E208" s="142"/>
      <c r="F208" s="142"/>
      <c r="G208" s="142"/>
      <c r="H208" s="142"/>
    </row>
    <row r="209" spans="2:8" s="76" customFormat="1" ht="12.75">
      <c r="B209" s="110"/>
      <c r="C209" s="118"/>
      <c r="D209" s="144"/>
      <c r="E209" s="143"/>
      <c r="F209" s="142"/>
      <c r="G209" s="142"/>
      <c r="H209" s="142"/>
    </row>
    <row r="210" spans="2:8" s="76" customFormat="1" ht="12.75">
      <c r="B210" s="110"/>
      <c r="C210" s="118"/>
      <c r="D210" s="144"/>
      <c r="E210" s="142"/>
      <c r="F210" s="142"/>
      <c r="G210" s="142"/>
      <c r="H210" s="142"/>
    </row>
    <row r="211" spans="2:8" s="76" customFormat="1" ht="12.75">
      <c r="B211" s="110"/>
      <c r="C211" s="118"/>
      <c r="D211" s="232"/>
      <c r="E211" s="142"/>
      <c r="F211" s="142"/>
      <c r="G211" s="142"/>
      <c r="H211" s="142"/>
    </row>
    <row r="212" spans="2:8" s="76" customFormat="1" ht="12.75">
      <c r="B212" s="110"/>
      <c r="C212" s="118"/>
      <c r="D212" s="232"/>
      <c r="E212" s="142"/>
      <c r="F212" s="142"/>
      <c r="G212" s="142"/>
      <c r="H212" s="142"/>
    </row>
    <row r="213" spans="2:8" s="76" customFormat="1" ht="12.75">
      <c r="B213" s="110"/>
      <c r="C213" s="118"/>
      <c r="D213" s="144"/>
      <c r="E213" s="142"/>
      <c r="F213" s="232"/>
      <c r="G213" s="142"/>
      <c r="H213" s="142"/>
    </row>
    <row r="214" spans="2:8" s="76" customFormat="1" ht="12.75">
      <c r="B214" s="110"/>
      <c r="C214" s="118"/>
      <c r="D214" s="144"/>
      <c r="E214" s="142"/>
      <c r="F214" s="232"/>
      <c r="G214" s="142"/>
      <c r="H214" s="142"/>
    </row>
    <row r="215" spans="2:8" s="76" customFormat="1" ht="12.75">
      <c r="B215" s="110"/>
      <c r="C215" s="118"/>
      <c r="D215" s="232"/>
      <c r="E215" s="142"/>
      <c r="F215" s="142"/>
      <c r="G215" s="142"/>
      <c r="H215" s="142"/>
    </row>
    <row r="216" spans="2:8" s="76" customFormat="1" ht="12.75">
      <c r="B216" s="110"/>
      <c r="C216" s="118"/>
      <c r="D216" s="232"/>
      <c r="E216" s="142"/>
      <c r="F216" s="142"/>
      <c r="G216" s="142"/>
      <c r="H216" s="142"/>
    </row>
    <row r="217" spans="2:8" s="76" customFormat="1" ht="12.75">
      <c r="B217" s="110"/>
      <c r="C217" s="118"/>
      <c r="D217" s="144"/>
      <c r="E217" s="143"/>
      <c r="F217" s="142"/>
      <c r="G217" s="142"/>
      <c r="H217" s="142"/>
    </row>
    <row r="218" spans="2:8" s="76" customFormat="1" ht="12.75">
      <c r="B218" s="110"/>
      <c r="C218" s="118"/>
      <c r="D218" s="144"/>
      <c r="E218" s="142"/>
      <c r="F218" s="142"/>
      <c r="G218" s="142"/>
      <c r="H218" s="142"/>
    </row>
    <row r="219" spans="2:8" s="76" customFormat="1" ht="12.75">
      <c r="B219" s="110"/>
      <c r="C219" s="118"/>
      <c r="D219" s="232"/>
      <c r="E219" s="142"/>
      <c r="F219" s="142"/>
      <c r="G219" s="142"/>
      <c r="H219" s="84"/>
    </row>
    <row r="220" spans="2:8" s="76" customFormat="1" ht="12.75">
      <c r="B220" s="110"/>
      <c r="C220" s="118"/>
      <c r="D220" s="232"/>
      <c r="E220" s="142"/>
      <c r="F220" s="142"/>
      <c r="G220" s="142"/>
      <c r="H220" s="84"/>
    </row>
    <row r="221" spans="2:8" s="76" customFormat="1" ht="12.75">
      <c r="B221" s="110"/>
      <c r="C221" s="118"/>
      <c r="D221" s="144"/>
      <c r="E221" s="142"/>
      <c r="F221" s="142"/>
      <c r="G221" s="232"/>
      <c r="H221" s="84"/>
    </row>
    <row r="222" spans="2:8" s="76" customFormat="1" ht="12.75">
      <c r="B222" s="110"/>
      <c r="C222" s="118"/>
      <c r="D222" s="144"/>
      <c r="E222" s="142"/>
      <c r="F222" s="142"/>
      <c r="G222" s="232"/>
      <c r="H222" s="84"/>
    </row>
    <row r="223" spans="2:8" s="76" customFormat="1" ht="12.75">
      <c r="B223" s="110"/>
      <c r="C223" s="118"/>
      <c r="D223" s="232"/>
      <c r="E223" s="142"/>
      <c r="F223" s="142"/>
      <c r="G223" s="142"/>
      <c r="H223" s="142"/>
    </row>
    <row r="224" spans="2:8" s="76" customFormat="1" ht="12.75">
      <c r="B224" s="110"/>
      <c r="C224" s="118"/>
      <c r="D224" s="232"/>
      <c r="E224" s="142"/>
      <c r="F224" s="142"/>
      <c r="G224" s="142"/>
      <c r="H224" s="142"/>
    </row>
    <row r="225" spans="2:8" s="76" customFormat="1" ht="12.75">
      <c r="B225" s="110"/>
      <c r="C225" s="118"/>
      <c r="D225" s="144"/>
      <c r="E225" s="143"/>
      <c r="F225" s="142"/>
      <c r="G225" s="142"/>
      <c r="H225" s="142"/>
    </row>
    <row r="226" spans="2:8" s="76" customFormat="1" ht="12.75">
      <c r="B226" s="110"/>
      <c r="C226" s="118"/>
      <c r="D226" s="144"/>
      <c r="E226" s="142"/>
      <c r="F226" s="142"/>
      <c r="G226" s="142"/>
      <c r="H226" s="142"/>
    </row>
    <row r="227" spans="2:8" s="76" customFormat="1" ht="12.75">
      <c r="B227" s="110"/>
      <c r="C227" s="118"/>
      <c r="D227" s="232"/>
      <c r="E227" s="142"/>
      <c r="F227" s="142"/>
      <c r="G227" s="142"/>
      <c r="H227" s="142"/>
    </row>
    <row r="228" spans="2:8" s="76" customFormat="1" ht="12.75">
      <c r="B228" s="110"/>
      <c r="C228" s="118"/>
      <c r="D228" s="232"/>
      <c r="E228" s="142"/>
      <c r="F228" s="142"/>
      <c r="G228" s="142"/>
      <c r="H228" s="142"/>
    </row>
    <row r="229" spans="2:8" s="76" customFormat="1" ht="12.75">
      <c r="B229" s="110"/>
      <c r="C229" s="118"/>
      <c r="D229" s="144"/>
      <c r="E229" s="142"/>
      <c r="F229" s="232"/>
      <c r="G229" s="142"/>
      <c r="H229" s="142"/>
    </row>
    <row r="230" spans="2:8" s="76" customFormat="1" ht="12.75">
      <c r="B230" s="110"/>
      <c r="C230" s="118"/>
      <c r="D230" s="144"/>
      <c r="E230" s="142"/>
      <c r="F230" s="232"/>
      <c r="G230" s="142"/>
      <c r="H230" s="142"/>
    </row>
    <row r="231" spans="2:8" s="76" customFormat="1" ht="12.75">
      <c r="B231" s="110"/>
      <c r="C231" s="118"/>
      <c r="D231" s="232"/>
      <c r="E231" s="142"/>
      <c r="F231" s="142"/>
      <c r="G231" s="142"/>
      <c r="H231" s="142"/>
    </row>
    <row r="232" spans="2:8" s="76" customFormat="1" ht="12.75">
      <c r="B232" s="110"/>
      <c r="C232" s="118"/>
      <c r="D232" s="232"/>
      <c r="E232" s="142"/>
      <c r="F232" s="142"/>
      <c r="G232" s="142"/>
      <c r="H232" s="142"/>
    </row>
    <row r="233" spans="2:8" s="76" customFormat="1" ht="12.75">
      <c r="B233" s="110"/>
      <c r="C233" s="118"/>
      <c r="D233" s="144"/>
      <c r="E233" s="143"/>
      <c r="F233" s="142"/>
      <c r="G233" s="142"/>
      <c r="H233" s="142"/>
    </row>
    <row r="234" spans="2:8" s="76" customFormat="1" ht="12.75">
      <c r="B234" s="110"/>
      <c r="C234" s="118"/>
      <c r="D234" s="144"/>
      <c r="E234" s="142"/>
      <c r="F234" s="142"/>
      <c r="G234" s="142"/>
      <c r="H234" s="142"/>
    </row>
    <row r="235" spans="2:8" s="76" customFormat="1" ht="12.75">
      <c r="B235" s="110"/>
      <c r="C235" s="118"/>
      <c r="D235" s="232"/>
      <c r="E235" s="142"/>
      <c r="F235" s="142"/>
      <c r="G235" s="142"/>
      <c r="H235" s="142"/>
    </row>
    <row r="236" spans="2:8" s="76" customFormat="1" ht="12.75">
      <c r="B236" s="110"/>
      <c r="C236" s="118"/>
      <c r="D236" s="232"/>
      <c r="E236" s="142"/>
      <c r="F236" s="142"/>
      <c r="G236" s="142"/>
      <c r="H236" s="125"/>
    </row>
    <row r="237" spans="2:8" s="76" customFormat="1" ht="12.75">
      <c r="B237" s="110"/>
      <c r="C237" s="118"/>
      <c r="D237" s="144"/>
      <c r="E237" s="142"/>
      <c r="F237" s="142"/>
      <c r="G237" s="210"/>
      <c r="H237" s="145"/>
    </row>
    <row r="238" spans="2:8" s="76" customFormat="1" ht="12.75">
      <c r="B238" s="110"/>
      <c r="C238" s="118"/>
      <c r="D238" s="144"/>
      <c r="E238" s="142"/>
      <c r="F238" s="142"/>
      <c r="G238" s="210"/>
      <c r="H238" s="142"/>
    </row>
    <row r="239" spans="2:8" s="76" customFormat="1" ht="12.75">
      <c r="B239" s="110"/>
      <c r="C239" s="118"/>
      <c r="D239" s="232"/>
      <c r="E239" s="142"/>
      <c r="F239" s="142"/>
      <c r="G239" s="142"/>
      <c r="H239" s="142"/>
    </row>
    <row r="240" spans="2:8" s="76" customFormat="1" ht="12.75">
      <c r="B240" s="110"/>
      <c r="C240" s="118"/>
      <c r="D240" s="232"/>
      <c r="E240" s="142"/>
      <c r="F240" s="142"/>
      <c r="G240" s="142"/>
      <c r="H240" s="142"/>
    </row>
    <row r="241" spans="2:8" s="76" customFormat="1" ht="12.75">
      <c r="B241" s="110"/>
      <c r="C241" s="118"/>
      <c r="D241" s="144"/>
      <c r="E241" s="143"/>
      <c r="F241" s="142"/>
      <c r="G241" s="142"/>
      <c r="H241" s="142"/>
    </row>
    <row r="242" spans="2:8" s="76" customFormat="1" ht="12.75">
      <c r="B242" s="110"/>
      <c r="C242" s="118"/>
      <c r="D242" s="144"/>
      <c r="E242" s="142"/>
      <c r="F242" s="142"/>
      <c r="G242" s="142"/>
      <c r="H242" s="142"/>
    </row>
    <row r="243" spans="2:8" s="76" customFormat="1" ht="12.75">
      <c r="B243" s="110"/>
      <c r="C243" s="118"/>
      <c r="D243" s="232"/>
      <c r="E243" s="142"/>
      <c r="F243" s="142"/>
      <c r="G243" s="142"/>
      <c r="H243" s="142"/>
    </row>
    <row r="244" spans="2:8" s="76" customFormat="1" ht="12.75">
      <c r="B244" s="110"/>
      <c r="C244" s="118"/>
      <c r="D244" s="232"/>
      <c r="E244" s="142"/>
      <c r="F244" s="142"/>
      <c r="G244" s="142"/>
      <c r="H244" s="142"/>
    </row>
    <row r="245" spans="2:8" s="76" customFormat="1" ht="12.75">
      <c r="B245" s="110"/>
      <c r="C245" s="118"/>
      <c r="D245" s="144"/>
      <c r="E245" s="142"/>
      <c r="F245" s="232"/>
      <c r="G245" s="142"/>
      <c r="H245" s="142"/>
    </row>
    <row r="246" spans="2:8" s="76" customFormat="1" ht="12.75">
      <c r="B246" s="110"/>
      <c r="C246" s="118"/>
      <c r="D246" s="144"/>
      <c r="E246" s="142"/>
      <c r="F246" s="232"/>
      <c r="G246" s="142"/>
      <c r="H246" s="142"/>
    </row>
    <row r="247" spans="2:8" s="76" customFormat="1" ht="12.75">
      <c r="B247" s="110"/>
      <c r="C247" s="118"/>
      <c r="D247" s="232"/>
      <c r="E247" s="142"/>
      <c r="F247" s="142"/>
      <c r="G247" s="142"/>
      <c r="H247" s="142"/>
    </row>
    <row r="248" spans="2:8" s="76" customFormat="1" ht="12.75">
      <c r="B248" s="110"/>
      <c r="C248" s="118"/>
      <c r="D248" s="232"/>
      <c r="E248" s="142"/>
      <c r="F248" s="142"/>
      <c r="G248" s="142"/>
      <c r="H248" s="142"/>
    </row>
    <row r="249" spans="2:8" s="76" customFormat="1" ht="12.75">
      <c r="B249" s="110"/>
      <c r="C249" s="118"/>
      <c r="D249" s="144"/>
      <c r="E249" s="143"/>
      <c r="F249" s="142"/>
      <c r="G249" s="142"/>
      <c r="H249" s="142"/>
    </row>
    <row r="250" spans="2:8" s="76" customFormat="1" ht="12.75">
      <c r="B250" s="110"/>
      <c r="C250" s="118"/>
      <c r="D250" s="144"/>
      <c r="E250" s="142"/>
      <c r="F250" s="142"/>
      <c r="G250" s="142"/>
      <c r="H250" s="142"/>
    </row>
    <row r="251" spans="2:8" s="76" customFormat="1" ht="12.75">
      <c r="B251" s="110"/>
      <c r="C251" s="118"/>
      <c r="D251" s="232"/>
      <c r="E251" s="142"/>
      <c r="F251" s="142"/>
      <c r="G251" s="142"/>
      <c r="H251" s="142"/>
    </row>
    <row r="252" spans="2:8" s="76" customFormat="1" ht="12.75">
      <c r="B252" s="110"/>
      <c r="C252" s="118"/>
      <c r="D252" s="232"/>
      <c r="E252" s="142"/>
      <c r="F252" s="142"/>
      <c r="G252" s="142"/>
      <c r="H252" s="84"/>
    </row>
    <row r="253" spans="2:8" s="76" customFormat="1" ht="12.75">
      <c r="B253" s="110"/>
      <c r="C253" s="118"/>
      <c r="D253" s="144"/>
      <c r="E253" s="142"/>
      <c r="F253" s="142"/>
      <c r="G253" s="232"/>
      <c r="H253" s="84"/>
    </row>
    <row r="254" spans="2:8" s="76" customFormat="1" ht="12.75">
      <c r="B254" s="110"/>
      <c r="C254" s="118"/>
      <c r="D254" s="144"/>
      <c r="E254" s="142"/>
      <c r="F254" s="142"/>
      <c r="G254" s="232"/>
      <c r="H254" s="142"/>
    </row>
    <row r="255" spans="2:8" s="76" customFormat="1" ht="12.75">
      <c r="B255" s="110"/>
      <c r="C255" s="118"/>
      <c r="D255" s="232"/>
      <c r="E255" s="142"/>
      <c r="F255" s="142"/>
      <c r="G255" s="142"/>
      <c r="H255" s="142"/>
    </row>
    <row r="256" spans="2:8" s="76" customFormat="1" ht="12.75">
      <c r="B256" s="110"/>
      <c r="C256" s="118"/>
      <c r="D256" s="232"/>
      <c r="E256" s="142"/>
      <c r="F256" s="142"/>
      <c r="G256" s="142"/>
      <c r="H256" s="142"/>
    </row>
    <row r="257" spans="2:8" ht="12.75">
      <c r="B257" s="110"/>
      <c r="C257" s="118"/>
      <c r="D257" s="144"/>
      <c r="E257" s="143"/>
      <c r="F257" s="142"/>
      <c r="G257" s="142"/>
      <c r="H257" s="142"/>
    </row>
    <row r="258" spans="2:8" ht="12.75">
      <c r="B258" s="110"/>
      <c r="C258" s="118"/>
      <c r="D258" s="144"/>
      <c r="E258" s="142"/>
      <c r="F258" s="142"/>
      <c r="G258" s="142"/>
      <c r="H258" s="142"/>
    </row>
    <row r="259" spans="2:8" ht="12.75">
      <c r="B259" s="110"/>
      <c r="C259" s="118"/>
      <c r="D259" s="232"/>
      <c r="E259" s="142"/>
      <c r="F259" s="142"/>
      <c r="G259" s="142"/>
      <c r="H259" s="142"/>
    </row>
    <row r="260" spans="2:8" ht="12.75">
      <c r="B260" s="110"/>
      <c r="C260" s="118"/>
      <c r="D260" s="232"/>
      <c r="E260" s="142"/>
      <c r="F260" s="142"/>
      <c r="G260" s="142"/>
      <c r="H260" s="142"/>
    </row>
    <row r="261" spans="2:8" ht="12.75">
      <c r="B261" s="110"/>
      <c r="C261" s="118"/>
      <c r="D261" s="144"/>
      <c r="E261" s="142"/>
      <c r="F261" s="232"/>
      <c r="G261" s="142"/>
      <c r="H261" s="142"/>
    </row>
    <row r="262" spans="2:8" ht="12.75">
      <c r="B262" s="110"/>
      <c r="C262" s="118"/>
      <c r="D262" s="144"/>
      <c r="E262" s="142"/>
      <c r="F262" s="232"/>
      <c r="G262" s="142"/>
      <c r="H262" s="142"/>
    </row>
    <row r="263" spans="2:8" ht="12.75">
      <c r="B263" s="110"/>
      <c r="C263" s="118"/>
      <c r="D263" s="232"/>
      <c r="E263" s="142"/>
      <c r="F263" s="142"/>
      <c r="G263" s="142"/>
      <c r="H263" s="142"/>
    </row>
    <row r="264" spans="2:8" ht="12.75">
      <c r="B264" s="110"/>
      <c r="C264" s="118"/>
      <c r="D264" s="232"/>
      <c r="E264" s="142"/>
      <c r="F264" s="142"/>
      <c r="G264" s="142"/>
      <c r="H264" s="142"/>
    </row>
    <row r="265" spans="2:8" ht="12.75">
      <c r="B265" s="110"/>
      <c r="C265" s="118"/>
      <c r="D265" s="144"/>
      <c r="E265" s="143"/>
      <c r="F265" s="142"/>
      <c r="G265" s="142"/>
      <c r="H265" s="142"/>
    </row>
    <row r="266" spans="1:8" ht="12.75">
      <c r="A266" s="80">
        <f>IF('[4]copy_double_beforedraw'!$B$2&gt;64,127,"")</f>
      </c>
      <c r="B266" s="110">
        <f>IF($B265="","",VLOOKUP($B265,'[4]Pr-čt'!$B$1:$C$132,2,FALSE))</f>
      </c>
      <c r="C266" s="118">
        <f>IF($A$139=65,IF($B266="","bye",CONCATENATE(VLOOKUP($B266,'[4]Rank'!$A$3:$F$300,2)," (",VLOOKUP($B266,'[4]Rank'!$A$3:$F$300,3),")")),"")</f>
      </c>
      <c r="D266" s="144"/>
      <c r="E266" s="142">
        <f>IF(OR($B265="",$B267=""),IF($B265="",IF($B267="","",'[4]čt-výs'!$I65),'[4]čt-výs'!$C65),'[4]čt-výs'!$W65)</f>
      </c>
      <c r="F266" s="142">
        <f>IF('[4]čt-výs'!$V98="",IF(AND('[4]Z-čt'!$O97="",'[4]Z-čt'!$P97="",'[4]Z-čt'!$Q97=""),"",CONCATENATE('[4]Z-čt'!$O97," / ",'[4]Z-čt'!$P97," /  ",'[4]Z-čt'!$Q97)),'[4]čt-výs'!$AA98)</f>
      </c>
      <c r="G266" s="142"/>
      <c r="H266" s="142"/>
    </row>
    <row r="267" spans="2:8" ht="12.75">
      <c r="B267" s="110">
        <f>IF(ISERR('[4]copy_double_afterdraw'!$C$134),"",IF('[4]copy_double_afterdraw'!$C$134="","",'[4]copy_double_afterdraw'!$C$134))</f>
      </c>
      <c r="C267" s="118">
        <f>IF($A$139=65,IF($B267="","bye",CONCATENATE(VLOOKUP($B267,'[4]Rank'!$A$3:$F$300,2)," (",VLOOKUP($B267,'[4]Rank'!$A$3:$F$300,3),")")),"")</f>
      </c>
      <c r="D267" s="232">
        <f>IF('[4]copy_double_beforedraw'!$B$2&gt;64,64,"")</f>
      </c>
      <c r="E267" s="142">
        <f>IF(OR($B266="",$B268=""),IF($B266="",IF($B268="","",'[4]čt-výs'!$L65),'[4]čt-výs'!#REF!),'[4]čt-výs'!$Y65)</f>
      </c>
      <c r="F267" s="142"/>
      <c r="G267" s="142"/>
      <c r="H267" s="142"/>
    </row>
    <row r="268" spans="1:8" ht="12.75">
      <c r="A268" s="80">
        <f>IF('[4]copy_double_beforedraw'!$B$2&gt;64,128,"")</f>
      </c>
      <c r="B268" s="110">
        <f>IF($B267="","",VLOOKUP($B267,'[4]Pr-čt'!$B$1:$C$132,2,FALSE))</f>
      </c>
      <c r="C268" s="118">
        <f>IF($A$139=65,IF($B268="","bye",CONCATENATE(VLOOKUP($B268,'[4]Rank'!$A$3:$F$300,2)," (",VLOOKUP($B268,'[4]Rank'!$A$3:$F$300,3),")")),"")</f>
      </c>
      <c r="D268" s="232"/>
      <c r="E268" s="142">
        <f>IF('[4]čt-výs'!$V65="",IF(AND('[4]Z-čt'!$O65="",'[4]Z-čt'!$P65="",'[4]Z-čt'!$Q65=""),"",CONCATENATE('[4]Z-čt'!$O65," / ",'[4]Z-čt'!$P65," /  ",'[4]Z-čt'!$Q65)),'[4]čt-výs'!$AA65)</f>
      </c>
      <c r="F268" s="142"/>
      <c r="G268" s="142"/>
      <c r="H268" s="142"/>
    </row>
    <row r="270" spans="1:9" ht="25.5">
      <c r="A270" s="219">
        <f>IF($A$268=128,$A$1,"")</f>
      </c>
      <c r="B270" s="219"/>
      <c r="C270" s="219"/>
      <c r="D270" s="219"/>
      <c r="E270" s="219"/>
      <c r="F270" s="219"/>
      <c r="G270" s="219"/>
      <c r="H270" s="219"/>
      <c r="I270" s="219"/>
    </row>
    <row r="271" ht="18.75" customHeight="1"/>
    <row r="272" spans="4:8" ht="18.75">
      <c r="D272" s="233">
        <f>IF($A$268=128,CONCATENATE("Čtyřhra"," ",'[5]Turnaj'!$F$6,""),"")</f>
      </c>
      <c r="E272" s="233"/>
      <c r="F272" s="233"/>
      <c r="H272" s="82">
        <f>IF($A$268=128,$H$3,"")</f>
      </c>
    </row>
    <row r="273" spans="1:8" s="76" customFormat="1" ht="18" customHeight="1">
      <c r="A273" s="80"/>
      <c r="E273" s="137"/>
      <c r="F273" s="137"/>
      <c r="G273" s="137"/>
      <c r="H273" s="140">
        <f>IF($A$268=128,"Stránka 5/5","")</f>
      </c>
    </row>
    <row r="274" spans="1:8" s="76" customFormat="1" ht="18" customHeight="1">
      <c r="A274" s="80"/>
      <c r="E274" s="137"/>
      <c r="F274" s="137"/>
      <c r="G274" s="137"/>
      <c r="H274" s="137"/>
    </row>
    <row r="275" spans="1:8" s="76" customFormat="1" ht="18" customHeight="1">
      <c r="A275" s="80"/>
      <c r="E275" s="137"/>
      <c r="F275" s="137"/>
      <c r="G275" s="137"/>
      <c r="H275" s="137"/>
    </row>
    <row r="276" spans="1:8" s="76" customFormat="1" ht="18" customHeight="1">
      <c r="A276" s="80"/>
      <c r="E276" s="137"/>
      <c r="F276" s="137"/>
      <c r="G276" s="137"/>
      <c r="H276" s="137"/>
    </row>
    <row r="277" spans="1:8" s="76" customFormat="1" ht="18" customHeight="1">
      <c r="A277" s="80"/>
      <c r="C277" s="147">
        <f>IF($G$36=121,'[4]čt-výs'!W126,"")</f>
      </c>
      <c r="E277" s="137"/>
      <c r="F277" s="137"/>
      <c r="G277" s="137"/>
      <c r="H277" s="137"/>
    </row>
    <row r="278" spans="1:8" s="76" customFormat="1" ht="18" customHeight="1">
      <c r="A278" s="229">
        <f>IF(G36=121,G36,"")</f>
      </c>
      <c r="B278" s="229"/>
      <c r="C278" s="147">
        <f>IF($G$36=121,'[4]čt-výs'!Y126,"")</f>
      </c>
      <c r="E278" s="137"/>
      <c r="F278" s="137"/>
      <c r="G278" s="137"/>
      <c r="H278" s="137"/>
    </row>
    <row r="279" spans="1:8" s="76" customFormat="1" ht="18" customHeight="1">
      <c r="A279" s="80"/>
      <c r="E279" s="137"/>
      <c r="F279" s="137"/>
      <c r="G279" s="137"/>
      <c r="H279" s="137"/>
    </row>
    <row r="280" spans="1:8" s="76" customFormat="1" ht="18" customHeight="1">
      <c r="A280" s="80"/>
      <c r="E280" s="148">
        <f>'[4]čt-výs'!W131</f>
      </c>
      <c r="F280" s="137"/>
      <c r="G280" s="137"/>
      <c r="H280" s="137"/>
    </row>
    <row r="281" spans="1:8" s="76" customFormat="1" ht="18" customHeight="1">
      <c r="A281" s="80"/>
      <c r="D281" s="230">
        <f>IF(A278="","",125)</f>
      </c>
      <c r="E281" s="149">
        <f>'[4]čt-výs'!Y131</f>
      </c>
      <c r="F281" s="137"/>
      <c r="G281" s="137"/>
      <c r="H281" s="137"/>
    </row>
    <row r="282" spans="1:8" s="76" customFormat="1" ht="18" customHeight="1">
      <c r="A282" s="80"/>
      <c r="D282" s="230"/>
      <c r="E282" s="150">
        <f>IF('[4]čt-výs'!$V131="",IF(AND('[4]Z-čt'!$O126="",'[4]Z-čt'!$P126="",'[4]Z-čt'!$Q126=""),"",CONCATENATE('[4]Z-čt'!$O126," / ",'[4]Z-čt'!$P126," /  ",'[4]Z-čt'!$Q126)),'[4]čt-výs'!$AA131)</f>
      </c>
      <c r="F282" s="137"/>
      <c r="G282" s="137"/>
      <c r="H282" s="137"/>
    </row>
    <row r="283" spans="1:8" s="76" customFormat="1" ht="18" customHeight="1">
      <c r="A283" s="80"/>
      <c r="C283" s="147">
        <f>IF($G$103=122,'[4]čt-výs'!W127,"")</f>
      </c>
      <c r="E283" s="137"/>
      <c r="F283" s="137"/>
      <c r="G283" s="137"/>
      <c r="H283" s="137"/>
    </row>
    <row r="284" spans="1:8" s="76" customFormat="1" ht="18" customHeight="1">
      <c r="A284" s="229">
        <f>IF(G103=122,G103,"")</f>
      </c>
      <c r="B284" s="229"/>
      <c r="C284" s="147">
        <f>IF($G$103=122,'[4]čt-výs'!Y127,"")</f>
      </c>
      <c r="E284" s="137"/>
      <c r="F284" s="137"/>
      <c r="G284" s="137"/>
      <c r="H284" s="137"/>
    </row>
    <row r="285" spans="1:8" s="76" customFormat="1" ht="18" customHeight="1">
      <c r="A285" s="80"/>
      <c r="E285" s="137"/>
      <c r="F285" s="137"/>
      <c r="G285" s="137"/>
      <c r="H285" s="137"/>
    </row>
    <row r="286" spans="1:8" s="76" customFormat="1" ht="18" customHeight="1">
      <c r="A286" s="80"/>
      <c r="E286" s="137"/>
      <c r="F286" s="147">
        <f>'[4]čt-výs'!W134</f>
      </c>
      <c r="G286" s="137"/>
      <c r="H286" s="137"/>
    </row>
    <row r="287" spans="1:8" s="76" customFormat="1" ht="18" customHeight="1">
      <c r="A287" s="80"/>
      <c r="E287" s="231">
        <f>IF(A278="","",127)</f>
      </c>
      <c r="F287" s="147">
        <f>'[4]čt-výs'!Y134</f>
      </c>
      <c r="G287" s="137"/>
      <c r="H287" s="137"/>
    </row>
    <row r="288" spans="1:8" s="76" customFormat="1" ht="18" customHeight="1">
      <c r="A288" s="80"/>
      <c r="E288" s="231"/>
      <c r="F288" s="150">
        <f>IF('[4]čt-výs'!$V134="",IF(AND('[4]Z-čt'!$O128="",'[4]Z-čt'!$P128="",'[4]Z-čt'!$Q128=""),"",CONCATENATE('[4]Z-čt'!$O128," / ",'[4]Z-čt'!$P128," /  ",'[4]Z-čt'!$Q128)),'[4]čt-výs'!$AA134)</f>
      </c>
      <c r="G288" s="137"/>
      <c r="H288" s="137"/>
    </row>
    <row r="289" spans="1:5" s="76" customFormat="1" ht="18" customHeight="1">
      <c r="A289" s="80"/>
      <c r="C289" s="147">
        <f>'[4]čt-výs'!W128</f>
      </c>
      <c r="E289" s="137"/>
    </row>
    <row r="290" spans="1:5" s="76" customFormat="1" ht="18" customHeight="1">
      <c r="A290" s="229">
        <f>IF(G170=123,G170,"")</f>
      </c>
      <c r="B290" s="229"/>
      <c r="C290" s="147">
        <f>'[4]čt-výs'!Y128</f>
      </c>
      <c r="E290" s="137"/>
    </row>
    <row r="291" spans="1:5" s="76" customFormat="1" ht="18" customHeight="1">
      <c r="A291" s="80"/>
      <c r="E291" s="137"/>
    </row>
    <row r="292" spans="1:5" s="76" customFormat="1" ht="18" customHeight="1">
      <c r="A292" s="80"/>
      <c r="E292" s="148">
        <f>'[4]čt-výs'!W132</f>
      </c>
    </row>
    <row r="293" spans="1:5" s="76" customFormat="1" ht="18" customHeight="1">
      <c r="A293" s="80"/>
      <c r="D293" s="230">
        <f>IF(A290="","",126)</f>
      </c>
      <c r="E293" s="148">
        <f>'[4]čt-výs'!Y132</f>
      </c>
    </row>
    <row r="294" spans="1:5" s="76" customFormat="1" ht="18" customHeight="1">
      <c r="A294" s="80"/>
      <c r="D294" s="230"/>
      <c r="E294" s="150">
        <f>IF('[4]čt-výs'!$V132="",IF(AND('[4]Z-čt'!$O127="",'[4]Z-čt'!$P127="",'[4]Z-čt'!$Q127=""),"",CONCATENATE('[4]Z-čt'!$O127," / ",'[4]Z-čt'!$P127," /  ",'[4]Z-čt'!$Q127)),'[4]čt-výs'!$AA132)</f>
      </c>
    </row>
    <row r="295" spans="1:5" s="76" customFormat="1" ht="18" customHeight="1">
      <c r="A295" s="80"/>
      <c r="C295" s="147">
        <f>'[4]čt-výs'!W129</f>
      </c>
      <c r="E295" s="137"/>
    </row>
    <row r="296" spans="1:5" s="76" customFormat="1" ht="18" customHeight="1">
      <c r="A296" s="229">
        <f>IF(G237=124,G237,"")</f>
      </c>
      <c r="B296" s="229"/>
      <c r="C296" s="147">
        <f>'[4]čt-výs'!Y129</f>
      </c>
      <c r="E296" s="137"/>
    </row>
    <row r="297" spans="1:5" s="76" customFormat="1" ht="18" customHeight="1">
      <c r="A297" s="80"/>
      <c r="E297" s="137"/>
    </row>
    <row r="298" spans="1:5" s="76" customFormat="1" ht="18" customHeight="1">
      <c r="A298" s="80"/>
      <c r="E298" s="137"/>
    </row>
    <row r="299" spans="1:5" s="76" customFormat="1" ht="18" customHeight="1">
      <c r="A299" s="80"/>
      <c r="E299" s="137"/>
    </row>
    <row r="300" spans="1:5" s="76" customFormat="1" ht="18" customHeight="1">
      <c r="A300" s="80"/>
      <c r="E300" s="137"/>
    </row>
    <row r="301" spans="1:5" s="76" customFormat="1" ht="18" customHeight="1">
      <c r="A301" s="80"/>
      <c r="E301" s="137"/>
    </row>
    <row r="302" spans="1:5" s="76" customFormat="1" ht="18" customHeight="1">
      <c r="A302" s="80"/>
      <c r="E302" s="137"/>
    </row>
    <row r="303" spans="1:5" s="76" customFormat="1" ht="18" customHeight="1">
      <c r="A303" s="80"/>
      <c r="E303" s="137"/>
    </row>
    <row r="304" spans="1:5" s="76" customFormat="1" ht="18" customHeight="1">
      <c r="A304" s="80"/>
      <c r="E304" s="137"/>
    </row>
    <row r="305" ht="18" customHeight="1"/>
    <row r="306" ht="18" customHeight="1"/>
    <row r="307" ht="18" customHeight="1"/>
    <row r="308" ht="18" customHeight="1"/>
    <row r="309" ht="18" customHeight="1"/>
  </sheetData>
  <sheetProtection password="CC0B" sheet="1" objects="1" scenarios="1" formatCells="0" formatColumns="0" formatRows="0" insertColumns="0" insertRows="0" deleteColumns="0" deleteRows="0" sort="0" autoFilter="0" pivotTables="0"/>
  <mergeCells count="109">
    <mergeCell ref="A296:B296"/>
    <mergeCell ref="A278:B278"/>
    <mergeCell ref="D281:D282"/>
    <mergeCell ref="A284:B284"/>
    <mergeCell ref="E287:E288"/>
    <mergeCell ref="A290:B290"/>
    <mergeCell ref="D293:D294"/>
    <mergeCell ref="D259:D260"/>
    <mergeCell ref="F261:F262"/>
    <mergeCell ref="D263:D264"/>
    <mergeCell ref="D267:D268"/>
    <mergeCell ref="A270:I270"/>
    <mergeCell ref="D272:F272"/>
    <mergeCell ref="D243:D244"/>
    <mergeCell ref="F245:F246"/>
    <mergeCell ref="D247:D248"/>
    <mergeCell ref="D251:D252"/>
    <mergeCell ref="G253:G254"/>
    <mergeCell ref="D255:D256"/>
    <mergeCell ref="D227:D228"/>
    <mergeCell ref="F229:F230"/>
    <mergeCell ref="D231:D232"/>
    <mergeCell ref="D235:D236"/>
    <mergeCell ref="G237:G238"/>
    <mergeCell ref="D239:D240"/>
    <mergeCell ref="D211:D212"/>
    <mergeCell ref="F213:F214"/>
    <mergeCell ref="D215:D216"/>
    <mergeCell ref="D219:D220"/>
    <mergeCell ref="G221:G222"/>
    <mergeCell ref="D223:D224"/>
    <mergeCell ref="F194:F195"/>
    <mergeCell ref="D196:D197"/>
    <mergeCell ref="D200:D201"/>
    <mergeCell ref="A202:I202"/>
    <mergeCell ref="D203:F203"/>
    <mergeCell ref="D207:D208"/>
    <mergeCell ref="F178:F179"/>
    <mergeCell ref="D180:D181"/>
    <mergeCell ref="D184:D185"/>
    <mergeCell ref="G186:G187"/>
    <mergeCell ref="D188:D189"/>
    <mergeCell ref="D192:D193"/>
    <mergeCell ref="F162:F163"/>
    <mergeCell ref="D164:D165"/>
    <mergeCell ref="D168:D169"/>
    <mergeCell ref="G170:G171"/>
    <mergeCell ref="D172:D173"/>
    <mergeCell ref="D176:D177"/>
    <mergeCell ref="F146:F147"/>
    <mergeCell ref="D148:D149"/>
    <mergeCell ref="D152:D153"/>
    <mergeCell ref="G154:G155"/>
    <mergeCell ref="D156:D157"/>
    <mergeCell ref="D160:D161"/>
    <mergeCell ref="D129:D130"/>
    <mergeCell ref="D133:D134"/>
    <mergeCell ref="A135:I135"/>
    <mergeCell ref="D136:F136"/>
    <mergeCell ref="D140:D141"/>
    <mergeCell ref="D144:D145"/>
    <mergeCell ref="D113:D114"/>
    <mergeCell ref="D117:D118"/>
    <mergeCell ref="G119:G120"/>
    <mergeCell ref="D121:D122"/>
    <mergeCell ref="D125:D126"/>
    <mergeCell ref="F127:F128"/>
    <mergeCell ref="D97:D98"/>
    <mergeCell ref="D101:D102"/>
    <mergeCell ref="G103:G104"/>
    <mergeCell ref="D105:D106"/>
    <mergeCell ref="D109:D110"/>
    <mergeCell ref="F111:F112"/>
    <mergeCell ref="D81:D82"/>
    <mergeCell ref="D85:D86"/>
    <mergeCell ref="G87:G88"/>
    <mergeCell ref="D89:D90"/>
    <mergeCell ref="D93:D94"/>
    <mergeCell ref="F95:F96"/>
    <mergeCell ref="D66:D67"/>
    <mergeCell ref="A68:I68"/>
    <mergeCell ref="D69:F69"/>
    <mergeCell ref="D73:D74"/>
    <mergeCell ref="D77:D78"/>
    <mergeCell ref="F79:F80"/>
    <mergeCell ref="D50:D51"/>
    <mergeCell ref="G52:G53"/>
    <mergeCell ref="D54:D55"/>
    <mergeCell ref="D58:D59"/>
    <mergeCell ref="F60:F61"/>
    <mergeCell ref="D62:D63"/>
    <mergeCell ref="D34:D35"/>
    <mergeCell ref="G36:G37"/>
    <mergeCell ref="D38:D39"/>
    <mergeCell ref="D42:D43"/>
    <mergeCell ref="F44:F45"/>
    <mergeCell ref="D46:D47"/>
    <mergeCell ref="D18:D19"/>
    <mergeCell ref="G20:G21"/>
    <mergeCell ref="D22:D23"/>
    <mergeCell ref="D26:D27"/>
    <mergeCell ref="F28:F29"/>
    <mergeCell ref="D30:D31"/>
    <mergeCell ref="A1:I1"/>
    <mergeCell ref="D2:F2"/>
    <mergeCell ref="D6:D7"/>
    <mergeCell ref="D10:D11"/>
    <mergeCell ref="F12:F13"/>
    <mergeCell ref="D14:D15"/>
  </mergeCells>
  <conditionalFormatting sqref="C290:D290">
    <cfRule type="expression" priority="185" dxfId="608" stopIfTrue="1">
      <formula>$A$290=123</formula>
    </cfRule>
  </conditionalFormatting>
  <conditionalFormatting sqref="C296">
    <cfRule type="expression" priority="184" dxfId="608" stopIfTrue="1">
      <formula>$A$296=124</formula>
    </cfRule>
  </conditionalFormatting>
  <conditionalFormatting sqref="H13:H18">
    <cfRule type="expression" priority="183" dxfId="613" stopIfTrue="1">
      <formula>$A$21=9</formula>
    </cfRule>
  </conditionalFormatting>
  <conditionalFormatting sqref="G19 F25:F27 E23:E25 E31:E33 F30:F31">
    <cfRule type="expression" priority="182" dxfId="610" stopIfTrue="1">
      <formula>$A$21=9</formula>
    </cfRule>
  </conditionalFormatting>
  <conditionalFormatting sqref="B20:B23">
    <cfRule type="expression" priority="181" dxfId="40" stopIfTrue="1">
      <formula>$A$21=9</formula>
    </cfRule>
  </conditionalFormatting>
  <conditionalFormatting sqref="E30 C23 C25 C27 C29 C31 C33 C21 F24 G28 E22">
    <cfRule type="expression" priority="180" dxfId="608" stopIfTrue="1">
      <formula>$A$21=9</formula>
    </cfRule>
  </conditionalFormatting>
  <conditionalFormatting sqref="F32 E26 E34">
    <cfRule type="expression" priority="179" dxfId="609" stopIfTrue="1">
      <formula>$A$21=9</formula>
    </cfRule>
  </conditionalFormatting>
  <conditionalFormatting sqref="B24:B27">
    <cfRule type="expression" priority="178" dxfId="30" stopIfTrue="1">
      <formula>$A$25=11</formula>
    </cfRule>
  </conditionalFormatting>
  <conditionalFormatting sqref="B28:B31">
    <cfRule type="expression" priority="177" dxfId="40" stopIfTrue="1">
      <formula>$A$29=13</formula>
    </cfRule>
  </conditionalFormatting>
  <conditionalFormatting sqref="B32:B35">
    <cfRule type="expression" priority="176" dxfId="30" stopIfTrue="1">
      <formula>$A$33=15</formula>
    </cfRule>
  </conditionalFormatting>
  <conditionalFormatting sqref="G20:G21">
    <cfRule type="cellIs" priority="175" dxfId="622" operator="equal" stopIfTrue="1">
      <formula>15</formula>
    </cfRule>
  </conditionalFormatting>
  <conditionalFormatting sqref="B36:B39 D36:D37 C36">
    <cfRule type="expression" priority="174" dxfId="40" stopIfTrue="1">
      <formula>$A$37=17</formula>
    </cfRule>
  </conditionalFormatting>
  <conditionalFormatting sqref="B40:B43">
    <cfRule type="expression" priority="173" dxfId="30" stopIfTrue="1">
      <formula>$A$41=19</formula>
    </cfRule>
  </conditionalFormatting>
  <conditionalFormatting sqref="B44:B47">
    <cfRule type="expression" priority="172" dxfId="40" stopIfTrue="1">
      <formula>$A$45=21</formula>
    </cfRule>
  </conditionalFormatting>
  <conditionalFormatting sqref="B48:B51">
    <cfRule type="expression" priority="171" dxfId="30" stopIfTrue="1">
      <formula>$A$49=23</formula>
    </cfRule>
  </conditionalFormatting>
  <conditionalFormatting sqref="B52:B55">
    <cfRule type="expression" priority="170" dxfId="40" stopIfTrue="1">
      <formula>$A$53=25</formula>
    </cfRule>
  </conditionalFormatting>
  <conditionalFormatting sqref="B56:B59">
    <cfRule type="expression" priority="169" dxfId="30" stopIfTrue="1">
      <formula>$A$57=27</formula>
    </cfRule>
  </conditionalFormatting>
  <conditionalFormatting sqref="B60:B63">
    <cfRule type="expression" priority="168" dxfId="40" stopIfTrue="1">
      <formula>$A$61=29</formula>
    </cfRule>
  </conditionalFormatting>
  <conditionalFormatting sqref="B64:B67 C66:C67">
    <cfRule type="expression" priority="167" dxfId="195" stopIfTrue="1">
      <formula>$A$65=31</formula>
    </cfRule>
  </conditionalFormatting>
  <conditionalFormatting sqref="C34">
    <cfRule type="expression" priority="166" dxfId="30" stopIfTrue="1">
      <formula>$A$35=16</formula>
    </cfRule>
  </conditionalFormatting>
  <conditionalFormatting sqref="C35">
    <cfRule type="expression" priority="165" dxfId="623" stopIfTrue="1">
      <formula>$A$35=16</formula>
    </cfRule>
  </conditionalFormatting>
  <conditionalFormatting sqref="C39 C41 C43 C45 C47 C49 C51 C53 C55 C57 C59 C61 C63 C65 E38 G44 E46 F56 E54 F40 E62">
    <cfRule type="expression" priority="164" dxfId="608" stopIfTrue="1">
      <formula>$A$37=17</formula>
    </cfRule>
  </conditionalFormatting>
  <conditionalFormatting sqref="C37">
    <cfRule type="expression" priority="163" dxfId="624" stopIfTrue="1">
      <formula>$A$37=17</formula>
    </cfRule>
  </conditionalFormatting>
  <conditionalFormatting sqref="E42 E50 E58 E66 F64 F48 H52 G60">
    <cfRule type="expression" priority="162" dxfId="609" stopIfTrue="1">
      <formula>$A$37=17</formula>
    </cfRule>
  </conditionalFormatting>
  <conditionalFormatting sqref="F62:F63 H37:H51 F41:F43 E47:F47 F57:F59 G45:G51 E39:E41 E48:E49 E55:E57 E63:E65 F46 G54:G59 H29:H34">
    <cfRule type="expression" priority="161" dxfId="610" stopIfTrue="1">
      <formula>$A$37=17</formula>
    </cfRule>
  </conditionalFormatting>
  <conditionalFormatting sqref="H28">
    <cfRule type="expression" priority="159" dxfId="625" stopIfTrue="1">
      <formula>$A$37=17</formula>
    </cfRule>
    <cfRule type="expression" priority="160" dxfId="613" stopIfTrue="1">
      <formula>$A$21=9</formula>
    </cfRule>
  </conditionalFormatting>
  <conditionalFormatting sqref="H21">
    <cfRule type="expression" priority="157" dxfId="626" stopIfTrue="1">
      <formula>$A$37=17</formula>
    </cfRule>
    <cfRule type="expression" priority="158" dxfId="627" stopIfTrue="1">
      <formula>$A$21=9</formula>
    </cfRule>
  </conditionalFormatting>
  <conditionalFormatting sqref="H22:H27">
    <cfRule type="expression" priority="155" dxfId="625" stopIfTrue="1">
      <formula>$A$37=17</formula>
    </cfRule>
    <cfRule type="expression" priority="156" dxfId="628" stopIfTrue="1">
      <formula>$A$21=9</formula>
    </cfRule>
  </conditionalFormatting>
  <conditionalFormatting sqref="B71:B74 C71:D71 D72 D104 C103:D103">
    <cfRule type="expression" priority="154" dxfId="40" stopIfTrue="1">
      <formula>$A$72=33</formula>
    </cfRule>
  </conditionalFormatting>
  <conditionalFormatting sqref="B75:B78">
    <cfRule type="expression" priority="153" dxfId="30" stopIfTrue="1">
      <formula>$A$76=35</formula>
    </cfRule>
  </conditionalFormatting>
  <conditionalFormatting sqref="B79:B82">
    <cfRule type="expression" priority="152" dxfId="40" stopIfTrue="1">
      <formula>$A$80=37</formula>
    </cfRule>
  </conditionalFormatting>
  <conditionalFormatting sqref="B83:B86">
    <cfRule type="expression" priority="151" dxfId="30" stopIfTrue="1">
      <formula>$A$84=39</formula>
    </cfRule>
  </conditionalFormatting>
  <conditionalFormatting sqref="B87:B90">
    <cfRule type="expression" priority="150" dxfId="40" stopIfTrue="1">
      <formula>$A$88=41</formula>
    </cfRule>
  </conditionalFormatting>
  <conditionalFormatting sqref="B91:B94">
    <cfRule type="expression" priority="149" dxfId="30" stopIfTrue="1">
      <formula>$A$92=43</formula>
    </cfRule>
  </conditionalFormatting>
  <conditionalFormatting sqref="B95:B98">
    <cfRule type="expression" priority="148" dxfId="40" stopIfTrue="1">
      <formula>$A$96=45</formula>
    </cfRule>
  </conditionalFormatting>
  <conditionalFormatting sqref="B99:B102">
    <cfRule type="expression" priority="147" dxfId="30" stopIfTrue="1">
      <formula>$A$100=47</formula>
    </cfRule>
  </conditionalFormatting>
  <conditionalFormatting sqref="B103:B106">
    <cfRule type="expression" priority="146" dxfId="40" stopIfTrue="1">
      <formula>$A$104=49</formula>
    </cfRule>
  </conditionalFormatting>
  <conditionalFormatting sqref="B107:B110">
    <cfRule type="expression" priority="145" dxfId="30" stopIfTrue="1">
      <formula>$A$108=51</formula>
    </cfRule>
  </conditionalFormatting>
  <conditionalFormatting sqref="B111:B114">
    <cfRule type="expression" priority="144" dxfId="40" stopIfTrue="1">
      <formula>$A$112=53</formula>
    </cfRule>
  </conditionalFormatting>
  <conditionalFormatting sqref="B115:B118">
    <cfRule type="expression" priority="143" dxfId="30" stopIfTrue="1">
      <formula>$A$116=55</formula>
    </cfRule>
  </conditionalFormatting>
  <conditionalFormatting sqref="B119:B122">
    <cfRule type="expression" priority="142" dxfId="40" stopIfTrue="1">
      <formula>$A$120=57</formula>
    </cfRule>
  </conditionalFormatting>
  <conditionalFormatting sqref="B123:B126">
    <cfRule type="expression" priority="141" dxfId="30" stopIfTrue="1">
      <formula>$A$124=59</formula>
    </cfRule>
  </conditionalFormatting>
  <conditionalFormatting sqref="B127:B130">
    <cfRule type="expression" priority="140" dxfId="40" stopIfTrue="1">
      <formula>$A$128=61</formula>
    </cfRule>
  </conditionalFormatting>
  <conditionalFormatting sqref="B131:B134">
    <cfRule type="expression" priority="139" dxfId="30"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38" dxfId="608" stopIfTrue="1">
      <formula>$A$72=33</formula>
    </cfRule>
  </conditionalFormatting>
  <conditionalFormatting sqref="D121:D122 D73:D74 D77:D78 D81:D82 D85:D86 D89:D90 D93:D94 D97:D98 D129:D130 D105:D106 D109:D110 D113:D114 D117:D118 D125:D126">
    <cfRule type="expression" priority="137" dxfId="629"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36" dxfId="610" stopIfTrue="1">
      <formula>$A$72=33</formula>
    </cfRule>
  </conditionalFormatting>
  <conditionalFormatting sqref="E77 E85 F83 E93 E101 E109 E117 F99 F115 E125 E133 F131 G95 G127 H103 H119">
    <cfRule type="expression" priority="135" dxfId="609" stopIfTrue="1">
      <formula>$A$72=33</formula>
    </cfRule>
  </conditionalFormatting>
  <conditionalFormatting sqref="G237:G238 G170:G171 A151">
    <cfRule type="cellIs" priority="134" dxfId="622" operator="equal" stopIfTrue="1">
      <formula>62</formula>
    </cfRule>
  </conditionalFormatting>
  <conditionalFormatting sqref="C72 C104">
    <cfRule type="expression" priority="133" dxfId="624" stopIfTrue="1">
      <formula>$A$72=33</formula>
    </cfRule>
  </conditionalFormatting>
  <conditionalFormatting sqref="C102 C134">
    <cfRule type="expression" priority="132" dxfId="623" stopIfTrue="1">
      <formula>$A$72=33</formula>
    </cfRule>
  </conditionalFormatting>
  <conditionalFormatting sqref="C101 C133 A68:I68">
    <cfRule type="expression" priority="131" dxfId="30" stopIfTrue="1">
      <formula>$A$72=33</formula>
    </cfRule>
  </conditionalFormatting>
  <conditionalFormatting sqref="D38:D39 D42:D43 D46:D47 D50:D51 D54:D55 D58:D59 D62:D63">
    <cfRule type="expression" priority="130" dxfId="629" stopIfTrue="1">
      <formula>$A$37=17</formula>
    </cfRule>
  </conditionalFormatting>
  <conditionalFormatting sqref="D22:D23 D26:D27 D30:D31">
    <cfRule type="expression" priority="129" dxfId="629" stopIfTrue="1">
      <formula>$A$21=9</formula>
    </cfRule>
  </conditionalFormatting>
  <conditionalFormatting sqref="D34:D35">
    <cfRule type="expression" priority="128" dxfId="630" stopIfTrue="1">
      <formula>$A$21=9</formula>
    </cfRule>
  </conditionalFormatting>
  <conditionalFormatting sqref="D66:D67">
    <cfRule type="expression" priority="127" dxfId="630" stopIfTrue="1">
      <formula>$A$37=17</formula>
    </cfRule>
  </conditionalFormatting>
  <conditionalFormatting sqref="D133:D134 D101:D102">
    <cfRule type="expression" priority="126" dxfId="630" stopIfTrue="1">
      <formula>$A$72=33</formula>
    </cfRule>
  </conditionalFormatting>
  <conditionalFormatting sqref="F28:F29">
    <cfRule type="expression" priority="125" dxfId="610" stopIfTrue="1">
      <formula>$A$21=9</formula>
    </cfRule>
  </conditionalFormatting>
  <conditionalFormatting sqref="F44:F45 F60:F61 G52:G53">
    <cfRule type="expression" priority="124" dxfId="610" stopIfTrue="1">
      <formula>$A$37=17</formula>
    </cfRule>
  </conditionalFormatting>
  <conditionalFormatting sqref="F79:F80 F95:F96 F111:F112 F127:F128 G87:G88 G119:G120">
    <cfRule type="expression" priority="123" dxfId="610" stopIfTrue="1">
      <formula>$A$72=33</formula>
    </cfRule>
  </conditionalFormatting>
  <conditionalFormatting sqref="H20">
    <cfRule type="expression" priority="121" dxfId="631" stopIfTrue="1">
      <formula>$G$20=15</formula>
    </cfRule>
    <cfRule type="expression" priority="122" dxfId="613" stopIfTrue="1">
      <formula>$A$21=9</formula>
    </cfRule>
  </conditionalFormatting>
  <conditionalFormatting sqref="H19">
    <cfRule type="expression" priority="120" dxfId="632" stopIfTrue="1">
      <formula>$G$20=15</formula>
    </cfRule>
  </conditionalFormatting>
  <conditionalFormatting sqref="H35">
    <cfRule type="expression" priority="118" dxfId="633" stopIfTrue="1">
      <formula>$A$72=33</formula>
    </cfRule>
    <cfRule type="expression" priority="119" dxfId="634" stopIfTrue="1">
      <formula>$G$36=31</formula>
    </cfRule>
  </conditionalFormatting>
  <conditionalFormatting sqref="H36">
    <cfRule type="expression" priority="116" dxfId="620" stopIfTrue="1">
      <formula>$A$72=33</formula>
    </cfRule>
    <cfRule type="expression" priority="117" dxfId="616" stopIfTrue="1">
      <formula>$G$36=31</formula>
    </cfRule>
  </conditionalFormatting>
  <conditionalFormatting sqref="C139 C171 C206 C238">
    <cfRule type="expression" priority="115" dxfId="624" stopIfTrue="1">
      <formula>$A$139=65</formula>
    </cfRule>
  </conditionalFormatting>
  <conditionalFormatting sqref="H221 C143 C145 C147 G245 G213 C153 C155 C157 C159 C161 C163 C165 C167 C173 C175 C177 C179 C181 C183 C185 C187 C189 C191 C193 C195 C197 C199 C208 C210 C212 C214 C216 C218 C220 C222 C224 C226 C228 C230 C232 C234 C240 C242 C244 C246 C248 C250 C252 C254 C256 C258 C260 C262 C264 C266 E140 E148 E156 E164 E172 E180 E188 E196 E207 E215 E223 E231 E239 E247 E255 E263 F142 F158 F174 F190 F209 F225 F241 F257 G146 G178 H154">
    <cfRule type="expression" priority="114" dxfId="608" stopIfTrue="1">
      <formula>$A$139=65</formula>
    </cfRule>
  </conditionalFormatting>
  <conditionalFormatting sqref="C169 C201 C236 C268">
    <cfRule type="expression" priority="113" dxfId="623" stopIfTrue="1">
      <formula>$A$139=65</formula>
    </cfRule>
  </conditionalFormatting>
  <conditionalFormatting sqref="D263:D264 D255:D256 D259:D260 D152:D153 D156:D157 D160:D161 D164:D165 D172:D173 D176:D177 D180:D181 D184:D185 D188:D189 D192:D193 D196:D197 D207:D208 D211:D212 D215:D216 D219:D220 D223:D224 D227:D228 D231:D232 D239:D240 D243:D244 D247:D248 D251:D252">
    <cfRule type="expression" priority="112" dxfId="629" stopIfTrue="1">
      <formula>$A$139=65</formula>
    </cfRule>
  </conditionalFormatting>
  <conditionalFormatting sqref="D168:D169 D200:D201 D267:D268 D235:D236">
    <cfRule type="expression" priority="111" dxfId="630" stopIfTrue="1">
      <formula>$A$139=65</formula>
    </cfRule>
  </conditionalFormatting>
  <conditionalFormatting sqref="E267 E259 E251 E243 E235 E227 E219 E211 E200 E192 E184 E176 E168 E160 E152 H186 F265 F249 F233 F217 F198 F182 F166 F150 G162 G194 H170 G229 G261 H253 H237 E144">
    <cfRule type="expression" priority="110" dxfId="609" stopIfTrue="1">
      <formula>$A$139=65</formula>
    </cfRule>
  </conditionalFormatting>
  <conditionalFormatting sqref="E264:E266 E256:E258 E248:E250 E240:E242 E232:E234 E224:E226 E216:E218 E208:E210 E197:E199 E189:E191 E181:E183 E173:E175 E165:E167 E157:E159 E149:E151 E141:E143 F143:F145 F148:F149 F159:F161 F164:F165 F175:F177 F180:F181 F191:F193 F196:F197 F210:F212 F215:F216 F226:F228 F231:F232 F242:F244 F247:F248 F258:F260 F263:F264 G147:G153 G156:G161 G179:G185 G188:G193 H155:H169 H171:H185 G214:G220 G223:G228 G246:G252 G255:G260 H222:H236 H238:H252">
    <cfRule type="expression" priority="109" dxfId="610" stopIfTrue="1">
      <formula>$A$139=65</formula>
    </cfRule>
  </conditionalFormatting>
  <conditionalFormatting sqref="F146:F147 F162:F163 F178:F179 F194:F195 F213:F214 F229:F230 F245:F246 F261:F262 G186:G187 G154:G155 G221:G222 G253:G254">
    <cfRule type="expression" priority="108" dxfId="610" stopIfTrue="1">
      <formula>$A$139=65</formula>
    </cfRule>
  </conditionalFormatting>
  <conditionalFormatting sqref="C138 D138:D139 C170 D170:D171 C205 D205:D206 C237:D237 D238 B138:B139">
    <cfRule type="expression" priority="107" dxfId="40" stopIfTrue="1">
      <formula>$A$139=65</formula>
    </cfRule>
  </conditionalFormatting>
  <conditionalFormatting sqref="C168 C200 C235 C267 A135:I135 A202:I202">
    <cfRule type="expression" priority="106" dxfId="30" stopIfTrue="1">
      <formula>$A$139=65</formula>
    </cfRule>
  </conditionalFormatting>
  <conditionalFormatting sqref="B142:B145">
    <cfRule type="expression" priority="105" dxfId="30" stopIfTrue="1">
      <formula>$A$143=67</formula>
    </cfRule>
  </conditionalFormatting>
  <conditionalFormatting sqref="B146:B147">
    <cfRule type="expression" priority="104" dxfId="40" stopIfTrue="1">
      <formula>$A$147=69</formula>
    </cfRule>
  </conditionalFormatting>
  <conditionalFormatting sqref="B150 B152:B153">
    <cfRule type="expression" priority="103" dxfId="30" stopIfTrue="1">
      <formula>$A$151=71</formula>
    </cfRule>
  </conditionalFormatting>
  <conditionalFormatting sqref="B154:B157">
    <cfRule type="expression" priority="102" dxfId="40" stopIfTrue="1">
      <formula>$A$155=73</formula>
    </cfRule>
  </conditionalFormatting>
  <conditionalFormatting sqref="B158:B161">
    <cfRule type="expression" priority="101" dxfId="30" stopIfTrue="1">
      <formula>$A$159=75</formula>
    </cfRule>
  </conditionalFormatting>
  <conditionalFormatting sqref="B162:B165">
    <cfRule type="expression" priority="100" dxfId="40" stopIfTrue="1">
      <formula>$A$163=77</formula>
    </cfRule>
  </conditionalFormatting>
  <conditionalFormatting sqref="B166:B169">
    <cfRule type="expression" priority="99" dxfId="30" stopIfTrue="1">
      <formula>$A$167=79</formula>
    </cfRule>
  </conditionalFormatting>
  <conditionalFormatting sqref="B170:B173">
    <cfRule type="expression" priority="98" dxfId="40" stopIfTrue="1">
      <formula>$A$171=81</formula>
    </cfRule>
  </conditionalFormatting>
  <conditionalFormatting sqref="B174:B177">
    <cfRule type="expression" priority="97" dxfId="30" stopIfTrue="1">
      <formula>$A$175=83</formula>
    </cfRule>
  </conditionalFormatting>
  <conditionalFormatting sqref="B178:B181">
    <cfRule type="expression" priority="96" dxfId="40" stopIfTrue="1">
      <formula>$A$179=85</formula>
    </cfRule>
  </conditionalFormatting>
  <conditionalFormatting sqref="B182:B185">
    <cfRule type="expression" priority="95" dxfId="30" stopIfTrue="1">
      <formula>$A$183=87</formula>
    </cfRule>
  </conditionalFormatting>
  <conditionalFormatting sqref="B186:B189">
    <cfRule type="expression" priority="94" dxfId="40" stopIfTrue="1">
      <formula>$A$187=89</formula>
    </cfRule>
  </conditionalFormatting>
  <conditionalFormatting sqref="B190:B193">
    <cfRule type="expression" priority="93" dxfId="30" stopIfTrue="1">
      <formula>$A$191=91</formula>
    </cfRule>
  </conditionalFormatting>
  <conditionalFormatting sqref="B194:B197">
    <cfRule type="expression" priority="92" dxfId="40" stopIfTrue="1">
      <formula>$A$195=93</formula>
    </cfRule>
  </conditionalFormatting>
  <conditionalFormatting sqref="B198:B201">
    <cfRule type="expression" priority="91" dxfId="30" stopIfTrue="1">
      <formula>$A$199=95</formula>
    </cfRule>
  </conditionalFormatting>
  <conditionalFormatting sqref="B205:B208">
    <cfRule type="expression" priority="90" dxfId="40" stopIfTrue="1">
      <formula>$A$206=97</formula>
    </cfRule>
  </conditionalFormatting>
  <conditionalFormatting sqref="B209:B212">
    <cfRule type="expression" priority="89" dxfId="30" stopIfTrue="1">
      <formula>$A$210=99</formula>
    </cfRule>
  </conditionalFormatting>
  <conditionalFormatting sqref="B213:B216">
    <cfRule type="expression" priority="88" dxfId="40" stopIfTrue="1">
      <formula>$A$214=101</formula>
    </cfRule>
  </conditionalFormatting>
  <conditionalFormatting sqref="B217:B220">
    <cfRule type="expression" priority="87" dxfId="30" stopIfTrue="1">
      <formula>$A$218=103</formula>
    </cfRule>
  </conditionalFormatting>
  <conditionalFormatting sqref="B221:B224">
    <cfRule type="expression" priority="86" dxfId="40" stopIfTrue="1">
      <formula>$A$222=105</formula>
    </cfRule>
  </conditionalFormatting>
  <conditionalFormatting sqref="B225:B228">
    <cfRule type="expression" priority="85" dxfId="30" stopIfTrue="1">
      <formula>$A$226=107</formula>
    </cfRule>
  </conditionalFormatting>
  <conditionalFormatting sqref="B229:B232">
    <cfRule type="expression" priority="84" dxfId="40" stopIfTrue="1">
      <formula>$A$230=109</formula>
    </cfRule>
  </conditionalFormatting>
  <conditionalFormatting sqref="B233:B236">
    <cfRule type="expression" priority="83" dxfId="30" stopIfTrue="1">
      <formula>$A$234=111</formula>
    </cfRule>
  </conditionalFormatting>
  <conditionalFormatting sqref="B237:B240">
    <cfRule type="expression" priority="82" dxfId="40" stopIfTrue="1">
      <formula>$A$238=113</formula>
    </cfRule>
  </conditionalFormatting>
  <conditionalFormatting sqref="B241:B244">
    <cfRule type="expression" priority="81" dxfId="30" stopIfTrue="1">
      <formula>$A$242=115</formula>
    </cfRule>
  </conditionalFormatting>
  <conditionalFormatting sqref="B245:B248">
    <cfRule type="expression" priority="80" dxfId="40" stopIfTrue="1">
      <formula>$A$246=117</formula>
    </cfRule>
  </conditionalFormatting>
  <conditionalFormatting sqref="B249:B252">
    <cfRule type="expression" priority="79" dxfId="30" stopIfTrue="1">
      <formula>$A$250=119</formula>
    </cfRule>
  </conditionalFormatting>
  <conditionalFormatting sqref="B253:B256">
    <cfRule type="expression" priority="78" dxfId="40" stopIfTrue="1">
      <formula>$A$254=121</formula>
    </cfRule>
  </conditionalFormatting>
  <conditionalFormatting sqref="B257:B260">
    <cfRule type="expression" priority="77" dxfId="30" stopIfTrue="1">
      <formula>$A$258=123</formula>
    </cfRule>
  </conditionalFormatting>
  <conditionalFormatting sqref="B261:B264">
    <cfRule type="expression" priority="76" dxfId="40" stopIfTrue="1">
      <formula>$A$262=125</formula>
    </cfRule>
  </conditionalFormatting>
  <conditionalFormatting sqref="B265:B268">
    <cfRule type="expression" priority="75" dxfId="30" stopIfTrue="1">
      <formula>$A$266=127</formula>
    </cfRule>
  </conditionalFormatting>
  <conditionalFormatting sqref="G103:G104">
    <cfRule type="cellIs" priority="73" dxfId="622" operator="equal" stopIfTrue="1">
      <formula>62</formula>
    </cfRule>
    <cfRule type="cellIs" priority="74" dxfId="622" operator="equal" stopIfTrue="1">
      <formula>122</formula>
    </cfRule>
  </conditionalFormatting>
  <conditionalFormatting sqref="G36:G37">
    <cfRule type="cellIs" priority="70" dxfId="622" operator="equal" stopIfTrue="1">
      <formula>121</formula>
    </cfRule>
    <cfRule type="cellIs" priority="71" dxfId="622" operator="equal" stopIfTrue="1">
      <formula>61</formula>
    </cfRule>
    <cfRule type="cellIs" priority="72" dxfId="622" operator="equal" stopIfTrue="1">
      <formula>31</formula>
    </cfRule>
  </conditionalFormatting>
  <conditionalFormatting sqref="C278:D278">
    <cfRule type="expression" priority="69" dxfId="608" stopIfTrue="1">
      <formula>$A$278=121</formula>
    </cfRule>
  </conditionalFormatting>
  <conditionalFormatting sqref="C284">
    <cfRule type="expression" priority="68" dxfId="608" stopIfTrue="1">
      <formula>$A$284=122</formula>
    </cfRule>
  </conditionalFormatting>
  <conditionalFormatting sqref="D279:D283 D293:D294">
    <cfRule type="expression" priority="67" dxfId="610" stopIfTrue="1">
      <formula>$A$278=121</formula>
    </cfRule>
  </conditionalFormatting>
  <conditionalFormatting sqref="E281">
    <cfRule type="expression" priority="66" dxfId="608" stopIfTrue="1">
      <formula>$D$281=125</formula>
    </cfRule>
  </conditionalFormatting>
  <conditionalFormatting sqref="D284">
    <cfRule type="expression" priority="65" dxfId="609" stopIfTrue="1">
      <formula>$A$278=121</formula>
    </cfRule>
  </conditionalFormatting>
  <conditionalFormatting sqref="D291:D292 D295">
    <cfRule type="expression" priority="64" dxfId="610" stopIfTrue="1">
      <formula>$A$290=123</formula>
    </cfRule>
  </conditionalFormatting>
  <conditionalFormatting sqref="D296">
    <cfRule type="expression" priority="63" dxfId="609" stopIfTrue="1">
      <formula>$A$296=124</formula>
    </cfRule>
  </conditionalFormatting>
  <conditionalFormatting sqref="E282:E292">
    <cfRule type="expression" priority="62" dxfId="610" stopIfTrue="1">
      <formula>$D$281=125</formula>
    </cfRule>
  </conditionalFormatting>
  <conditionalFormatting sqref="E293">
    <cfRule type="expression" priority="61" dxfId="609" stopIfTrue="1">
      <formula>$D$293=126</formula>
    </cfRule>
  </conditionalFormatting>
  <conditionalFormatting sqref="F286">
    <cfRule type="expression" priority="60" dxfId="40" stopIfTrue="1">
      <formula>$E$287=127</formula>
    </cfRule>
  </conditionalFormatting>
  <conditionalFormatting sqref="F287">
    <cfRule type="expression" priority="59" dxfId="624" stopIfTrue="1">
      <formula>$E$287=127</formula>
    </cfRule>
  </conditionalFormatting>
  <conditionalFormatting sqref="B140">
    <cfRule type="expression" priority="57" dxfId="40" stopIfTrue="1">
      <formula>$A$139=65</formula>
    </cfRule>
    <cfRule type="expression" priority="58" dxfId="608" stopIfTrue="1">
      <formula>$A$140=61</formula>
    </cfRule>
  </conditionalFormatting>
  <conditionalFormatting sqref="B148">
    <cfRule type="expression" priority="55" dxfId="40" stopIfTrue="1">
      <formula>$A$147=69</formula>
    </cfRule>
    <cfRule type="expression" priority="56" dxfId="608" stopIfTrue="1">
      <formula>$A$148=62</formula>
    </cfRule>
  </conditionalFormatting>
  <conditionalFormatting sqref="B141">
    <cfRule type="expression" priority="53" dxfId="40" stopIfTrue="1">
      <formula>$A$139=65</formula>
    </cfRule>
    <cfRule type="expression" priority="54" dxfId="608" stopIfTrue="1">
      <formula>$A$141=61</formula>
    </cfRule>
  </conditionalFormatting>
  <conditionalFormatting sqref="A141 C140">
    <cfRule type="expression" priority="52" dxfId="622" stopIfTrue="1">
      <formula>$A$141=61</formula>
    </cfRule>
  </conditionalFormatting>
  <conditionalFormatting sqref="D140:D141">
    <cfRule type="expression" priority="50" dxfId="629" stopIfTrue="1">
      <formula>$A$139=65</formula>
    </cfRule>
    <cfRule type="expression" priority="51" dxfId="608" stopIfTrue="1">
      <formula>$A$141=61</formula>
    </cfRule>
  </conditionalFormatting>
  <conditionalFormatting sqref="B149">
    <cfRule type="expression" priority="48" dxfId="40" stopIfTrue="1">
      <formula>$A$147=69</formula>
    </cfRule>
    <cfRule type="expression" priority="49" dxfId="608" stopIfTrue="1">
      <formula>$A$149=62</formula>
    </cfRule>
  </conditionalFormatting>
  <conditionalFormatting sqref="C149">
    <cfRule type="expression" priority="46" dxfId="608" stopIfTrue="1">
      <formula>$A$139=65</formula>
    </cfRule>
    <cfRule type="expression" priority="47" dxfId="608" stopIfTrue="1">
      <formula>$A$149=62</formula>
    </cfRule>
  </conditionalFormatting>
  <conditionalFormatting sqref="B151">
    <cfRule type="expression" priority="44" dxfId="30" stopIfTrue="1">
      <formula>$A$151=71</formula>
    </cfRule>
    <cfRule type="expression" priority="45" dxfId="608" stopIfTrue="1">
      <formula>$A$151=62</formula>
    </cfRule>
  </conditionalFormatting>
  <conditionalFormatting sqref="D151">
    <cfRule type="expression" priority="43" dxfId="609" stopIfTrue="1">
      <formula>$A$151=62</formula>
    </cfRule>
  </conditionalFormatting>
  <conditionalFormatting sqref="C141">
    <cfRule type="expression" priority="41" dxfId="608" stopIfTrue="1">
      <formula>$A$139=65</formula>
    </cfRule>
    <cfRule type="expression" priority="42" dxfId="615" stopIfTrue="1">
      <formula>$A$141=61</formula>
    </cfRule>
  </conditionalFormatting>
  <conditionalFormatting sqref="C151">
    <cfRule type="expression" priority="39" dxfId="608" stopIfTrue="1">
      <formula>$A$139=65</formula>
    </cfRule>
    <cfRule type="expression" priority="40" dxfId="615" stopIfTrue="1">
      <formula>$A$151=62</formula>
    </cfRule>
  </conditionalFormatting>
  <conditionalFormatting sqref="E146">
    <cfRule type="expression" priority="38" dxfId="635" stopIfTrue="1">
      <formula>$D$146=63</formula>
    </cfRule>
  </conditionalFormatting>
  <conditionalFormatting sqref="D142:D143">
    <cfRule type="expression" priority="37" dxfId="636" stopIfTrue="1">
      <formula>$A$141=61</formula>
    </cfRule>
  </conditionalFormatting>
  <conditionalFormatting sqref="D144:D145">
    <cfRule type="expression" priority="35" dxfId="629" stopIfTrue="1">
      <formula>$A$139=65</formula>
    </cfRule>
    <cfRule type="expression" priority="36" dxfId="610" stopIfTrue="1">
      <formula>$A$141=61</formula>
    </cfRule>
  </conditionalFormatting>
  <conditionalFormatting sqref="D147 D150">
    <cfRule type="expression" priority="34" dxfId="610" stopIfTrue="1">
      <formula>$A$141=61</formula>
    </cfRule>
  </conditionalFormatting>
  <conditionalFormatting sqref="D146">
    <cfRule type="expression" priority="33" dxfId="617" stopIfTrue="1">
      <formula>$A$141=61</formula>
    </cfRule>
  </conditionalFormatting>
  <conditionalFormatting sqref="D148:D149">
    <cfRule type="expression" priority="31" dxfId="629" stopIfTrue="1">
      <formula>$A$139=65</formula>
    </cfRule>
    <cfRule type="expression" priority="32" dxfId="636" stopIfTrue="1">
      <formula>$A$141=61</formula>
    </cfRule>
  </conditionalFormatting>
  <conditionalFormatting sqref="E145">
    <cfRule type="expression" priority="30" dxfId="637" stopIfTrue="1">
      <formula>$D$146=63</formula>
    </cfRule>
  </conditionalFormatting>
  <conditionalFormatting sqref="C150">
    <cfRule type="expression" priority="29" dxfId="622" stopIfTrue="1">
      <formula>$A$151=62</formula>
    </cfRule>
  </conditionalFormatting>
  <conditionalFormatting sqref="E147">
    <cfRule type="expression" priority="28" dxfId="622" stopIfTrue="1">
      <formula>$D$146=63</formula>
    </cfRule>
  </conditionalFormatting>
  <conditionalFormatting sqref="C5:D5">
    <cfRule type="expression" priority="27" dxfId="624" stopIfTrue="1">
      <formula>$A$5=1</formula>
    </cfRule>
  </conditionalFormatting>
  <conditionalFormatting sqref="C4:D4 B4:B7">
    <cfRule type="expression" priority="26" dxfId="40" stopIfTrue="1">
      <formula>$A$5=1</formula>
    </cfRule>
  </conditionalFormatting>
  <conditionalFormatting sqref="C7">
    <cfRule type="expression" priority="25" dxfId="608" stopIfTrue="1">
      <formula>$A$7=2</formula>
    </cfRule>
  </conditionalFormatting>
  <conditionalFormatting sqref="D6:D7">
    <cfRule type="expression" priority="24" dxfId="609" stopIfTrue="1">
      <formula>$A$7=2</formula>
    </cfRule>
  </conditionalFormatting>
  <conditionalFormatting sqref="B8:B11">
    <cfRule type="expression" priority="23" dxfId="30" stopIfTrue="1">
      <formula>$A$9=3</formula>
    </cfRule>
  </conditionalFormatting>
  <conditionalFormatting sqref="C9:D9">
    <cfRule type="expression" priority="22" dxfId="608" stopIfTrue="1">
      <formula>$A$9=3</formula>
    </cfRule>
  </conditionalFormatting>
  <conditionalFormatting sqref="G11">
    <cfRule type="expression" priority="21" dxfId="631" stopIfTrue="1">
      <formula>$F$12=7</formula>
    </cfRule>
  </conditionalFormatting>
  <conditionalFormatting sqref="G9:G10 G13:G16">
    <cfRule type="expression" priority="20" dxfId="613" stopIfTrue="1">
      <formula>$F$12=7</formula>
    </cfRule>
  </conditionalFormatting>
  <conditionalFormatting sqref="C13:D13 C15 E14">
    <cfRule type="expression" priority="19" dxfId="608" stopIfTrue="1">
      <formula>$A$13=5</formula>
    </cfRule>
  </conditionalFormatting>
  <conditionalFormatting sqref="D14:D15 F16">
    <cfRule type="expression" priority="18" dxfId="609" stopIfTrue="1">
      <formula>$A$13=5</formula>
    </cfRule>
  </conditionalFormatting>
  <conditionalFormatting sqref="C17:D17 C19">
    <cfRule type="expression" priority="17" dxfId="608" stopIfTrue="1">
      <formula>$A$17=7</formula>
    </cfRule>
  </conditionalFormatting>
  <conditionalFormatting sqref="D18:D19 E18">
    <cfRule type="expression" priority="16" dxfId="609" stopIfTrue="1">
      <formula>$A$17=7</formula>
    </cfRule>
  </conditionalFormatting>
  <conditionalFormatting sqref="C11">
    <cfRule type="expression" priority="15" dxfId="619" stopIfTrue="1">
      <formula>$A$9=3</formula>
    </cfRule>
  </conditionalFormatting>
  <conditionalFormatting sqref="D10:D11">
    <cfRule type="expression" priority="14" dxfId="620" stopIfTrue="1">
      <formula>$A$9=3</formula>
    </cfRule>
  </conditionalFormatting>
  <conditionalFormatting sqref="C10">
    <cfRule type="expression" priority="13" dxfId="41" stopIfTrue="1">
      <formula>$A$9=3</formula>
    </cfRule>
  </conditionalFormatting>
  <conditionalFormatting sqref="B12:B15">
    <cfRule type="expression" priority="12" dxfId="40" stopIfTrue="1">
      <formula>$A$13=5</formula>
    </cfRule>
  </conditionalFormatting>
  <conditionalFormatting sqref="B16:B19">
    <cfRule type="expression" priority="11" dxfId="30" stopIfTrue="1">
      <formula>$A$17=7</formula>
    </cfRule>
  </conditionalFormatting>
  <conditionalFormatting sqref="E6 F8">
    <cfRule type="expression" priority="10" dxfId="608" stopIfTrue="1">
      <formula>$A$5=1</formula>
    </cfRule>
  </conditionalFormatting>
  <conditionalFormatting sqref="E10">
    <cfRule type="expression" priority="9" dxfId="609" stopIfTrue="1">
      <formula>$A$9=3</formula>
    </cfRule>
  </conditionalFormatting>
  <conditionalFormatting sqref="E7:E9">
    <cfRule type="expression" priority="8" dxfId="610" stopIfTrue="1">
      <formula>$A$5=1</formula>
    </cfRule>
  </conditionalFormatting>
  <conditionalFormatting sqref="E15:E17 F9:F11 F14:F15">
    <cfRule type="expression" priority="7" dxfId="610" stopIfTrue="1">
      <formula>$A$13=5</formula>
    </cfRule>
  </conditionalFormatting>
  <conditionalFormatting sqref="F12:F13">
    <cfRule type="cellIs" priority="5" dxfId="622" operator="equal" stopIfTrue="1">
      <formula>7</formula>
    </cfRule>
    <cfRule type="expression" priority="6" dxfId="610" stopIfTrue="1">
      <formula>$A$13=5</formula>
    </cfRule>
  </conditionalFormatting>
  <conditionalFormatting sqref="G12">
    <cfRule type="expression" priority="3" dxfId="638" stopIfTrue="1">
      <formula>$F$12=7</formula>
    </cfRule>
    <cfRule type="expression" priority="4" dxfId="608" stopIfTrue="1">
      <formula>$A$13=5</formula>
    </cfRule>
  </conditionalFormatting>
  <conditionalFormatting sqref="A270:I270">
    <cfRule type="expression" priority="2" dxfId="30" stopIfTrue="1">
      <formula>$A$268=128</formula>
    </cfRule>
  </conditionalFormatting>
  <conditionalFormatting sqref="C67">
    <cfRule type="expression" priority="1" dxfId="639" stopIfTrue="1">
      <formula>$A$65=31</formula>
    </cfRule>
  </conditionalFormatting>
  <printOptions horizontalCentered="1"/>
  <pageMargins left="0" right="0" top="0.3937007874015748" bottom="0.3937007874015748" header="0" footer="0"/>
  <pageSetup fitToHeight="0" horizontalDpi="300" verticalDpi="300" orientation="portrait" paperSize="9" scale="84" r:id="rId1"/>
  <rowBreaks count="3" manualBreakCount="3">
    <brk id="134" max="8" man="1"/>
    <brk id="201" max="8" man="1"/>
    <brk id="268" max="8" man="1"/>
  </rowBreaks>
</worksheet>
</file>

<file path=xl/worksheets/sheet6.xml><?xml version="1.0" encoding="utf-8"?>
<worksheet xmlns="http://schemas.openxmlformats.org/spreadsheetml/2006/main" xmlns:r="http://schemas.openxmlformats.org/officeDocument/2006/relationships">
  <sheetPr>
    <tabColor indexed="41"/>
  </sheetPr>
  <dimension ref="A1:I27"/>
  <sheetViews>
    <sheetView view="pageBreakPreview" zoomScaleSheetLayoutView="100" zoomScalePageLayoutView="0" workbookViewId="0" topLeftCell="A1">
      <pane ySplit="4" topLeftCell="A5" activePane="bottomLeft" state="frozen"/>
      <selection pane="topLeft" activeCell="A5" sqref="A5"/>
      <selection pane="bottomLeft" activeCell="A1" sqref="A1:F1"/>
    </sheetView>
  </sheetViews>
  <sheetFormatPr defaultColWidth="9.00390625" defaultRowHeight="12.75"/>
  <cols>
    <col min="1" max="1" width="6.25390625" style="14" customWidth="1"/>
    <col min="2" max="2" width="27.625" style="14" customWidth="1"/>
    <col min="3" max="3" width="25.375" style="14" customWidth="1"/>
    <col min="4" max="4" width="9.125" style="15" customWidth="1"/>
    <col min="5" max="5" width="7.875" style="14" bestFit="1" customWidth="1"/>
    <col min="6" max="6" width="0.6171875" style="1" customWidth="1"/>
    <col min="7" max="7" width="6.25390625" style="1" customWidth="1"/>
    <col min="8" max="8" width="14.625" style="1" customWidth="1"/>
    <col min="9" max="16384" width="9.125" style="1" customWidth="1"/>
  </cols>
  <sheetData>
    <row r="1" spans="1:6" ht="38.25" customHeight="1">
      <c r="A1" s="151" t="s">
        <v>0</v>
      </c>
      <c r="B1" s="151"/>
      <c r="C1" s="151"/>
      <c r="D1" s="151"/>
      <c r="E1" s="151"/>
      <c r="F1" s="151"/>
    </row>
    <row r="2" spans="1:6" ht="28.5" customHeight="1">
      <c r="A2" s="2"/>
      <c r="B2" s="152" t="s">
        <v>1</v>
      </c>
      <c r="C2" s="152"/>
      <c r="D2" s="152"/>
      <c r="E2" s="2"/>
      <c r="F2" s="3"/>
    </row>
    <row r="3" spans="1:6" ht="28.5" customHeight="1" thickBot="1">
      <c r="A3" s="4"/>
      <c r="B3" s="153" t="s">
        <v>112</v>
      </c>
      <c r="C3" s="153"/>
      <c r="D3" s="153"/>
      <c r="E3" s="4"/>
      <c r="F3" s="5"/>
    </row>
    <row r="4" spans="1:9" ht="16.5" customHeight="1">
      <c r="A4" s="6" t="s">
        <v>2</v>
      </c>
      <c r="B4" s="6" t="s">
        <v>3</v>
      </c>
      <c r="C4" s="6" t="s">
        <v>4</v>
      </c>
      <c r="D4" s="7" t="s">
        <v>5</v>
      </c>
      <c r="E4" s="6" t="s">
        <v>6</v>
      </c>
      <c r="G4" s="8"/>
      <c r="H4" s="8"/>
      <c r="I4" s="8"/>
    </row>
    <row r="5" spans="1:6" ht="15" customHeight="1">
      <c r="A5" s="9">
        <v>1</v>
      </c>
      <c r="B5" s="10" t="s">
        <v>64</v>
      </c>
      <c r="C5" s="10" t="s">
        <v>108</v>
      </c>
      <c r="D5" s="11">
        <v>2002</v>
      </c>
      <c r="E5" s="11">
        <v>1</v>
      </c>
      <c r="F5" s="12"/>
    </row>
    <row r="6" spans="1:6" ht="15" customHeight="1">
      <c r="A6" s="9">
        <v>3</v>
      </c>
      <c r="B6" s="10" t="s">
        <v>29</v>
      </c>
      <c r="C6" s="10" t="s">
        <v>143</v>
      </c>
      <c r="D6" s="11">
        <v>2002</v>
      </c>
      <c r="E6" s="11">
        <v>3</v>
      </c>
      <c r="F6" s="12"/>
    </row>
    <row r="7" spans="1:6" ht="15" customHeight="1">
      <c r="A7" s="9">
        <v>4</v>
      </c>
      <c r="B7" s="10" t="s">
        <v>31</v>
      </c>
      <c r="C7" s="10" t="s">
        <v>153</v>
      </c>
      <c r="D7" s="11">
        <v>2002</v>
      </c>
      <c r="E7" s="11">
        <v>4</v>
      </c>
      <c r="F7" s="12"/>
    </row>
    <row r="8" spans="1:6" ht="15" customHeight="1">
      <c r="A8" s="9">
        <v>5</v>
      </c>
      <c r="B8" s="10" t="s">
        <v>51</v>
      </c>
      <c r="C8" s="10" t="s">
        <v>164</v>
      </c>
      <c r="D8" s="11">
        <v>2003</v>
      </c>
      <c r="E8" s="11">
        <v>5</v>
      </c>
      <c r="F8" s="12"/>
    </row>
    <row r="9" spans="1:6" ht="15" customHeight="1">
      <c r="A9" s="9">
        <v>6</v>
      </c>
      <c r="B9" s="10" t="s">
        <v>45</v>
      </c>
      <c r="C9" s="10" t="s">
        <v>162</v>
      </c>
      <c r="D9" s="11">
        <v>2002</v>
      </c>
      <c r="E9" s="11">
        <v>6</v>
      </c>
      <c r="F9" s="12"/>
    </row>
    <row r="10" spans="1:6" ht="15" customHeight="1">
      <c r="A10" s="9">
        <v>8</v>
      </c>
      <c r="B10" s="10" t="s">
        <v>54</v>
      </c>
      <c r="C10" s="10" t="s">
        <v>151</v>
      </c>
      <c r="D10" s="11">
        <v>2002</v>
      </c>
      <c r="E10" s="11">
        <v>8</v>
      </c>
      <c r="F10" s="12"/>
    </row>
    <row r="11" spans="1:6" ht="15" customHeight="1">
      <c r="A11" s="9">
        <v>9</v>
      </c>
      <c r="B11" s="10" t="s">
        <v>34</v>
      </c>
      <c r="C11" s="10" t="s">
        <v>168</v>
      </c>
      <c r="D11" s="11">
        <v>2002</v>
      </c>
      <c r="E11" s="11">
        <v>9</v>
      </c>
      <c r="F11" s="12"/>
    </row>
    <row r="12" spans="1:6" ht="15" customHeight="1">
      <c r="A12" s="9">
        <v>10</v>
      </c>
      <c r="B12" s="10" t="s">
        <v>46</v>
      </c>
      <c r="C12" s="10" t="s">
        <v>140</v>
      </c>
      <c r="D12" s="11">
        <v>2003</v>
      </c>
      <c r="E12" s="11">
        <v>10</v>
      </c>
      <c r="F12" s="12"/>
    </row>
    <row r="13" spans="1:6" ht="15" customHeight="1">
      <c r="A13" s="9">
        <v>11</v>
      </c>
      <c r="B13" s="10" t="s">
        <v>57</v>
      </c>
      <c r="C13" s="10" t="s">
        <v>157</v>
      </c>
      <c r="D13" s="11">
        <v>2003</v>
      </c>
      <c r="E13" s="11">
        <v>11</v>
      </c>
      <c r="F13" s="12"/>
    </row>
    <row r="14" spans="1:6" ht="15" customHeight="1">
      <c r="A14" s="9">
        <v>13</v>
      </c>
      <c r="B14" s="10" t="s">
        <v>53</v>
      </c>
      <c r="C14" s="10" t="s">
        <v>165</v>
      </c>
      <c r="D14" s="11">
        <v>2003</v>
      </c>
      <c r="E14" s="11">
        <v>13</v>
      </c>
      <c r="F14" s="12"/>
    </row>
    <row r="15" spans="1:6" ht="15" customHeight="1">
      <c r="A15" s="9">
        <v>14</v>
      </c>
      <c r="B15" s="10" t="s">
        <v>65</v>
      </c>
      <c r="C15" s="10" t="s">
        <v>145</v>
      </c>
      <c r="D15" s="11">
        <v>2002</v>
      </c>
      <c r="E15" s="11">
        <v>14</v>
      </c>
      <c r="F15" s="12"/>
    </row>
    <row r="16" spans="1:6" ht="15" customHeight="1">
      <c r="A16" s="9">
        <v>16</v>
      </c>
      <c r="B16" s="10" t="s">
        <v>42</v>
      </c>
      <c r="C16" s="10" t="s">
        <v>130</v>
      </c>
      <c r="D16" s="11">
        <v>2003</v>
      </c>
      <c r="E16" s="11">
        <v>16</v>
      </c>
      <c r="F16" s="12"/>
    </row>
    <row r="17" spans="1:6" ht="15" customHeight="1">
      <c r="A17" s="9">
        <v>21</v>
      </c>
      <c r="B17" s="10" t="s">
        <v>78</v>
      </c>
      <c r="C17" s="10" t="s">
        <v>159</v>
      </c>
      <c r="D17" s="11">
        <v>2003</v>
      </c>
      <c r="E17" s="11">
        <v>999</v>
      </c>
      <c r="F17" s="12"/>
    </row>
    <row r="18" spans="1:6" ht="15" customHeight="1">
      <c r="A18" s="9">
        <v>24</v>
      </c>
      <c r="B18" s="10" t="s">
        <v>44</v>
      </c>
      <c r="C18" s="10" t="s">
        <v>167</v>
      </c>
      <c r="D18" s="11">
        <v>0</v>
      </c>
      <c r="E18" s="11">
        <v>999</v>
      </c>
      <c r="F18" s="12"/>
    </row>
    <row r="19" spans="1:6" ht="15" customHeight="1">
      <c r="A19" s="9">
        <v>25</v>
      </c>
      <c r="B19" s="10" t="s">
        <v>37</v>
      </c>
      <c r="C19" s="10" t="s">
        <v>137</v>
      </c>
      <c r="D19" s="11">
        <v>2002</v>
      </c>
      <c r="E19" s="11">
        <v>999</v>
      </c>
      <c r="F19" s="12"/>
    </row>
    <row r="20" spans="1:6" ht="15" customHeight="1">
      <c r="A20" s="9">
        <v>26</v>
      </c>
      <c r="B20" s="10" t="s">
        <v>149</v>
      </c>
      <c r="C20" s="10" t="s">
        <v>122</v>
      </c>
      <c r="D20" s="11">
        <v>0</v>
      </c>
      <c r="E20" s="11">
        <v>999</v>
      </c>
      <c r="F20" s="12"/>
    </row>
    <row r="21" spans="1:6" ht="15" customHeight="1">
      <c r="A21" s="9">
        <v>27</v>
      </c>
      <c r="B21" s="10" t="s">
        <v>61</v>
      </c>
      <c r="C21" s="10" t="s">
        <v>122</v>
      </c>
      <c r="D21" s="11">
        <v>0</v>
      </c>
      <c r="E21" s="11">
        <v>999</v>
      </c>
      <c r="F21" s="12"/>
    </row>
    <row r="22" spans="1:6" ht="15" customHeight="1">
      <c r="A22" s="9">
        <v>28</v>
      </c>
      <c r="B22" s="10" t="s">
        <v>63</v>
      </c>
      <c r="C22" s="10" t="s">
        <v>122</v>
      </c>
      <c r="D22" s="11">
        <v>0</v>
      </c>
      <c r="E22" s="11">
        <v>999</v>
      </c>
      <c r="F22" s="12"/>
    </row>
    <row r="23" spans="1:6" ht="15" customHeight="1">
      <c r="A23" s="9">
        <v>29</v>
      </c>
      <c r="B23" s="10" t="s">
        <v>75</v>
      </c>
      <c r="C23" s="10" t="s">
        <v>122</v>
      </c>
      <c r="D23" s="11">
        <v>0</v>
      </c>
      <c r="E23" s="11">
        <v>999</v>
      </c>
      <c r="F23" s="12"/>
    </row>
    <row r="24" spans="1:6" ht="15" customHeight="1">
      <c r="A24" s="9" t="s">
        <v>27</v>
      </c>
      <c r="B24" s="10" t="s">
        <v>27</v>
      </c>
      <c r="C24" s="10" t="s">
        <v>27</v>
      </c>
      <c r="D24" s="11" t="s">
        <v>27</v>
      </c>
      <c r="E24" s="11" t="s">
        <v>27</v>
      </c>
      <c r="F24" s="12"/>
    </row>
    <row r="25" spans="1:6" ht="15" customHeight="1">
      <c r="A25" s="9" t="s">
        <v>27</v>
      </c>
      <c r="B25" s="10" t="s">
        <v>27</v>
      </c>
      <c r="C25" s="10" t="s">
        <v>27</v>
      </c>
      <c r="D25" s="11" t="s">
        <v>27</v>
      </c>
      <c r="E25" s="11" t="s">
        <v>27</v>
      </c>
      <c r="F25" s="12"/>
    </row>
    <row r="26" spans="1:6" ht="15" customHeight="1">
      <c r="A26" s="9" t="s">
        <v>27</v>
      </c>
      <c r="B26" s="10" t="s">
        <v>27</v>
      </c>
      <c r="C26" s="10" t="s">
        <v>27</v>
      </c>
      <c r="D26" s="11" t="s">
        <v>27</v>
      </c>
      <c r="E26" s="11" t="s">
        <v>27</v>
      </c>
      <c r="F26" s="13"/>
    </row>
    <row r="27" spans="1:6" ht="15" customHeight="1">
      <c r="A27" s="9" t="s">
        <v>27</v>
      </c>
      <c r="B27" s="10" t="s">
        <v>27</v>
      </c>
      <c r="C27" s="10" t="s">
        <v>27</v>
      </c>
      <c r="D27" s="11" t="s">
        <v>27</v>
      </c>
      <c r="E27" s="11" t="s">
        <v>27</v>
      </c>
      <c r="F27" s="13"/>
    </row>
  </sheetData>
  <sheetProtection password="CC0B"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1968503937007874" footer="0.5118110236220472"/>
  <pageSetup horizontalDpi="300" verticalDpi="300" orientation="portrait" paperSize="9" r:id="rId1"/>
  <headerFooter alignWithMargins="0">
    <oddHeader>&amp;C&amp;"Arial CE,Tučné"&amp;12Prezenční listina
nejmladší dívky</oddHeader>
  </headerFooter>
</worksheet>
</file>

<file path=xl/worksheets/sheet7.xml><?xml version="1.0" encoding="utf-8"?>
<worksheet xmlns="http://schemas.openxmlformats.org/spreadsheetml/2006/main" xmlns:r="http://schemas.openxmlformats.org/officeDocument/2006/relationships">
  <sheetPr>
    <tabColor indexed="41"/>
  </sheetPr>
  <dimension ref="A1:AI60"/>
  <sheetViews>
    <sheetView showGridLines="0" view="pageBreakPreview" zoomScale="70" zoomScaleNormal="75" zoomScaleSheetLayoutView="70" zoomScalePageLayoutView="0" workbookViewId="0" topLeftCell="A1">
      <selection activeCell="A1" sqref="A1:AE1"/>
    </sheetView>
  </sheetViews>
  <sheetFormatPr defaultColWidth="8.75390625" defaultRowHeight="12" customHeight="1"/>
  <cols>
    <col min="1" max="1" width="5.75390625" style="30" customWidth="1"/>
    <col min="2" max="2" width="22.25390625" style="30" customWidth="1"/>
    <col min="3" max="29" width="3.25390625" style="30" customWidth="1"/>
    <col min="30" max="31" width="6.375" style="30" customWidth="1"/>
    <col min="32" max="32" width="4.25390625" style="30" customWidth="1"/>
    <col min="33" max="38" width="7.75390625" style="30" customWidth="1"/>
    <col min="39" max="40" width="4.25390625" style="30" customWidth="1"/>
    <col min="41" max="43" width="7.75390625" style="30" customWidth="1"/>
    <col min="44" max="44" width="1.00390625" style="30" customWidth="1"/>
    <col min="45" max="47" width="7.75390625" style="30" customWidth="1"/>
    <col min="48" max="49" width="4.25390625" style="30" customWidth="1"/>
    <col min="50" max="55" width="7.75390625" style="30" customWidth="1"/>
    <col min="56" max="57" width="4.25390625" style="30" customWidth="1"/>
    <col min="58" max="60" width="7.75390625" style="30" customWidth="1"/>
    <col min="61" max="61" width="1.00390625" style="30" customWidth="1"/>
    <col min="62" max="64" width="7.75390625" style="30" customWidth="1"/>
    <col min="65" max="66" width="4.25390625" style="30" customWidth="1"/>
    <col min="67" max="69" width="7.75390625" style="30" customWidth="1"/>
    <col min="70" max="16384" width="8.75390625" style="30" customWidth="1"/>
  </cols>
  <sheetData>
    <row r="1" spans="1:35" s="17" customFormat="1" ht="19.5" customHeight="1">
      <c r="A1" s="207" t="s">
        <v>23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16"/>
      <c r="AG1" s="16"/>
      <c r="AH1" s="16"/>
      <c r="AI1" s="16"/>
    </row>
    <row r="2" spans="1:35" s="17" customFormat="1" ht="20.25" customHeight="1">
      <c r="A2" s="18"/>
      <c r="B2" s="18"/>
      <c r="C2" s="18"/>
      <c r="F2" s="19"/>
      <c r="I2" s="19" t="s">
        <v>107</v>
      </c>
      <c r="K2" s="19"/>
      <c r="N2" s="19"/>
      <c r="O2" s="19"/>
      <c r="P2" s="19"/>
      <c r="R2" s="20"/>
      <c r="S2" s="16"/>
      <c r="T2" s="16"/>
      <c r="U2" s="16"/>
      <c r="V2" s="16"/>
      <c r="X2" s="21"/>
      <c r="Y2" s="21"/>
      <c r="Z2" s="21"/>
      <c r="AA2" s="21"/>
      <c r="AB2" s="21"/>
      <c r="AC2" s="21"/>
      <c r="AD2" s="22"/>
      <c r="AE2" s="23" t="s">
        <v>25</v>
      </c>
      <c r="AF2" s="16"/>
      <c r="AG2" s="16"/>
      <c r="AH2" s="16"/>
      <c r="AI2" s="16"/>
    </row>
    <row r="3" spans="1:35" s="17" customFormat="1" ht="15" customHeight="1">
      <c r="A3" s="16"/>
      <c r="B3" s="24"/>
      <c r="C3" s="16"/>
      <c r="D3" s="16"/>
      <c r="E3" s="16"/>
      <c r="F3" s="16"/>
      <c r="G3" s="16"/>
      <c r="H3" s="16"/>
      <c r="I3" s="16"/>
      <c r="J3" s="16"/>
      <c r="K3" s="16"/>
      <c r="L3" s="16"/>
      <c r="M3" s="16"/>
      <c r="N3" s="16"/>
      <c r="O3" s="16"/>
      <c r="P3" s="16"/>
      <c r="Q3" s="16"/>
      <c r="R3" s="16"/>
      <c r="S3" s="16"/>
      <c r="T3" s="16"/>
      <c r="U3" s="16"/>
      <c r="V3" s="16"/>
      <c r="W3" s="16"/>
      <c r="X3" s="16"/>
      <c r="Z3" s="25"/>
      <c r="AA3" s="25"/>
      <c r="AB3" s="25"/>
      <c r="AC3" s="26"/>
      <c r="AD3" s="27"/>
      <c r="AE3" s="25"/>
      <c r="AF3" s="16"/>
      <c r="AG3" s="16"/>
      <c r="AH3" s="16"/>
      <c r="AI3" s="16"/>
    </row>
    <row r="4" spans="1:35" ht="12" customHeight="1" thickBot="1">
      <c r="A4" s="28" t="s">
        <v>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16"/>
      <c r="AG4" s="16"/>
      <c r="AH4" s="16"/>
      <c r="AI4" s="16"/>
    </row>
    <row r="5" spans="1:35" ht="12" customHeight="1" thickBot="1">
      <c r="A5" s="31" t="s">
        <v>2</v>
      </c>
      <c r="B5" s="32" t="s">
        <v>9</v>
      </c>
      <c r="C5" s="198">
        <v>1</v>
      </c>
      <c r="D5" s="199"/>
      <c r="E5" s="199"/>
      <c r="F5" s="199"/>
      <c r="G5" s="199"/>
      <c r="H5" s="200">
        <v>27</v>
      </c>
      <c r="I5" s="199"/>
      <c r="J5" s="199"/>
      <c r="K5" s="199"/>
      <c r="L5" s="199"/>
      <c r="M5" s="200">
        <v>16</v>
      </c>
      <c r="N5" s="199"/>
      <c r="O5" s="199"/>
      <c r="P5" s="199"/>
      <c r="Q5" s="199"/>
      <c r="R5" s="200">
        <v>25</v>
      </c>
      <c r="S5" s="199"/>
      <c r="T5" s="199"/>
      <c r="U5" s="199"/>
      <c r="V5" s="199"/>
      <c r="W5" s="200">
        <v>10</v>
      </c>
      <c r="X5" s="199"/>
      <c r="Y5" s="199"/>
      <c r="Z5" s="199"/>
      <c r="AA5" s="201"/>
      <c r="AB5" s="202" t="s">
        <v>10</v>
      </c>
      <c r="AC5" s="203"/>
      <c r="AD5" s="33" t="s">
        <v>11</v>
      </c>
      <c r="AE5" s="34" t="s">
        <v>12</v>
      </c>
      <c r="AF5" s="16"/>
      <c r="AG5" s="16"/>
      <c r="AH5" s="16"/>
      <c r="AI5" s="16"/>
    </row>
    <row r="6" spans="1:35" ht="12" customHeight="1" thickTop="1">
      <c r="A6" s="170">
        <v>1</v>
      </c>
      <c r="B6" s="35" t="s">
        <v>108</v>
      </c>
      <c r="C6" s="187" t="s">
        <v>15</v>
      </c>
      <c r="D6" s="188"/>
      <c r="E6" s="188"/>
      <c r="F6" s="188"/>
      <c r="G6" s="189"/>
      <c r="H6" s="190" t="s">
        <v>109</v>
      </c>
      <c r="I6" s="191"/>
      <c r="J6" s="191"/>
      <c r="K6" s="191"/>
      <c r="L6" s="191"/>
      <c r="M6" s="190" t="s">
        <v>109</v>
      </c>
      <c r="N6" s="191"/>
      <c r="O6" s="191"/>
      <c r="P6" s="191"/>
      <c r="Q6" s="192"/>
      <c r="R6" s="190" t="s">
        <v>110</v>
      </c>
      <c r="S6" s="191"/>
      <c r="T6" s="191"/>
      <c r="U6" s="191"/>
      <c r="V6" s="192"/>
      <c r="W6" s="190" t="s">
        <v>110</v>
      </c>
      <c r="X6" s="191"/>
      <c r="Y6" s="191"/>
      <c r="Z6" s="191"/>
      <c r="AA6" s="193"/>
      <c r="AB6" s="194" t="s">
        <v>111</v>
      </c>
      <c r="AC6" s="195"/>
      <c r="AD6" s="196">
        <v>8</v>
      </c>
      <c r="AE6" s="197">
        <v>1</v>
      </c>
      <c r="AF6" s="16"/>
      <c r="AG6" s="16"/>
      <c r="AH6" s="16"/>
      <c r="AI6" s="16"/>
    </row>
    <row r="7" spans="1:35" ht="12" customHeight="1">
      <c r="A7" s="181"/>
      <c r="B7" s="36" t="s">
        <v>64</v>
      </c>
      <c r="C7" s="204" t="s">
        <v>112</v>
      </c>
      <c r="D7" s="205"/>
      <c r="E7" s="205"/>
      <c r="F7" s="205"/>
      <c r="G7" s="206"/>
      <c r="H7" s="37" t="s">
        <v>113</v>
      </c>
      <c r="I7" s="38" t="s">
        <v>114</v>
      </c>
      <c r="J7" s="38" t="s">
        <v>115</v>
      </c>
      <c r="K7" s="38" t="s">
        <v>27</v>
      </c>
      <c r="L7" s="38" t="s">
        <v>27</v>
      </c>
      <c r="M7" s="37" t="s">
        <v>116</v>
      </c>
      <c r="N7" s="38" t="s">
        <v>114</v>
      </c>
      <c r="O7" s="38" t="s">
        <v>115</v>
      </c>
      <c r="P7" s="38" t="s">
        <v>27</v>
      </c>
      <c r="Q7" s="38" t="s">
        <v>27</v>
      </c>
      <c r="R7" s="37" t="s">
        <v>117</v>
      </c>
      <c r="S7" s="38" t="s">
        <v>118</v>
      </c>
      <c r="T7" s="38" t="s">
        <v>119</v>
      </c>
      <c r="U7" s="38" t="s">
        <v>114</v>
      </c>
      <c r="V7" s="38" t="s">
        <v>27</v>
      </c>
      <c r="W7" s="37" t="s">
        <v>118</v>
      </c>
      <c r="X7" s="38" t="s">
        <v>120</v>
      </c>
      <c r="Y7" s="38" t="s">
        <v>121</v>
      </c>
      <c r="Z7" s="38" t="s">
        <v>115</v>
      </c>
      <c r="AA7" s="38" t="s">
        <v>27</v>
      </c>
      <c r="AB7" s="164"/>
      <c r="AC7" s="165"/>
      <c r="AD7" s="158"/>
      <c r="AE7" s="160"/>
      <c r="AF7" s="16"/>
      <c r="AG7" s="16"/>
      <c r="AH7" s="16"/>
      <c r="AI7" s="16"/>
    </row>
    <row r="8" spans="1:35" ht="12" customHeight="1">
      <c r="A8" s="170">
        <v>27</v>
      </c>
      <c r="B8" s="39" t="s">
        <v>122</v>
      </c>
      <c r="C8" s="172" t="s">
        <v>123</v>
      </c>
      <c r="D8" s="182"/>
      <c r="E8" s="182"/>
      <c r="F8" s="182"/>
      <c r="G8" s="174"/>
      <c r="H8" s="179" t="s">
        <v>15</v>
      </c>
      <c r="I8" s="180"/>
      <c r="J8" s="180"/>
      <c r="K8" s="180"/>
      <c r="L8" s="180"/>
      <c r="M8" s="175" t="s">
        <v>109</v>
      </c>
      <c r="N8" s="173"/>
      <c r="O8" s="173"/>
      <c r="P8" s="173"/>
      <c r="Q8" s="174"/>
      <c r="R8" s="175" t="s">
        <v>124</v>
      </c>
      <c r="S8" s="173"/>
      <c r="T8" s="173"/>
      <c r="U8" s="173"/>
      <c r="V8" s="174"/>
      <c r="W8" s="175" t="s">
        <v>123</v>
      </c>
      <c r="X8" s="182"/>
      <c r="Y8" s="182"/>
      <c r="Z8" s="182"/>
      <c r="AA8" s="183"/>
      <c r="AB8" s="154" t="s">
        <v>125</v>
      </c>
      <c r="AC8" s="155"/>
      <c r="AD8" s="166">
        <v>6</v>
      </c>
      <c r="AE8" s="184">
        <v>3</v>
      </c>
      <c r="AF8" s="16"/>
      <c r="AG8" s="16"/>
      <c r="AH8" s="16"/>
      <c r="AI8" s="16"/>
    </row>
    <row r="9" spans="1:35" ht="12" customHeight="1">
      <c r="A9" s="181"/>
      <c r="B9" s="40" t="s">
        <v>61</v>
      </c>
      <c r="C9" s="41" t="s">
        <v>117</v>
      </c>
      <c r="D9" s="38" t="s">
        <v>126</v>
      </c>
      <c r="E9" s="38" t="s">
        <v>127</v>
      </c>
      <c r="F9" s="38" t="s">
        <v>27</v>
      </c>
      <c r="G9" s="38" t="s">
        <v>27</v>
      </c>
      <c r="H9" s="168" t="s">
        <v>112</v>
      </c>
      <c r="I9" s="169"/>
      <c r="J9" s="169"/>
      <c r="K9" s="169"/>
      <c r="L9" s="169"/>
      <c r="M9" s="42" t="s">
        <v>115</v>
      </c>
      <c r="N9" s="43" t="s">
        <v>128</v>
      </c>
      <c r="O9" s="43" t="s">
        <v>113</v>
      </c>
      <c r="P9" s="43" t="s">
        <v>27</v>
      </c>
      <c r="Q9" s="43" t="s">
        <v>27</v>
      </c>
      <c r="R9" s="37" t="s">
        <v>121</v>
      </c>
      <c r="S9" s="38" t="s">
        <v>118</v>
      </c>
      <c r="T9" s="38" t="s">
        <v>129</v>
      </c>
      <c r="U9" s="38" t="s">
        <v>118</v>
      </c>
      <c r="V9" s="38">
        <v>4</v>
      </c>
      <c r="W9" s="37" t="s">
        <v>127</v>
      </c>
      <c r="X9" s="38" t="s">
        <v>126</v>
      </c>
      <c r="Y9" s="38" t="s">
        <v>129</v>
      </c>
      <c r="Z9" s="38" t="s">
        <v>27</v>
      </c>
      <c r="AA9" s="38" t="s">
        <v>27</v>
      </c>
      <c r="AB9" s="164"/>
      <c r="AC9" s="165"/>
      <c r="AD9" s="166"/>
      <c r="AE9" s="167"/>
      <c r="AF9" s="16"/>
      <c r="AG9" s="16"/>
      <c r="AH9" s="16"/>
      <c r="AI9" s="16"/>
    </row>
    <row r="10" spans="1:35" ht="12" customHeight="1">
      <c r="A10" s="170">
        <v>16</v>
      </c>
      <c r="B10" s="39" t="s">
        <v>130</v>
      </c>
      <c r="C10" s="172" t="s">
        <v>123</v>
      </c>
      <c r="D10" s="173"/>
      <c r="E10" s="173"/>
      <c r="F10" s="173"/>
      <c r="G10" s="174"/>
      <c r="H10" s="175" t="s">
        <v>123</v>
      </c>
      <c r="I10" s="182"/>
      <c r="J10" s="182"/>
      <c r="K10" s="182"/>
      <c r="L10" s="174"/>
      <c r="M10" s="179" t="s">
        <v>15</v>
      </c>
      <c r="N10" s="180"/>
      <c r="O10" s="180"/>
      <c r="P10" s="180"/>
      <c r="Q10" s="180"/>
      <c r="R10" s="175" t="s">
        <v>131</v>
      </c>
      <c r="S10" s="173"/>
      <c r="T10" s="173"/>
      <c r="U10" s="173"/>
      <c r="V10" s="174"/>
      <c r="W10" s="175" t="s">
        <v>132</v>
      </c>
      <c r="X10" s="182"/>
      <c r="Y10" s="182"/>
      <c r="Z10" s="182"/>
      <c r="AA10" s="183"/>
      <c r="AB10" s="154" t="s">
        <v>133</v>
      </c>
      <c r="AC10" s="155"/>
      <c r="AD10" s="166">
        <v>4</v>
      </c>
      <c r="AE10" s="160">
        <v>5</v>
      </c>
      <c r="AF10" s="16"/>
      <c r="AG10" s="16"/>
      <c r="AH10" s="16"/>
      <c r="AI10" s="16"/>
    </row>
    <row r="11" spans="1:35" ht="12" customHeight="1">
      <c r="A11" s="181"/>
      <c r="B11" s="40" t="s">
        <v>42</v>
      </c>
      <c r="C11" s="41" t="s">
        <v>134</v>
      </c>
      <c r="D11" s="38" t="s">
        <v>126</v>
      </c>
      <c r="E11" s="38" t="s">
        <v>127</v>
      </c>
      <c r="F11" s="38" t="s">
        <v>27</v>
      </c>
      <c r="G11" s="38" t="s">
        <v>27</v>
      </c>
      <c r="H11" s="37" t="s">
        <v>127</v>
      </c>
      <c r="I11" s="38" t="s">
        <v>129</v>
      </c>
      <c r="J11" s="38" t="s">
        <v>117</v>
      </c>
      <c r="K11" s="38" t="s">
        <v>27</v>
      </c>
      <c r="L11" s="38" t="s">
        <v>27</v>
      </c>
      <c r="M11" s="168" t="s">
        <v>112</v>
      </c>
      <c r="N11" s="169"/>
      <c r="O11" s="169"/>
      <c r="P11" s="169"/>
      <c r="Q11" s="169"/>
      <c r="R11" s="37" t="s">
        <v>120</v>
      </c>
      <c r="S11" s="38" t="s">
        <v>117</v>
      </c>
      <c r="T11" s="38" t="s">
        <v>126</v>
      </c>
      <c r="U11" s="38" t="s">
        <v>118</v>
      </c>
      <c r="V11" s="38" t="s">
        <v>13</v>
      </c>
      <c r="W11" s="37" t="s">
        <v>135</v>
      </c>
      <c r="X11" s="38" t="s">
        <v>129</v>
      </c>
      <c r="Y11" s="38" t="s">
        <v>113</v>
      </c>
      <c r="Z11" s="38" t="s">
        <v>136</v>
      </c>
      <c r="AA11" s="38" t="s">
        <v>27</v>
      </c>
      <c r="AB11" s="164"/>
      <c r="AC11" s="165"/>
      <c r="AD11" s="166"/>
      <c r="AE11" s="167"/>
      <c r="AF11" s="16"/>
      <c r="AG11" s="16"/>
      <c r="AH11" s="16"/>
      <c r="AI11" s="16"/>
    </row>
    <row r="12" spans="1:35" ht="12" customHeight="1">
      <c r="A12" s="170">
        <v>25</v>
      </c>
      <c r="B12" s="39" t="s">
        <v>137</v>
      </c>
      <c r="C12" s="172" t="s">
        <v>132</v>
      </c>
      <c r="D12" s="173"/>
      <c r="E12" s="173"/>
      <c r="F12" s="173"/>
      <c r="G12" s="174"/>
      <c r="H12" s="175" t="s">
        <v>131</v>
      </c>
      <c r="I12" s="173"/>
      <c r="J12" s="173"/>
      <c r="K12" s="173"/>
      <c r="L12" s="174"/>
      <c r="M12" s="175" t="s">
        <v>124</v>
      </c>
      <c r="N12" s="182"/>
      <c r="O12" s="182"/>
      <c r="P12" s="182"/>
      <c r="Q12" s="174"/>
      <c r="R12" s="179" t="s">
        <v>15</v>
      </c>
      <c r="S12" s="180"/>
      <c r="T12" s="180"/>
      <c r="U12" s="180"/>
      <c r="V12" s="180"/>
      <c r="W12" s="175" t="s">
        <v>123</v>
      </c>
      <c r="X12" s="182"/>
      <c r="Y12" s="182"/>
      <c r="Z12" s="182"/>
      <c r="AA12" s="183"/>
      <c r="AB12" s="154" t="s">
        <v>138</v>
      </c>
      <c r="AC12" s="155"/>
      <c r="AD12" s="166">
        <v>5</v>
      </c>
      <c r="AE12" s="160">
        <v>4</v>
      </c>
      <c r="AF12" s="16"/>
      <c r="AG12" s="16"/>
      <c r="AH12" s="16"/>
      <c r="AI12" s="16"/>
    </row>
    <row r="13" spans="1:35" ht="12" customHeight="1">
      <c r="A13" s="181"/>
      <c r="B13" s="40" t="s">
        <v>37</v>
      </c>
      <c r="C13" s="41" t="s">
        <v>113</v>
      </c>
      <c r="D13" s="38" t="s">
        <v>121</v>
      </c>
      <c r="E13" s="38" t="s">
        <v>136</v>
      </c>
      <c r="F13" s="38" t="s">
        <v>126</v>
      </c>
      <c r="G13" s="38" t="s">
        <v>27</v>
      </c>
      <c r="H13" s="37" t="s">
        <v>118</v>
      </c>
      <c r="I13" s="38" t="s">
        <v>121</v>
      </c>
      <c r="J13" s="38" t="s">
        <v>128</v>
      </c>
      <c r="K13" s="38" t="s">
        <v>121</v>
      </c>
      <c r="L13" s="38" t="s">
        <v>14</v>
      </c>
      <c r="M13" s="42" t="s">
        <v>139</v>
      </c>
      <c r="N13" s="43" t="s">
        <v>113</v>
      </c>
      <c r="O13" s="43" t="s">
        <v>114</v>
      </c>
      <c r="P13" s="43" t="s">
        <v>121</v>
      </c>
      <c r="Q13" s="43">
        <v>5</v>
      </c>
      <c r="R13" s="168" t="s">
        <v>112</v>
      </c>
      <c r="S13" s="169"/>
      <c r="T13" s="169"/>
      <c r="U13" s="169"/>
      <c r="V13" s="169"/>
      <c r="W13" s="44" t="s">
        <v>127</v>
      </c>
      <c r="X13" s="45" t="s">
        <v>127</v>
      </c>
      <c r="Y13" s="45" t="s">
        <v>126</v>
      </c>
      <c r="Z13" s="45" t="s">
        <v>27</v>
      </c>
      <c r="AA13" s="45" t="s">
        <v>27</v>
      </c>
      <c r="AB13" s="164"/>
      <c r="AC13" s="165"/>
      <c r="AD13" s="166"/>
      <c r="AE13" s="167"/>
      <c r="AF13" s="16"/>
      <c r="AG13" s="16"/>
      <c r="AH13" s="16"/>
      <c r="AI13" s="16"/>
    </row>
    <row r="14" spans="1:35" ht="12" customHeight="1">
      <c r="A14" s="170">
        <v>10</v>
      </c>
      <c r="B14" s="35" t="s">
        <v>140</v>
      </c>
      <c r="C14" s="172" t="s">
        <v>132</v>
      </c>
      <c r="D14" s="173"/>
      <c r="E14" s="173"/>
      <c r="F14" s="173"/>
      <c r="G14" s="174"/>
      <c r="H14" s="175" t="s">
        <v>109</v>
      </c>
      <c r="I14" s="173"/>
      <c r="J14" s="173"/>
      <c r="K14" s="173"/>
      <c r="L14" s="174"/>
      <c r="M14" s="175" t="s">
        <v>110</v>
      </c>
      <c r="N14" s="173"/>
      <c r="O14" s="173"/>
      <c r="P14" s="173"/>
      <c r="Q14" s="174"/>
      <c r="R14" s="176" t="s">
        <v>109</v>
      </c>
      <c r="S14" s="177"/>
      <c r="T14" s="177"/>
      <c r="U14" s="177"/>
      <c r="V14" s="178"/>
      <c r="W14" s="179" t="s">
        <v>15</v>
      </c>
      <c r="X14" s="180"/>
      <c r="Y14" s="180"/>
      <c r="Z14" s="180"/>
      <c r="AA14" s="180"/>
      <c r="AB14" s="154" t="s">
        <v>141</v>
      </c>
      <c r="AC14" s="155"/>
      <c r="AD14" s="158">
        <v>7</v>
      </c>
      <c r="AE14" s="160">
        <v>2</v>
      </c>
      <c r="AF14" s="16"/>
      <c r="AG14" s="16"/>
      <c r="AH14" s="16"/>
      <c r="AI14" s="16"/>
    </row>
    <row r="15" spans="1:35" ht="12" customHeight="1" thickBot="1">
      <c r="A15" s="171"/>
      <c r="B15" s="46" t="s">
        <v>46</v>
      </c>
      <c r="C15" s="47" t="s">
        <v>121</v>
      </c>
      <c r="D15" s="48" t="s">
        <v>139</v>
      </c>
      <c r="E15" s="48" t="s">
        <v>118</v>
      </c>
      <c r="F15" s="48" t="s">
        <v>127</v>
      </c>
      <c r="G15" s="48" t="s">
        <v>27</v>
      </c>
      <c r="H15" s="49" t="s">
        <v>115</v>
      </c>
      <c r="I15" s="48" t="s">
        <v>114</v>
      </c>
      <c r="J15" s="48" t="s">
        <v>128</v>
      </c>
      <c r="K15" s="48" t="s">
        <v>27</v>
      </c>
      <c r="L15" s="48" t="s">
        <v>27</v>
      </c>
      <c r="M15" s="50" t="s">
        <v>142</v>
      </c>
      <c r="N15" s="51" t="s">
        <v>128</v>
      </c>
      <c r="O15" s="51" t="s">
        <v>117</v>
      </c>
      <c r="P15" s="51" t="s">
        <v>119</v>
      </c>
      <c r="Q15" s="51" t="s">
        <v>27</v>
      </c>
      <c r="R15" s="52" t="s">
        <v>115</v>
      </c>
      <c r="S15" s="53" t="s">
        <v>115</v>
      </c>
      <c r="T15" s="53" t="s">
        <v>114</v>
      </c>
      <c r="U15" s="53" t="s">
        <v>27</v>
      </c>
      <c r="V15" s="53" t="s">
        <v>27</v>
      </c>
      <c r="W15" s="162" t="s">
        <v>112</v>
      </c>
      <c r="X15" s="163"/>
      <c r="Y15" s="163"/>
      <c r="Z15" s="163"/>
      <c r="AA15" s="163"/>
      <c r="AB15" s="156"/>
      <c r="AC15" s="157"/>
      <c r="AD15" s="159"/>
      <c r="AE15" s="161"/>
      <c r="AF15" s="16"/>
      <c r="AG15" s="16"/>
      <c r="AH15" s="16"/>
      <c r="AI15" s="16"/>
    </row>
    <row r="16" spans="1:35" ht="12" customHeight="1">
      <c r="A16" s="55"/>
      <c r="B16" s="56"/>
      <c r="C16" s="59"/>
      <c r="D16" s="59"/>
      <c r="E16" s="59"/>
      <c r="F16" s="59"/>
      <c r="G16" s="59"/>
      <c r="H16" s="59"/>
      <c r="I16" s="60"/>
      <c r="J16" s="60"/>
      <c r="K16" s="60"/>
      <c r="L16" s="60"/>
      <c r="M16" s="61"/>
      <c r="N16" s="61"/>
      <c r="O16" s="58"/>
      <c r="P16" s="58"/>
      <c r="Q16" s="59"/>
      <c r="R16" s="59"/>
      <c r="S16" s="59"/>
      <c r="T16" s="59"/>
      <c r="U16" s="59"/>
      <c r="V16" s="59"/>
      <c r="W16" s="57"/>
      <c r="X16" s="57"/>
      <c r="Y16" s="57"/>
      <c r="Z16" s="57"/>
      <c r="AA16" s="57"/>
      <c r="AB16" s="62"/>
      <c r="AF16" s="16"/>
      <c r="AG16" s="16"/>
      <c r="AH16" s="16"/>
      <c r="AI16" s="16"/>
    </row>
    <row r="17" spans="1:35" ht="12" customHeight="1">
      <c r="A17" s="55"/>
      <c r="B17" s="56"/>
      <c r="C17" s="59"/>
      <c r="D17" s="59"/>
      <c r="E17" s="59"/>
      <c r="F17" s="59"/>
      <c r="G17" s="59"/>
      <c r="H17" s="59"/>
      <c r="I17" s="60"/>
      <c r="J17" s="60"/>
      <c r="K17" s="60"/>
      <c r="L17" s="60"/>
      <c r="M17" s="61"/>
      <c r="N17" s="61"/>
      <c r="O17" s="58"/>
      <c r="P17" s="58"/>
      <c r="Q17" s="59"/>
      <c r="R17" s="59"/>
      <c r="S17" s="59"/>
      <c r="T17" s="59"/>
      <c r="U17" s="59"/>
      <c r="V17" s="59"/>
      <c r="W17" s="57"/>
      <c r="X17" s="57"/>
      <c r="Y17" s="57"/>
      <c r="Z17" s="57"/>
      <c r="AA17" s="57"/>
      <c r="AB17" s="62"/>
      <c r="AF17" s="16"/>
      <c r="AG17" s="16"/>
      <c r="AH17" s="16"/>
      <c r="AI17" s="16"/>
    </row>
    <row r="18" spans="1:35" ht="12" customHeight="1">
      <c r="A18" s="6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F18" s="16"/>
      <c r="AG18" s="16"/>
      <c r="AH18" s="16"/>
      <c r="AI18" s="16"/>
    </row>
    <row r="19" spans="1:35" ht="12" customHeight="1" thickBot="1">
      <c r="A19" s="28" t="s">
        <v>17</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F19" s="16"/>
      <c r="AG19" s="16"/>
      <c r="AH19" s="16"/>
      <c r="AI19" s="16"/>
    </row>
    <row r="20" spans="1:35" ht="12" customHeight="1" thickBot="1">
      <c r="A20" s="31" t="s">
        <v>2</v>
      </c>
      <c r="B20" s="32" t="s">
        <v>9</v>
      </c>
      <c r="C20" s="198">
        <v>3</v>
      </c>
      <c r="D20" s="199"/>
      <c r="E20" s="199"/>
      <c r="F20" s="199"/>
      <c r="G20" s="199"/>
      <c r="H20" s="200" t="s">
        <v>27</v>
      </c>
      <c r="I20" s="199"/>
      <c r="J20" s="199"/>
      <c r="K20" s="199"/>
      <c r="L20" s="199"/>
      <c r="M20" s="200">
        <v>14</v>
      </c>
      <c r="N20" s="199"/>
      <c r="O20" s="199"/>
      <c r="P20" s="199"/>
      <c r="Q20" s="199"/>
      <c r="R20" s="200">
        <v>26</v>
      </c>
      <c r="S20" s="199"/>
      <c r="T20" s="199"/>
      <c r="U20" s="199"/>
      <c r="V20" s="199"/>
      <c r="W20" s="200">
        <v>8</v>
      </c>
      <c r="X20" s="199"/>
      <c r="Y20" s="199"/>
      <c r="Z20" s="199"/>
      <c r="AA20" s="201"/>
      <c r="AB20" s="202" t="s">
        <v>10</v>
      </c>
      <c r="AC20" s="203"/>
      <c r="AD20" s="33" t="s">
        <v>11</v>
      </c>
      <c r="AE20" s="34" t="s">
        <v>12</v>
      </c>
      <c r="AF20" s="16"/>
      <c r="AG20" s="16"/>
      <c r="AH20" s="16"/>
      <c r="AI20" s="16"/>
    </row>
    <row r="21" spans="1:35" ht="12" customHeight="1" thickTop="1">
      <c r="A21" s="170">
        <v>3</v>
      </c>
      <c r="B21" s="35" t="s">
        <v>143</v>
      </c>
      <c r="C21" s="187" t="s">
        <v>18</v>
      </c>
      <c r="D21" s="188"/>
      <c r="E21" s="188"/>
      <c r="F21" s="188"/>
      <c r="G21" s="189"/>
      <c r="H21" s="190" t="s">
        <v>27</v>
      </c>
      <c r="I21" s="191"/>
      <c r="J21" s="191"/>
      <c r="K21" s="191"/>
      <c r="L21" s="191"/>
      <c r="M21" s="190" t="s">
        <v>109</v>
      </c>
      <c r="N21" s="191"/>
      <c r="O21" s="191"/>
      <c r="P21" s="191"/>
      <c r="Q21" s="192"/>
      <c r="R21" s="190" t="s">
        <v>109</v>
      </c>
      <c r="S21" s="191"/>
      <c r="T21" s="191"/>
      <c r="U21" s="191"/>
      <c r="V21" s="192"/>
      <c r="W21" s="190" t="s">
        <v>109</v>
      </c>
      <c r="X21" s="191"/>
      <c r="Y21" s="191"/>
      <c r="Z21" s="191"/>
      <c r="AA21" s="193"/>
      <c r="AB21" s="194" t="s">
        <v>144</v>
      </c>
      <c r="AC21" s="195"/>
      <c r="AD21" s="196">
        <v>6</v>
      </c>
      <c r="AE21" s="197">
        <v>1</v>
      </c>
      <c r="AF21" s="16"/>
      <c r="AG21" s="16"/>
      <c r="AH21" s="16"/>
      <c r="AI21" s="16"/>
    </row>
    <row r="22" spans="1:35" ht="12" customHeight="1">
      <c r="A22" s="181"/>
      <c r="B22" s="36" t="s">
        <v>29</v>
      </c>
      <c r="C22" s="185" t="s">
        <v>112</v>
      </c>
      <c r="D22" s="169"/>
      <c r="E22" s="169"/>
      <c r="F22" s="169"/>
      <c r="G22" s="186"/>
      <c r="H22" s="37" t="s">
        <v>27</v>
      </c>
      <c r="I22" s="38" t="s">
        <v>27</v>
      </c>
      <c r="J22" s="38" t="s">
        <v>27</v>
      </c>
      <c r="K22" s="38" t="s">
        <v>27</v>
      </c>
      <c r="L22" s="38" t="s">
        <v>27</v>
      </c>
      <c r="M22" s="37" t="s">
        <v>114</v>
      </c>
      <c r="N22" s="38" t="s">
        <v>120</v>
      </c>
      <c r="O22" s="38" t="s">
        <v>128</v>
      </c>
      <c r="P22" s="38" t="s">
        <v>27</v>
      </c>
      <c r="Q22" s="38" t="s">
        <v>27</v>
      </c>
      <c r="R22" s="37" t="s">
        <v>119</v>
      </c>
      <c r="S22" s="38" t="s">
        <v>116</v>
      </c>
      <c r="T22" s="38" t="s">
        <v>119</v>
      </c>
      <c r="U22" s="38" t="s">
        <v>27</v>
      </c>
      <c r="V22" s="38" t="s">
        <v>27</v>
      </c>
      <c r="W22" s="37" t="s">
        <v>118</v>
      </c>
      <c r="X22" s="38" t="s">
        <v>113</v>
      </c>
      <c r="Y22" s="38" t="s">
        <v>120</v>
      </c>
      <c r="Z22" s="38" t="s">
        <v>27</v>
      </c>
      <c r="AA22" s="38" t="s">
        <v>27</v>
      </c>
      <c r="AB22" s="164"/>
      <c r="AC22" s="165"/>
      <c r="AD22" s="158"/>
      <c r="AE22" s="160"/>
      <c r="AF22" s="16"/>
      <c r="AG22" s="16"/>
      <c r="AH22" s="16"/>
      <c r="AI22" s="16"/>
    </row>
    <row r="23" spans="1:35" ht="12" customHeight="1">
      <c r="A23" s="170" t="s">
        <v>27</v>
      </c>
      <c r="B23" s="39" t="s">
        <v>27</v>
      </c>
      <c r="C23" s="172" t="s">
        <v>27</v>
      </c>
      <c r="D23" s="182"/>
      <c r="E23" s="182"/>
      <c r="F23" s="182"/>
      <c r="G23" s="174"/>
      <c r="H23" s="179" t="s">
        <v>15</v>
      </c>
      <c r="I23" s="180"/>
      <c r="J23" s="180"/>
      <c r="K23" s="180"/>
      <c r="L23" s="180"/>
      <c r="M23" s="175" t="s">
        <v>27</v>
      </c>
      <c r="N23" s="173"/>
      <c r="O23" s="173"/>
      <c r="P23" s="173"/>
      <c r="Q23" s="174"/>
      <c r="R23" s="175" t="s">
        <v>27</v>
      </c>
      <c r="S23" s="173"/>
      <c r="T23" s="173"/>
      <c r="U23" s="173"/>
      <c r="V23" s="174"/>
      <c r="W23" s="175" t="s">
        <v>27</v>
      </c>
      <c r="X23" s="182"/>
      <c r="Y23" s="182"/>
      <c r="Z23" s="182"/>
      <c r="AA23" s="183"/>
      <c r="AB23" s="154" t="s">
        <v>27</v>
      </c>
      <c r="AC23" s="155"/>
      <c r="AD23" s="166" t="s">
        <v>27</v>
      </c>
      <c r="AE23" s="184"/>
      <c r="AF23" s="16"/>
      <c r="AG23" s="16"/>
      <c r="AH23" s="16"/>
      <c r="AI23" s="16"/>
    </row>
    <row r="24" spans="1:35" ht="12" customHeight="1">
      <c r="A24" s="181"/>
      <c r="B24" s="40" t="s">
        <v>27</v>
      </c>
      <c r="C24" s="41" t="s">
        <v>27</v>
      </c>
      <c r="D24" s="38" t="s">
        <v>27</v>
      </c>
      <c r="E24" s="38" t="s">
        <v>27</v>
      </c>
      <c r="F24" s="38" t="s">
        <v>27</v>
      </c>
      <c r="G24" s="38" t="s">
        <v>27</v>
      </c>
      <c r="H24" s="168" t="s">
        <v>112</v>
      </c>
      <c r="I24" s="169"/>
      <c r="J24" s="169"/>
      <c r="K24" s="169"/>
      <c r="L24" s="169"/>
      <c r="M24" s="42" t="s">
        <v>27</v>
      </c>
      <c r="N24" s="43" t="s">
        <v>27</v>
      </c>
      <c r="O24" s="43" t="s">
        <v>27</v>
      </c>
      <c r="P24" s="43" t="s">
        <v>27</v>
      </c>
      <c r="Q24" s="43" t="s">
        <v>27</v>
      </c>
      <c r="R24" s="37" t="s">
        <v>27</v>
      </c>
      <c r="S24" s="38" t="s">
        <v>27</v>
      </c>
      <c r="T24" s="38" t="s">
        <v>27</v>
      </c>
      <c r="U24" s="38" t="s">
        <v>27</v>
      </c>
      <c r="V24" s="38" t="s">
        <v>27</v>
      </c>
      <c r="W24" s="37" t="s">
        <v>27</v>
      </c>
      <c r="X24" s="38" t="s">
        <v>27</v>
      </c>
      <c r="Y24" s="38" t="s">
        <v>27</v>
      </c>
      <c r="Z24" s="38" t="s">
        <v>27</v>
      </c>
      <c r="AA24" s="38" t="s">
        <v>27</v>
      </c>
      <c r="AB24" s="164"/>
      <c r="AC24" s="165"/>
      <c r="AD24" s="166"/>
      <c r="AE24" s="167"/>
      <c r="AF24" s="16"/>
      <c r="AG24" s="16"/>
      <c r="AH24" s="16"/>
      <c r="AI24" s="16"/>
    </row>
    <row r="25" spans="1:35" ht="12" customHeight="1">
      <c r="A25" s="170">
        <v>14</v>
      </c>
      <c r="B25" s="39" t="s">
        <v>145</v>
      </c>
      <c r="C25" s="172" t="s">
        <v>123</v>
      </c>
      <c r="D25" s="173"/>
      <c r="E25" s="173"/>
      <c r="F25" s="173"/>
      <c r="G25" s="174"/>
      <c r="H25" s="175" t="s">
        <v>27</v>
      </c>
      <c r="I25" s="182"/>
      <c r="J25" s="182"/>
      <c r="K25" s="182"/>
      <c r="L25" s="174"/>
      <c r="M25" s="179" t="s">
        <v>15</v>
      </c>
      <c r="N25" s="180"/>
      <c r="O25" s="180"/>
      <c r="P25" s="180"/>
      <c r="Q25" s="180"/>
      <c r="R25" s="175" t="s">
        <v>109</v>
      </c>
      <c r="S25" s="173"/>
      <c r="T25" s="173"/>
      <c r="U25" s="173"/>
      <c r="V25" s="174"/>
      <c r="W25" s="175" t="s">
        <v>109</v>
      </c>
      <c r="X25" s="182"/>
      <c r="Y25" s="182"/>
      <c r="Z25" s="182"/>
      <c r="AA25" s="183"/>
      <c r="AB25" s="154" t="s">
        <v>146</v>
      </c>
      <c r="AC25" s="155"/>
      <c r="AD25" s="166">
        <v>5</v>
      </c>
      <c r="AE25" s="160">
        <v>2</v>
      </c>
      <c r="AF25" s="16"/>
      <c r="AG25" s="16"/>
      <c r="AH25" s="16"/>
      <c r="AI25" s="16"/>
    </row>
    <row r="26" spans="1:35" ht="12" customHeight="1">
      <c r="A26" s="181"/>
      <c r="B26" s="40" t="s">
        <v>65</v>
      </c>
      <c r="C26" s="41" t="s">
        <v>126</v>
      </c>
      <c r="D26" s="38" t="s">
        <v>139</v>
      </c>
      <c r="E26" s="38" t="s">
        <v>129</v>
      </c>
      <c r="F26" s="38" t="s">
        <v>27</v>
      </c>
      <c r="G26" s="38" t="s">
        <v>27</v>
      </c>
      <c r="H26" s="37" t="s">
        <v>27</v>
      </c>
      <c r="I26" s="38" t="s">
        <v>27</v>
      </c>
      <c r="J26" s="38" t="s">
        <v>27</v>
      </c>
      <c r="K26" s="38" t="s">
        <v>27</v>
      </c>
      <c r="L26" s="38" t="s">
        <v>27</v>
      </c>
      <c r="M26" s="168" t="s">
        <v>112</v>
      </c>
      <c r="N26" s="169"/>
      <c r="O26" s="169"/>
      <c r="P26" s="169"/>
      <c r="Q26" s="169"/>
      <c r="R26" s="37" t="s">
        <v>115</v>
      </c>
      <c r="S26" s="38" t="s">
        <v>115</v>
      </c>
      <c r="T26" s="38" t="s">
        <v>142</v>
      </c>
      <c r="U26" s="38" t="s">
        <v>27</v>
      </c>
      <c r="V26" s="38" t="s">
        <v>27</v>
      </c>
      <c r="W26" s="37" t="s">
        <v>115</v>
      </c>
      <c r="X26" s="38" t="s">
        <v>147</v>
      </c>
      <c r="Y26" s="38" t="s">
        <v>119</v>
      </c>
      <c r="Z26" s="38" t="s">
        <v>27</v>
      </c>
      <c r="AA26" s="38" t="s">
        <v>27</v>
      </c>
      <c r="AB26" s="164"/>
      <c r="AC26" s="165"/>
      <c r="AD26" s="166"/>
      <c r="AE26" s="167"/>
      <c r="AF26" s="16"/>
      <c r="AG26" s="16"/>
      <c r="AH26" s="16"/>
      <c r="AI26" s="16"/>
    </row>
    <row r="27" spans="1:35" ht="12" customHeight="1">
      <c r="A27" s="170">
        <v>26</v>
      </c>
      <c r="B27" s="39" t="s">
        <v>122</v>
      </c>
      <c r="C27" s="172" t="s">
        <v>123</v>
      </c>
      <c r="D27" s="173"/>
      <c r="E27" s="173"/>
      <c r="F27" s="173"/>
      <c r="G27" s="174"/>
      <c r="H27" s="175" t="s">
        <v>27</v>
      </c>
      <c r="I27" s="173"/>
      <c r="J27" s="173"/>
      <c r="K27" s="173"/>
      <c r="L27" s="174"/>
      <c r="M27" s="175" t="s">
        <v>123</v>
      </c>
      <c r="N27" s="182"/>
      <c r="O27" s="182"/>
      <c r="P27" s="182"/>
      <c r="Q27" s="174"/>
      <c r="R27" s="179" t="s">
        <v>15</v>
      </c>
      <c r="S27" s="180"/>
      <c r="T27" s="180"/>
      <c r="U27" s="180"/>
      <c r="V27" s="180"/>
      <c r="W27" s="175" t="s">
        <v>123</v>
      </c>
      <c r="X27" s="182"/>
      <c r="Y27" s="182"/>
      <c r="Z27" s="182"/>
      <c r="AA27" s="183"/>
      <c r="AB27" s="154" t="s">
        <v>148</v>
      </c>
      <c r="AC27" s="155"/>
      <c r="AD27" s="166">
        <v>3</v>
      </c>
      <c r="AE27" s="160">
        <v>4</v>
      </c>
      <c r="AF27" s="16"/>
      <c r="AG27" s="16"/>
      <c r="AH27" s="16"/>
      <c r="AI27" s="16"/>
    </row>
    <row r="28" spans="1:35" ht="12" customHeight="1">
      <c r="A28" s="181"/>
      <c r="B28" s="40" t="s">
        <v>149</v>
      </c>
      <c r="C28" s="41" t="s">
        <v>136</v>
      </c>
      <c r="D28" s="38" t="s">
        <v>134</v>
      </c>
      <c r="E28" s="38" t="s">
        <v>136</v>
      </c>
      <c r="F28" s="38" t="s">
        <v>27</v>
      </c>
      <c r="G28" s="38" t="s">
        <v>27</v>
      </c>
      <c r="H28" s="37" t="s">
        <v>27</v>
      </c>
      <c r="I28" s="38" t="s">
        <v>27</v>
      </c>
      <c r="J28" s="38" t="s">
        <v>27</v>
      </c>
      <c r="K28" s="38" t="s">
        <v>27</v>
      </c>
      <c r="L28" s="38" t="s">
        <v>27</v>
      </c>
      <c r="M28" s="42" t="s">
        <v>127</v>
      </c>
      <c r="N28" s="43" t="s">
        <v>127</v>
      </c>
      <c r="O28" s="43" t="s">
        <v>135</v>
      </c>
      <c r="P28" s="43" t="s">
        <v>27</v>
      </c>
      <c r="Q28" s="43" t="s">
        <v>27</v>
      </c>
      <c r="R28" s="168" t="s">
        <v>112</v>
      </c>
      <c r="S28" s="169"/>
      <c r="T28" s="169"/>
      <c r="U28" s="169"/>
      <c r="V28" s="169"/>
      <c r="W28" s="44" t="s">
        <v>127</v>
      </c>
      <c r="X28" s="45" t="s">
        <v>150</v>
      </c>
      <c r="Y28" s="45" t="s">
        <v>150</v>
      </c>
      <c r="Z28" s="45" t="s">
        <v>27</v>
      </c>
      <c r="AA28" s="45" t="s">
        <v>27</v>
      </c>
      <c r="AB28" s="164"/>
      <c r="AC28" s="165"/>
      <c r="AD28" s="166"/>
      <c r="AE28" s="167"/>
      <c r="AF28" s="16"/>
      <c r="AG28" s="16"/>
      <c r="AH28" s="16"/>
      <c r="AI28" s="16"/>
    </row>
    <row r="29" spans="1:35" ht="12" customHeight="1">
      <c r="A29" s="170">
        <v>8</v>
      </c>
      <c r="B29" s="35" t="s">
        <v>151</v>
      </c>
      <c r="C29" s="172" t="s">
        <v>123</v>
      </c>
      <c r="D29" s="173"/>
      <c r="E29" s="173"/>
      <c r="F29" s="173"/>
      <c r="G29" s="174"/>
      <c r="H29" s="175" t="s">
        <v>27</v>
      </c>
      <c r="I29" s="173"/>
      <c r="J29" s="173"/>
      <c r="K29" s="173"/>
      <c r="L29" s="174"/>
      <c r="M29" s="175" t="s">
        <v>123</v>
      </c>
      <c r="N29" s="173"/>
      <c r="O29" s="173"/>
      <c r="P29" s="173"/>
      <c r="Q29" s="174"/>
      <c r="R29" s="176" t="s">
        <v>109</v>
      </c>
      <c r="S29" s="177"/>
      <c r="T29" s="177"/>
      <c r="U29" s="177"/>
      <c r="V29" s="178"/>
      <c r="W29" s="179" t="s">
        <v>15</v>
      </c>
      <c r="X29" s="180"/>
      <c r="Y29" s="180"/>
      <c r="Z29" s="180"/>
      <c r="AA29" s="180"/>
      <c r="AB29" s="154" t="s">
        <v>152</v>
      </c>
      <c r="AC29" s="155"/>
      <c r="AD29" s="158">
        <v>4</v>
      </c>
      <c r="AE29" s="160">
        <v>3</v>
      </c>
      <c r="AF29" s="16"/>
      <c r="AG29" s="16"/>
      <c r="AH29" s="16"/>
      <c r="AI29" s="16"/>
    </row>
    <row r="30" spans="1:35" ht="12" customHeight="1" thickBot="1">
      <c r="A30" s="171"/>
      <c r="B30" s="46" t="s">
        <v>54</v>
      </c>
      <c r="C30" s="47" t="s">
        <v>121</v>
      </c>
      <c r="D30" s="48" t="s">
        <v>117</v>
      </c>
      <c r="E30" s="48" t="s">
        <v>139</v>
      </c>
      <c r="F30" s="48" t="s">
        <v>27</v>
      </c>
      <c r="G30" s="48" t="s">
        <v>27</v>
      </c>
      <c r="H30" s="49" t="s">
        <v>27</v>
      </c>
      <c r="I30" s="48" t="s">
        <v>27</v>
      </c>
      <c r="J30" s="48" t="s">
        <v>27</v>
      </c>
      <c r="K30" s="48" t="s">
        <v>27</v>
      </c>
      <c r="L30" s="48" t="s">
        <v>27</v>
      </c>
      <c r="M30" s="50" t="s">
        <v>127</v>
      </c>
      <c r="N30" s="51" t="s">
        <v>150</v>
      </c>
      <c r="O30" s="51" t="s">
        <v>136</v>
      </c>
      <c r="P30" s="51" t="s">
        <v>27</v>
      </c>
      <c r="Q30" s="51" t="s">
        <v>27</v>
      </c>
      <c r="R30" s="52" t="s">
        <v>115</v>
      </c>
      <c r="S30" s="53" t="s">
        <v>147</v>
      </c>
      <c r="T30" s="53" t="s">
        <v>147</v>
      </c>
      <c r="U30" s="53" t="s">
        <v>27</v>
      </c>
      <c r="V30" s="53" t="s">
        <v>27</v>
      </c>
      <c r="W30" s="162" t="s">
        <v>112</v>
      </c>
      <c r="X30" s="163"/>
      <c r="Y30" s="163"/>
      <c r="Z30" s="163"/>
      <c r="AA30" s="163"/>
      <c r="AB30" s="156"/>
      <c r="AC30" s="157"/>
      <c r="AD30" s="159"/>
      <c r="AE30" s="161"/>
      <c r="AF30" s="16"/>
      <c r="AG30" s="16"/>
      <c r="AH30" s="16"/>
      <c r="AI30" s="16"/>
    </row>
    <row r="31" spans="1:35" ht="12" customHeight="1">
      <c r="A31" s="55"/>
      <c r="B31" s="56"/>
      <c r="C31" s="59"/>
      <c r="D31" s="59"/>
      <c r="E31" s="59"/>
      <c r="F31" s="59"/>
      <c r="G31" s="59"/>
      <c r="H31" s="59"/>
      <c r="I31" s="60"/>
      <c r="J31" s="60"/>
      <c r="K31" s="60"/>
      <c r="L31" s="60"/>
      <c r="M31" s="61"/>
      <c r="N31" s="61"/>
      <c r="O31" s="58"/>
      <c r="P31" s="58"/>
      <c r="Q31" s="59"/>
      <c r="R31" s="59"/>
      <c r="S31" s="59"/>
      <c r="T31" s="59"/>
      <c r="U31" s="59"/>
      <c r="V31" s="59"/>
      <c r="W31" s="57"/>
      <c r="X31" s="57"/>
      <c r="Y31" s="57"/>
      <c r="Z31" s="57"/>
      <c r="AA31" s="57"/>
      <c r="AB31" s="62"/>
      <c r="AF31" s="16"/>
      <c r="AG31" s="16"/>
      <c r="AH31" s="16"/>
      <c r="AI31" s="16"/>
    </row>
    <row r="32" spans="1:35" ht="12" customHeight="1">
      <c r="A32" s="55"/>
      <c r="B32" s="56"/>
      <c r="C32" s="59"/>
      <c r="D32" s="59"/>
      <c r="E32" s="59"/>
      <c r="F32" s="59"/>
      <c r="G32" s="59"/>
      <c r="H32" s="59"/>
      <c r="I32" s="60"/>
      <c r="J32" s="60"/>
      <c r="K32" s="60"/>
      <c r="L32" s="60"/>
      <c r="M32" s="61"/>
      <c r="N32" s="61"/>
      <c r="O32" s="58"/>
      <c r="P32" s="58"/>
      <c r="Q32" s="59"/>
      <c r="R32" s="59"/>
      <c r="S32" s="59"/>
      <c r="T32" s="59"/>
      <c r="U32" s="59"/>
      <c r="V32" s="59"/>
      <c r="W32" s="57"/>
      <c r="X32" s="57"/>
      <c r="Y32" s="57"/>
      <c r="Z32" s="57"/>
      <c r="AA32" s="57"/>
      <c r="AB32" s="62"/>
      <c r="AF32" s="16"/>
      <c r="AG32" s="16"/>
      <c r="AH32" s="16"/>
      <c r="AI32" s="16"/>
    </row>
    <row r="33" spans="1:35" ht="12" customHeight="1">
      <c r="A33" s="66"/>
      <c r="B33" s="67"/>
      <c r="C33" s="68"/>
      <c r="D33" s="68"/>
      <c r="E33" s="68"/>
      <c r="F33" s="68"/>
      <c r="G33" s="68"/>
      <c r="H33" s="68"/>
      <c r="I33" s="68"/>
      <c r="J33" s="68"/>
      <c r="K33" s="68"/>
      <c r="L33" s="68"/>
      <c r="M33" s="68"/>
      <c r="N33" s="68"/>
      <c r="O33" s="68"/>
      <c r="P33" s="68"/>
      <c r="Q33" s="68"/>
      <c r="R33" s="68"/>
      <c r="S33" s="68"/>
      <c r="T33" s="68"/>
      <c r="U33" s="68"/>
      <c r="V33" s="68"/>
      <c r="W33" s="65"/>
      <c r="X33" s="65"/>
      <c r="Y33" s="65"/>
      <c r="Z33" s="65"/>
      <c r="AA33" s="65"/>
      <c r="AB33" s="65"/>
      <c r="AF33" s="16"/>
      <c r="AG33" s="16"/>
      <c r="AH33" s="16"/>
      <c r="AI33" s="16"/>
    </row>
    <row r="34" spans="1:35" ht="12" customHeight="1" thickBot="1">
      <c r="A34" s="28" t="s">
        <v>20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F34" s="16"/>
      <c r="AG34" s="16"/>
      <c r="AH34" s="16"/>
      <c r="AI34" s="16"/>
    </row>
    <row r="35" spans="1:35" ht="12" customHeight="1" thickBot="1">
      <c r="A35" s="31" t="s">
        <v>2</v>
      </c>
      <c r="B35" s="32" t="s">
        <v>9</v>
      </c>
      <c r="C35" s="198">
        <v>4</v>
      </c>
      <c r="D35" s="199"/>
      <c r="E35" s="199"/>
      <c r="F35" s="199"/>
      <c r="G35" s="199"/>
      <c r="H35" s="200">
        <v>29</v>
      </c>
      <c r="I35" s="199"/>
      <c r="J35" s="199"/>
      <c r="K35" s="199"/>
      <c r="L35" s="199"/>
      <c r="M35" s="200">
        <v>11</v>
      </c>
      <c r="N35" s="199"/>
      <c r="O35" s="199"/>
      <c r="P35" s="199"/>
      <c r="Q35" s="199"/>
      <c r="R35" s="200">
        <v>21</v>
      </c>
      <c r="S35" s="199"/>
      <c r="T35" s="199"/>
      <c r="U35" s="199"/>
      <c r="V35" s="199"/>
      <c r="W35" s="200">
        <v>6</v>
      </c>
      <c r="X35" s="199"/>
      <c r="Y35" s="199"/>
      <c r="Z35" s="199"/>
      <c r="AA35" s="201"/>
      <c r="AB35" s="202" t="s">
        <v>10</v>
      </c>
      <c r="AC35" s="203"/>
      <c r="AD35" s="33" t="s">
        <v>11</v>
      </c>
      <c r="AE35" s="34" t="s">
        <v>12</v>
      </c>
      <c r="AF35" s="16"/>
      <c r="AG35" s="16"/>
      <c r="AH35" s="16"/>
      <c r="AI35" s="16"/>
    </row>
    <row r="36" spans="1:35" ht="12" customHeight="1" thickTop="1">
      <c r="A36" s="170">
        <v>4</v>
      </c>
      <c r="B36" s="35" t="s">
        <v>153</v>
      </c>
      <c r="C36" s="187" t="s">
        <v>18</v>
      </c>
      <c r="D36" s="188"/>
      <c r="E36" s="188"/>
      <c r="F36" s="188"/>
      <c r="G36" s="189"/>
      <c r="H36" s="190" t="s">
        <v>109</v>
      </c>
      <c r="I36" s="191"/>
      <c r="J36" s="191"/>
      <c r="K36" s="191"/>
      <c r="L36" s="191"/>
      <c r="M36" s="190" t="s">
        <v>109</v>
      </c>
      <c r="N36" s="191"/>
      <c r="O36" s="191"/>
      <c r="P36" s="191"/>
      <c r="Q36" s="192"/>
      <c r="R36" s="190" t="s">
        <v>109</v>
      </c>
      <c r="S36" s="191"/>
      <c r="T36" s="191"/>
      <c r="U36" s="191"/>
      <c r="V36" s="192"/>
      <c r="W36" s="190" t="s">
        <v>123</v>
      </c>
      <c r="X36" s="191"/>
      <c r="Y36" s="191"/>
      <c r="Z36" s="191"/>
      <c r="AA36" s="193"/>
      <c r="AB36" s="194" t="s">
        <v>154</v>
      </c>
      <c r="AC36" s="195"/>
      <c r="AD36" s="196">
        <v>7</v>
      </c>
      <c r="AE36" s="197">
        <v>2</v>
      </c>
      <c r="AF36" s="16"/>
      <c r="AG36" s="16"/>
      <c r="AH36" s="16"/>
      <c r="AI36" s="16"/>
    </row>
    <row r="37" spans="1:35" ht="12" customHeight="1">
      <c r="A37" s="181"/>
      <c r="B37" s="36" t="s">
        <v>31</v>
      </c>
      <c r="C37" s="185" t="s">
        <v>112</v>
      </c>
      <c r="D37" s="169"/>
      <c r="E37" s="169"/>
      <c r="F37" s="169"/>
      <c r="G37" s="186"/>
      <c r="H37" s="37" t="s">
        <v>142</v>
      </c>
      <c r="I37" s="38" t="s">
        <v>115</v>
      </c>
      <c r="J37" s="38" t="s">
        <v>115</v>
      </c>
      <c r="K37" s="38" t="s">
        <v>27</v>
      </c>
      <c r="L37" s="38" t="s">
        <v>27</v>
      </c>
      <c r="M37" s="37" t="s">
        <v>147</v>
      </c>
      <c r="N37" s="38" t="s">
        <v>114</v>
      </c>
      <c r="O37" s="38" t="s">
        <v>147</v>
      </c>
      <c r="P37" s="38" t="s">
        <v>27</v>
      </c>
      <c r="Q37" s="38" t="s">
        <v>27</v>
      </c>
      <c r="R37" s="37" t="s">
        <v>114</v>
      </c>
      <c r="S37" s="38" t="s">
        <v>113</v>
      </c>
      <c r="T37" s="38" t="s">
        <v>115</v>
      </c>
      <c r="U37" s="38" t="s">
        <v>27</v>
      </c>
      <c r="V37" s="38" t="s">
        <v>27</v>
      </c>
      <c r="W37" s="37" t="s">
        <v>121</v>
      </c>
      <c r="X37" s="38" t="s">
        <v>139</v>
      </c>
      <c r="Y37" s="38" t="s">
        <v>136</v>
      </c>
      <c r="Z37" s="38" t="s">
        <v>27</v>
      </c>
      <c r="AA37" s="38" t="s">
        <v>27</v>
      </c>
      <c r="AB37" s="164"/>
      <c r="AC37" s="165"/>
      <c r="AD37" s="158"/>
      <c r="AE37" s="160"/>
      <c r="AF37" s="16"/>
      <c r="AG37" s="16"/>
      <c r="AH37" s="16"/>
      <c r="AI37" s="16"/>
    </row>
    <row r="38" spans="1:35" ht="12" customHeight="1">
      <c r="A38" s="170">
        <v>29</v>
      </c>
      <c r="B38" s="39" t="s">
        <v>122</v>
      </c>
      <c r="C38" s="172" t="s">
        <v>123</v>
      </c>
      <c r="D38" s="182"/>
      <c r="E38" s="182"/>
      <c r="F38" s="182"/>
      <c r="G38" s="174"/>
      <c r="H38" s="179" t="s">
        <v>15</v>
      </c>
      <c r="I38" s="180"/>
      <c r="J38" s="180"/>
      <c r="K38" s="180"/>
      <c r="L38" s="180"/>
      <c r="M38" s="175" t="s">
        <v>132</v>
      </c>
      <c r="N38" s="173"/>
      <c r="O38" s="173"/>
      <c r="P38" s="173"/>
      <c r="Q38" s="174"/>
      <c r="R38" s="175" t="s">
        <v>123</v>
      </c>
      <c r="S38" s="173"/>
      <c r="T38" s="173"/>
      <c r="U38" s="173"/>
      <c r="V38" s="174"/>
      <c r="W38" s="175" t="s">
        <v>123</v>
      </c>
      <c r="X38" s="182"/>
      <c r="Y38" s="182"/>
      <c r="Z38" s="182"/>
      <c r="AA38" s="183"/>
      <c r="AB38" s="154" t="s">
        <v>155</v>
      </c>
      <c r="AC38" s="155"/>
      <c r="AD38" s="166">
        <v>4</v>
      </c>
      <c r="AE38" s="184">
        <v>5</v>
      </c>
      <c r="AF38" s="16"/>
      <c r="AG38" s="16"/>
      <c r="AH38" s="16"/>
      <c r="AI38" s="16"/>
    </row>
    <row r="39" spans="1:35" ht="12" customHeight="1">
      <c r="A39" s="181"/>
      <c r="B39" s="40" t="s">
        <v>75</v>
      </c>
      <c r="C39" s="41" t="s">
        <v>135</v>
      </c>
      <c r="D39" s="38" t="s">
        <v>127</v>
      </c>
      <c r="E39" s="38" t="s">
        <v>127</v>
      </c>
      <c r="F39" s="38" t="s">
        <v>27</v>
      </c>
      <c r="G39" s="38" t="s">
        <v>27</v>
      </c>
      <c r="H39" s="168" t="s">
        <v>112</v>
      </c>
      <c r="I39" s="169"/>
      <c r="J39" s="169"/>
      <c r="K39" s="169"/>
      <c r="L39" s="169"/>
      <c r="M39" s="42" t="s">
        <v>120</v>
      </c>
      <c r="N39" s="43" t="s">
        <v>135</v>
      </c>
      <c r="O39" s="43" t="s">
        <v>150</v>
      </c>
      <c r="P39" s="43" t="s">
        <v>129</v>
      </c>
      <c r="Q39" s="43" t="s">
        <v>27</v>
      </c>
      <c r="R39" s="37" t="s">
        <v>150</v>
      </c>
      <c r="S39" s="38" t="s">
        <v>156</v>
      </c>
      <c r="T39" s="38" t="s">
        <v>126</v>
      </c>
      <c r="U39" s="38" t="s">
        <v>27</v>
      </c>
      <c r="V39" s="38" t="s">
        <v>27</v>
      </c>
      <c r="W39" s="37" t="s">
        <v>136</v>
      </c>
      <c r="X39" s="38" t="s">
        <v>127</v>
      </c>
      <c r="Y39" s="38" t="s">
        <v>136</v>
      </c>
      <c r="Z39" s="38" t="s">
        <v>27</v>
      </c>
      <c r="AA39" s="38" t="s">
        <v>27</v>
      </c>
      <c r="AB39" s="164"/>
      <c r="AC39" s="165"/>
      <c r="AD39" s="166"/>
      <c r="AE39" s="167"/>
      <c r="AF39" s="16"/>
      <c r="AG39" s="16"/>
      <c r="AH39" s="16"/>
      <c r="AI39" s="16"/>
    </row>
    <row r="40" spans="1:35" ht="12" customHeight="1">
      <c r="A40" s="170">
        <v>11</v>
      </c>
      <c r="B40" s="39" t="s">
        <v>157</v>
      </c>
      <c r="C40" s="172" t="s">
        <v>123</v>
      </c>
      <c r="D40" s="173"/>
      <c r="E40" s="173"/>
      <c r="F40" s="173"/>
      <c r="G40" s="174"/>
      <c r="H40" s="175" t="s">
        <v>110</v>
      </c>
      <c r="I40" s="182"/>
      <c r="J40" s="182"/>
      <c r="K40" s="182"/>
      <c r="L40" s="174"/>
      <c r="M40" s="179" t="s">
        <v>15</v>
      </c>
      <c r="N40" s="180"/>
      <c r="O40" s="180"/>
      <c r="P40" s="180"/>
      <c r="Q40" s="180"/>
      <c r="R40" s="175" t="s">
        <v>131</v>
      </c>
      <c r="S40" s="173"/>
      <c r="T40" s="173"/>
      <c r="U40" s="173"/>
      <c r="V40" s="174"/>
      <c r="W40" s="175" t="s">
        <v>123</v>
      </c>
      <c r="X40" s="182"/>
      <c r="Y40" s="182"/>
      <c r="Z40" s="182"/>
      <c r="AA40" s="183"/>
      <c r="AB40" s="154" t="s">
        <v>158</v>
      </c>
      <c r="AC40" s="155"/>
      <c r="AD40" s="166">
        <v>5</v>
      </c>
      <c r="AE40" s="160">
        <v>4</v>
      </c>
      <c r="AF40" s="16"/>
      <c r="AG40" s="16"/>
      <c r="AH40" s="16"/>
      <c r="AI40" s="16"/>
    </row>
    <row r="41" spans="1:35" ht="12" customHeight="1">
      <c r="A41" s="181"/>
      <c r="B41" s="40" t="s">
        <v>57</v>
      </c>
      <c r="C41" s="41" t="s">
        <v>150</v>
      </c>
      <c r="D41" s="38" t="s">
        <v>126</v>
      </c>
      <c r="E41" s="38" t="s">
        <v>150</v>
      </c>
      <c r="F41" s="38" t="s">
        <v>27</v>
      </c>
      <c r="G41" s="38" t="s">
        <v>27</v>
      </c>
      <c r="H41" s="37" t="s">
        <v>139</v>
      </c>
      <c r="I41" s="38" t="s">
        <v>142</v>
      </c>
      <c r="J41" s="38" t="s">
        <v>147</v>
      </c>
      <c r="K41" s="38" t="s">
        <v>128</v>
      </c>
      <c r="L41" s="38" t="s">
        <v>27</v>
      </c>
      <c r="M41" s="168" t="s">
        <v>112</v>
      </c>
      <c r="N41" s="169"/>
      <c r="O41" s="169"/>
      <c r="P41" s="169"/>
      <c r="Q41" s="169"/>
      <c r="R41" s="37" t="s">
        <v>113</v>
      </c>
      <c r="S41" s="38" t="s">
        <v>139</v>
      </c>
      <c r="T41" s="38" t="s">
        <v>139</v>
      </c>
      <c r="U41" s="38" t="s">
        <v>147</v>
      </c>
      <c r="V41" s="38" t="s">
        <v>19</v>
      </c>
      <c r="W41" s="37" t="s">
        <v>139</v>
      </c>
      <c r="X41" s="38" t="s">
        <v>135</v>
      </c>
      <c r="Y41" s="38" t="s">
        <v>121</v>
      </c>
      <c r="Z41" s="38" t="s">
        <v>27</v>
      </c>
      <c r="AA41" s="38" t="s">
        <v>27</v>
      </c>
      <c r="AB41" s="164"/>
      <c r="AC41" s="165"/>
      <c r="AD41" s="166"/>
      <c r="AE41" s="167"/>
      <c r="AF41" s="16"/>
      <c r="AG41" s="16"/>
      <c r="AH41" s="16"/>
      <c r="AI41" s="16"/>
    </row>
    <row r="42" spans="1:35" ht="12" customHeight="1">
      <c r="A42" s="170">
        <v>21</v>
      </c>
      <c r="B42" s="39" t="s">
        <v>159</v>
      </c>
      <c r="C42" s="172" t="s">
        <v>123</v>
      </c>
      <c r="D42" s="173"/>
      <c r="E42" s="173"/>
      <c r="F42" s="173"/>
      <c r="G42" s="174"/>
      <c r="H42" s="175" t="s">
        <v>109</v>
      </c>
      <c r="I42" s="173"/>
      <c r="J42" s="173"/>
      <c r="K42" s="173"/>
      <c r="L42" s="174"/>
      <c r="M42" s="175" t="s">
        <v>124</v>
      </c>
      <c r="N42" s="182"/>
      <c r="O42" s="182"/>
      <c r="P42" s="182"/>
      <c r="Q42" s="174"/>
      <c r="R42" s="179" t="s">
        <v>15</v>
      </c>
      <c r="S42" s="180"/>
      <c r="T42" s="180"/>
      <c r="U42" s="180"/>
      <c r="V42" s="180"/>
      <c r="W42" s="175" t="s">
        <v>123</v>
      </c>
      <c r="X42" s="182"/>
      <c r="Y42" s="182"/>
      <c r="Z42" s="182"/>
      <c r="AA42" s="183"/>
      <c r="AB42" s="154" t="s">
        <v>160</v>
      </c>
      <c r="AC42" s="155"/>
      <c r="AD42" s="166">
        <v>6</v>
      </c>
      <c r="AE42" s="160">
        <v>3</v>
      </c>
      <c r="AF42" s="16"/>
      <c r="AG42" s="16"/>
      <c r="AH42" s="16"/>
      <c r="AI42" s="16"/>
    </row>
    <row r="43" spans="1:35" ht="12" customHeight="1">
      <c r="A43" s="181"/>
      <c r="B43" s="40" t="s">
        <v>78</v>
      </c>
      <c r="C43" s="41" t="s">
        <v>126</v>
      </c>
      <c r="D43" s="38" t="s">
        <v>117</v>
      </c>
      <c r="E43" s="38" t="s">
        <v>127</v>
      </c>
      <c r="F43" s="38" t="s">
        <v>27</v>
      </c>
      <c r="G43" s="38" t="s">
        <v>27</v>
      </c>
      <c r="H43" s="37" t="s">
        <v>147</v>
      </c>
      <c r="I43" s="38" t="s">
        <v>161</v>
      </c>
      <c r="J43" s="38" t="s">
        <v>114</v>
      </c>
      <c r="K43" s="38" t="s">
        <v>27</v>
      </c>
      <c r="L43" s="38" t="s">
        <v>27</v>
      </c>
      <c r="M43" s="42" t="s">
        <v>117</v>
      </c>
      <c r="N43" s="43" t="s">
        <v>120</v>
      </c>
      <c r="O43" s="43" t="s">
        <v>120</v>
      </c>
      <c r="P43" s="43" t="s">
        <v>150</v>
      </c>
      <c r="Q43" s="43">
        <v>6</v>
      </c>
      <c r="R43" s="168" t="s">
        <v>112</v>
      </c>
      <c r="S43" s="169"/>
      <c r="T43" s="169"/>
      <c r="U43" s="169"/>
      <c r="V43" s="169"/>
      <c r="W43" s="44" t="s">
        <v>126</v>
      </c>
      <c r="X43" s="45" t="s">
        <v>127</v>
      </c>
      <c r="Y43" s="45" t="s">
        <v>136</v>
      </c>
      <c r="Z43" s="45" t="s">
        <v>27</v>
      </c>
      <c r="AA43" s="45" t="s">
        <v>27</v>
      </c>
      <c r="AB43" s="164"/>
      <c r="AC43" s="165"/>
      <c r="AD43" s="166"/>
      <c r="AE43" s="167"/>
      <c r="AF43" s="16"/>
      <c r="AG43" s="16"/>
      <c r="AH43" s="16"/>
      <c r="AI43" s="16"/>
    </row>
    <row r="44" spans="1:35" ht="12" customHeight="1">
      <c r="A44" s="170">
        <v>6</v>
      </c>
      <c r="B44" s="35" t="s">
        <v>162</v>
      </c>
      <c r="C44" s="172" t="s">
        <v>109</v>
      </c>
      <c r="D44" s="173"/>
      <c r="E44" s="173"/>
      <c r="F44" s="173"/>
      <c r="G44" s="174"/>
      <c r="H44" s="175" t="s">
        <v>109</v>
      </c>
      <c r="I44" s="173"/>
      <c r="J44" s="173"/>
      <c r="K44" s="173"/>
      <c r="L44" s="174"/>
      <c r="M44" s="175" t="s">
        <v>109</v>
      </c>
      <c r="N44" s="173"/>
      <c r="O44" s="173"/>
      <c r="P44" s="173"/>
      <c r="Q44" s="174"/>
      <c r="R44" s="176" t="s">
        <v>109</v>
      </c>
      <c r="S44" s="177"/>
      <c r="T44" s="177"/>
      <c r="U44" s="177"/>
      <c r="V44" s="178"/>
      <c r="W44" s="179" t="s">
        <v>15</v>
      </c>
      <c r="X44" s="180"/>
      <c r="Y44" s="180"/>
      <c r="Z44" s="180"/>
      <c r="AA44" s="180"/>
      <c r="AB44" s="154" t="s">
        <v>163</v>
      </c>
      <c r="AC44" s="155"/>
      <c r="AD44" s="158">
        <v>8</v>
      </c>
      <c r="AE44" s="160">
        <v>1</v>
      </c>
      <c r="AF44" s="16"/>
      <c r="AG44" s="16"/>
      <c r="AH44" s="16"/>
      <c r="AI44" s="16"/>
    </row>
    <row r="45" spans="1:35" ht="12" customHeight="1" thickBot="1">
      <c r="A45" s="171"/>
      <c r="B45" s="46" t="s">
        <v>45</v>
      </c>
      <c r="C45" s="47" t="s">
        <v>118</v>
      </c>
      <c r="D45" s="48" t="s">
        <v>120</v>
      </c>
      <c r="E45" s="48" t="s">
        <v>119</v>
      </c>
      <c r="F45" s="48" t="s">
        <v>27</v>
      </c>
      <c r="G45" s="48" t="s">
        <v>27</v>
      </c>
      <c r="H45" s="49" t="s">
        <v>119</v>
      </c>
      <c r="I45" s="48" t="s">
        <v>115</v>
      </c>
      <c r="J45" s="48" t="s">
        <v>119</v>
      </c>
      <c r="K45" s="48" t="s">
        <v>27</v>
      </c>
      <c r="L45" s="48" t="s">
        <v>27</v>
      </c>
      <c r="M45" s="50" t="s">
        <v>120</v>
      </c>
      <c r="N45" s="51" t="s">
        <v>142</v>
      </c>
      <c r="O45" s="51" t="s">
        <v>118</v>
      </c>
      <c r="P45" s="51" t="s">
        <v>27</v>
      </c>
      <c r="Q45" s="51" t="s">
        <v>27</v>
      </c>
      <c r="R45" s="52" t="s">
        <v>114</v>
      </c>
      <c r="S45" s="53" t="s">
        <v>115</v>
      </c>
      <c r="T45" s="53" t="s">
        <v>119</v>
      </c>
      <c r="U45" s="53" t="s">
        <v>27</v>
      </c>
      <c r="V45" s="53" t="s">
        <v>27</v>
      </c>
      <c r="W45" s="162" t="s">
        <v>112</v>
      </c>
      <c r="X45" s="163"/>
      <c r="Y45" s="163"/>
      <c r="Z45" s="163"/>
      <c r="AA45" s="163"/>
      <c r="AB45" s="156"/>
      <c r="AC45" s="157"/>
      <c r="AD45" s="159"/>
      <c r="AE45" s="161"/>
      <c r="AF45" s="16"/>
      <c r="AG45" s="16"/>
      <c r="AH45" s="16"/>
      <c r="AI45" s="16"/>
    </row>
    <row r="46" spans="1:35" ht="12" customHeight="1">
      <c r="A46" s="55"/>
      <c r="B46" s="56"/>
      <c r="C46" s="59"/>
      <c r="D46" s="59"/>
      <c r="E46" s="59"/>
      <c r="F46" s="59"/>
      <c r="G46" s="59"/>
      <c r="H46" s="59"/>
      <c r="I46" s="60"/>
      <c r="J46" s="60"/>
      <c r="K46" s="60"/>
      <c r="L46" s="60"/>
      <c r="M46" s="61"/>
      <c r="N46" s="61"/>
      <c r="O46" s="58"/>
      <c r="P46" s="58"/>
      <c r="Q46" s="59"/>
      <c r="R46" s="59"/>
      <c r="S46" s="59"/>
      <c r="T46" s="59"/>
      <c r="U46" s="59"/>
      <c r="V46" s="59"/>
      <c r="W46" s="57"/>
      <c r="X46" s="57"/>
      <c r="Y46" s="57"/>
      <c r="Z46" s="57"/>
      <c r="AA46" s="57"/>
      <c r="AB46" s="62"/>
      <c r="AF46" s="16"/>
      <c r="AG46" s="16"/>
      <c r="AH46" s="16"/>
      <c r="AI46" s="16"/>
    </row>
    <row r="47" spans="1:35" ht="12" customHeight="1">
      <c r="A47" s="55"/>
      <c r="B47" s="56"/>
      <c r="C47" s="59"/>
      <c r="D47" s="59"/>
      <c r="E47" s="59"/>
      <c r="F47" s="59"/>
      <c r="G47" s="59"/>
      <c r="H47" s="59"/>
      <c r="I47" s="60"/>
      <c r="J47" s="60"/>
      <c r="K47" s="60"/>
      <c r="L47" s="60"/>
      <c r="M47" s="61"/>
      <c r="N47" s="61"/>
      <c r="O47" s="58"/>
      <c r="P47" s="58"/>
      <c r="Q47" s="59"/>
      <c r="R47" s="59"/>
      <c r="S47" s="59"/>
      <c r="T47" s="59"/>
      <c r="U47" s="59"/>
      <c r="V47" s="59"/>
      <c r="W47" s="57"/>
      <c r="X47" s="57"/>
      <c r="Y47" s="57"/>
      <c r="Z47" s="57"/>
      <c r="AA47" s="57"/>
      <c r="AB47" s="62"/>
      <c r="AF47" s="16"/>
      <c r="AG47" s="16"/>
      <c r="AH47" s="16"/>
      <c r="AI47" s="16"/>
    </row>
    <row r="48" spans="1:35" ht="12" customHeight="1">
      <c r="A48" s="69"/>
      <c r="B48" s="70"/>
      <c r="C48" s="71"/>
      <c r="D48" s="71"/>
      <c r="E48" s="71"/>
      <c r="F48" s="71"/>
      <c r="G48" s="71"/>
      <c r="H48" s="72"/>
      <c r="I48" s="72"/>
      <c r="J48" s="72"/>
      <c r="K48" s="72"/>
      <c r="L48" s="72"/>
      <c r="M48" s="72"/>
      <c r="N48" s="72"/>
      <c r="O48" s="72"/>
      <c r="P48" s="72"/>
      <c r="Q48" s="72"/>
      <c r="R48" s="72"/>
      <c r="S48" s="72"/>
      <c r="T48" s="72"/>
      <c r="U48" s="72"/>
      <c r="V48" s="72"/>
      <c r="W48" s="73"/>
      <c r="X48" s="74"/>
      <c r="Y48" s="74"/>
      <c r="Z48" s="75"/>
      <c r="AA48" s="75"/>
      <c r="AB48" s="54"/>
      <c r="AF48" s="16"/>
      <c r="AG48" s="16"/>
      <c r="AH48" s="16"/>
      <c r="AI48" s="16"/>
    </row>
    <row r="49" spans="1:35" ht="12" customHeight="1" thickBot="1">
      <c r="A49" s="28" t="s">
        <v>21</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F49" s="16"/>
      <c r="AG49" s="16"/>
      <c r="AH49" s="16"/>
      <c r="AI49" s="16"/>
    </row>
    <row r="50" spans="1:35" ht="12" customHeight="1" thickBot="1">
      <c r="A50" s="31" t="s">
        <v>2</v>
      </c>
      <c r="B50" s="32" t="s">
        <v>9</v>
      </c>
      <c r="C50" s="198">
        <v>5</v>
      </c>
      <c r="D50" s="199"/>
      <c r="E50" s="199"/>
      <c r="F50" s="199"/>
      <c r="G50" s="199"/>
      <c r="H50" s="200">
        <v>28</v>
      </c>
      <c r="I50" s="199"/>
      <c r="J50" s="199"/>
      <c r="K50" s="199"/>
      <c r="L50" s="199"/>
      <c r="M50" s="200">
        <v>13</v>
      </c>
      <c r="N50" s="199"/>
      <c r="O50" s="199"/>
      <c r="P50" s="199"/>
      <c r="Q50" s="199"/>
      <c r="R50" s="200">
        <v>24</v>
      </c>
      <c r="S50" s="199"/>
      <c r="T50" s="199"/>
      <c r="U50" s="199"/>
      <c r="V50" s="199"/>
      <c r="W50" s="200">
        <v>9</v>
      </c>
      <c r="X50" s="199"/>
      <c r="Y50" s="199"/>
      <c r="Z50" s="199"/>
      <c r="AA50" s="201"/>
      <c r="AB50" s="202" t="s">
        <v>10</v>
      </c>
      <c r="AC50" s="203"/>
      <c r="AD50" s="33" t="s">
        <v>11</v>
      </c>
      <c r="AE50" s="34" t="s">
        <v>12</v>
      </c>
      <c r="AF50" s="16"/>
      <c r="AG50" s="16"/>
      <c r="AH50" s="16"/>
      <c r="AI50" s="16"/>
    </row>
    <row r="51" spans="1:35" ht="12" customHeight="1" thickTop="1">
      <c r="A51" s="170">
        <v>5</v>
      </c>
      <c r="B51" s="35" t="s">
        <v>164</v>
      </c>
      <c r="C51" s="187" t="s">
        <v>18</v>
      </c>
      <c r="D51" s="188"/>
      <c r="E51" s="188"/>
      <c r="F51" s="188"/>
      <c r="G51" s="189"/>
      <c r="H51" s="190" t="s">
        <v>109</v>
      </c>
      <c r="I51" s="191"/>
      <c r="J51" s="191"/>
      <c r="K51" s="191"/>
      <c r="L51" s="191"/>
      <c r="M51" s="190" t="s">
        <v>109</v>
      </c>
      <c r="N51" s="191"/>
      <c r="O51" s="191"/>
      <c r="P51" s="191"/>
      <c r="Q51" s="192"/>
      <c r="R51" s="190" t="s">
        <v>109</v>
      </c>
      <c r="S51" s="191"/>
      <c r="T51" s="191"/>
      <c r="U51" s="191"/>
      <c r="V51" s="192"/>
      <c r="W51" s="190" t="s">
        <v>124</v>
      </c>
      <c r="X51" s="191"/>
      <c r="Y51" s="191"/>
      <c r="Z51" s="191"/>
      <c r="AA51" s="193"/>
      <c r="AB51" s="194" t="s">
        <v>111</v>
      </c>
      <c r="AC51" s="195"/>
      <c r="AD51" s="196">
        <v>8</v>
      </c>
      <c r="AE51" s="197">
        <v>1</v>
      </c>
      <c r="AF51" s="16"/>
      <c r="AG51" s="16"/>
      <c r="AH51" s="16"/>
      <c r="AI51" s="16"/>
    </row>
    <row r="52" spans="1:35" ht="12" customHeight="1">
      <c r="A52" s="181"/>
      <c r="B52" s="36" t="s">
        <v>51</v>
      </c>
      <c r="C52" s="185" t="s">
        <v>112</v>
      </c>
      <c r="D52" s="169"/>
      <c r="E52" s="169"/>
      <c r="F52" s="169"/>
      <c r="G52" s="186"/>
      <c r="H52" s="37" t="s">
        <v>119</v>
      </c>
      <c r="I52" s="38" t="s">
        <v>116</v>
      </c>
      <c r="J52" s="38" t="s">
        <v>114</v>
      </c>
      <c r="K52" s="38" t="s">
        <v>27</v>
      </c>
      <c r="L52" s="38" t="s">
        <v>27</v>
      </c>
      <c r="M52" s="37" t="s">
        <v>113</v>
      </c>
      <c r="N52" s="38" t="s">
        <v>114</v>
      </c>
      <c r="O52" s="38" t="s">
        <v>114</v>
      </c>
      <c r="P52" s="38" t="s">
        <v>27</v>
      </c>
      <c r="Q52" s="38" t="s">
        <v>27</v>
      </c>
      <c r="R52" s="37" t="s">
        <v>119</v>
      </c>
      <c r="S52" s="38" t="s">
        <v>119</v>
      </c>
      <c r="T52" s="38" t="s">
        <v>115</v>
      </c>
      <c r="U52" s="38" t="s">
        <v>27</v>
      </c>
      <c r="V52" s="38" t="s">
        <v>27</v>
      </c>
      <c r="W52" s="37" t="s">
        <v>121</v>
      </c>
      <c r="X52" s="38" t="s">
        <v>117</v>
      </c>
      <c r="Y52" s="38" t="s">
        <v>113</v>
      </c>
      <c r="Z52" s="38" t="s">
        <v>114</v>
      </c>
      <c r="AA52" s="38">
        <v>9</v>
      </c>
      <c r="AB52" s="164"/>
      <c r="AC52" s="165"/>
      <c r="AD52" s="158"/>
      <c r="AE52" s="160"/>
      <c r="AF52" s="16"/>
      <c r="AG52" s="16"/>
      <c r="AH52" s="16"/>
      <c r="AI52" s="16"/>
    </row>
    <row r="53" spans="1:35" ht="12" customHeight="1">
      <c r="A53" s="170">
        <v>28</v>
      </c>
      <c r="B53" s="39" t="s">
        <v>122</v>
      </c>
      <c r="C53" s="172" t="s">
        <v>123</v>
      </c>
      <c r="D53" s="182"/>
      <c r="E53" s="182"/>
      <c r="F53" s="182"/>
      <c r="G53" s="174"/>
      <c r="H53" s="179" t="s">
        <v>15</v>
      </c>
      <c r="I53" s="180"/>
      <c r="J53" s="180"/>
      <c r="K53" s="180"/>
      <c r="L53" s="180"/>
      <c r="M53" s="175" t="s">
        <v>110</v>
      </c>
      <c r="N53" s="173"/>
      <c r="O53" s="173"/>
      <c r="P53" s="173"/>
      <c r="Q53" s="174"/>
      <c r="R53" s="175" t="s">
        <v>124</v>
      </c>
      <c r="S53" s="173"/>
      <c r="T53" s="173"/>
      <c r="U53" s="173"/>
      <c r="V53" s="174"/>
      <c r="W53" s="175" t="s">
        <v>123</v>
      </c>
      <c r="X53" s="182"/>
      <c r="Y53" s="182"/>
      <c r="Z53" s="182"/>
      <c r="AA53" s="183"/>
      <c r="AB53" s="154" t="s">
        <v>133</v>
      </c>
      <c r="AC53" s="155"/>
      <c r="AD53" s="166">
        <v>6</v>
      </c>
      <c r="AE53" s="184">
        <v>3</v>
      </c>
      <c r="AF53" s="16"/>
      <c r="AG53" s="16"/>
      <c r="AH53" s="16"/>
      <c r="AI53" s="16"/>
    </row>
    <row r="54" spans="1:35" ht="12" customHeight="1">
      <c r="A54" s="181"/>
      <c r="B54" s="40" t="s">
        <v>63</v>
      </c>
      <c r="C54" s="41" t="s">
        <v>136</v>
      </c>
      <c r="D54" s="38" t="s">
        <v>134</v>
      </c>
      <c r="E54" s="38" t="s">
        <v>126</v>
      </c>
      <c r="F54" s="38" t="s">
        <v>27</v>
      </c>
      <c r="G54" s="38" t="s">
        <v>27</v>
      </c>
      <c r="H54" s="168" t="s">
        <v>112</v>
      </c>
      <c r="I54" s="169"/>
      <c r="J54" s="169"/>
      <c r="K54" s="169"/>
      <c r="L54" s="169"/>
      <c r="M54" s="42" t="s">
        <v>113</v>
      </c>
      <c r="N54" s="43" t="s">
        <v>113</v>
      </c>
      <c r="O54" s="43" t="s">
        <v>127</v>
      </c>
      <c r="P54" s="43" t="s">
        <v>147</v>
      </c>
      <c r="Q54" s="43" t="s">
        <v>27</v>
      </c>
      <c r="R54" s="37" t="s">
        <v>118</v>
      </c>
      <c r="S54" s="38" t="s">
        <v>117</v>
      </c>
      <c r="T54" s="38" t="s">
        <v>118</v>
      </c>
      <c r="U54" s="38" t="s">
        <v>117</v>
      </c>
      <c r="V54" s="38">
        <v>9</v>
      </c>
      <c r="W54" s="37" t="s">
        <v>135</v>
      </c>
      <c r="X54" s="38" t="s">
        <v>135</v>
      </c>
      <c r="Y54" s="38" t="s">
        <v>139</v>
      </c>
      <c r="Z54" s="38" t="s">
        <v>27</v>
      </c>
      <c r="AA54" s="38" t="s">
        <v>27</v>
      </c>
      <c r="AB54" s="164"/>
      <c r="AC54" s="165"/>
      <c r="AD54" s="166"/>
      <c r="AE54" s="167"/>
      <c r="AF54" s="16"/>
      <c r="AG54" s="16"/>
      <c r="AH54" s="16"/>
      <c r="AI54" s="16"/>
    </row>
    <row r="55" spans="1:35" ht="12" customHeight="1">
      <c r="A55" s="170">
        <v>13</v>
      </c>
      <c r="B55" s="39" t="s">
        <v>165</v>
      </c>
      <c r="C55" s="172" t="s">
        <v>123</v>
      </c>
      <c r="D55" s="173"/>
      <c r="E55" s="173"/>
      <c r="F55" s="173"/>
      <c r="G55" s="174"/>
      <c r="H55" s="175" t="s">
        <v>132</v>
      </c>
      <c r="I55" s="182"/>
      <c r="J55" s="182"/>
      <c r="K55" s="182"/>
      <c r="L55" s="174"/>
      <c r="M55" s="179" t="s">
        <v>15</v>
      </c>
      <c r="N55" s="180"/>
      <c r="O55" s="180"/>
      <c r="P55" s="180"/>
      <c r="Q55" s="180"/>
      <c r="R55" s="175" t="s">
        <v>110</v>
      </c>
      <c r="S55" s="173"/>
      <c r="T55" s="173"/>
      <c r="U55" s="173"/>
      <c r="V55" s="174"/>
      <c r="W55" s="175" t="s">
        <v>123</v>
      </c>
      <c r="X55" s="182"/>
      <c r="Y55" s="182"/>
      <c r="Z55" s="182"/>
      <c r="AA55" s="183"/>
      <c r="AB55" s="154" t="s">
        <v>166</v>
      </c>
      <c r="AC55" s="155"/>
      <c r="AD55" s="166">
        <v>5</v>
      </c>
      <c r="AE55" s="160">
        <v>4</v>
      </c>
      <c r="AF55" s="16"/>
      <c r="AG55" s="16"/>
      <c r="AH55" s="16"/>
      <c r="AI55" s="16"/>
    </row>
    <row r="56" spans="1:35" ht="12" customHeight="1">
      <c r="A56" s="181"/>
      <c r="B56" s="40" t="s">
        <v>53</v>
      </c>
      <c r="C56" s="41" t="s">
        <v>117</v>
      </c>
      <c r="D56" s="38" t="s">
        <v>126</v>
      </c>
      <c r="E56" s="38" t="s">
        <v>126</v>
      </c>
      <c r="F56" s="38" t="s">
        <v>27</v>
      </c>
      <c r="G56" s="38" t="s">
        <v>27</v>
      </c>
      <c r="H56" s="37" t="s">
        <v>117</v>
      </c>
      <c r="I56" s="38" t="s">
        <v>117</v>
      </c>
      <c r="J56" s="38" t="s">
        <v>115</v>
      </c>
      <c r="K56" s="38" t="s">
        <v>150</v>
      </c>
      <c r="L56" s="38" t="s">
        <v>27</v>
      </c>
      <c r="M56" s="168" t="s">
        <v>112</v>
      </c>
      <c r="N56" s="169"/>
      <c r="O56" s="169"/>
      <c r="P56" s="169"/>
      <c r="Q56" s="169"/>
      <c r="R56" s="37" t="s">
        <v>147</v>
      </c>
      <c r="S56" s="38" t="s">
        <v>150</v>
      </c>
      <c r="T56" s="38" t="s">
        <v>119</v>
      </c>
      <c r="U56" s="38" t="s">
        <v>120</v>
      </c>
      <c r="V56" s="38" t="s">
        <v>27</v>
      </c>
      <c r="W56" s="37" t="s">
        <v>129</v>
      </c>
      <c r="X56" s="38" t="s">
        <v>117</v>
      </c>
      <c r="Y56" s="38" t="s">
        <v>126</v>
      </c>
      <c r="Z56" s="38" t="s">
        <v>27</v>
      </c>
      <c r="AA56" s="38" t="s">
        <v>27</v>
      </c>
      <c r="AB56" s="164"/>
      <c r="AC56" s="165"/>
      <c r="AD56" s="166"/>
      <c r="AE56" s="167"/>
      <c r="AF56" s="16"/>
      <c r="AG56" s="16"/>
      <c r="AH56" s="16"/>
      <c r="AI56" s="16"/>
    </row>
    <row r="57" spans="1:35" ht="12" customHeight="1">
      <c r="A57" s="170">
        <v>24</v>
      </c>
      <c r="B57" s="39" t="s">
        <v>167</v>
      </c>
      <c r="C57" s="172" t="s">
        <v>123</v>
      </c>
      <c r="D57" s="173"/>
      <c r="E57" s="173"/>
      <c r="F57" s="173"/>
      <c r="G57" s="174"/>
      <c r="H57" s="175" t="s">
        <v>131</v>
      </c>
      <c r="I57" s="173"/>
      <c r="J57" s="173"/>
      <c r="K57" s="173"/>
      <c r="L57" s="174"/>
      <c r="M57" s="175" t="s">
        <v>132</v>
      </c>
      <c r="N57" s="182"/>
      <c r="O57" s="182"/>
      <c r="P57" s="182"/>
      <c r="Q57" s="174"/>
      <c r="R57" s="179" t="s">
        <v>15</v>
      </c>
      <c r="S57" s="180"/>
      <c r="T57" s="180"/>
      <c r="U57" s="180"/>
      <c r="V57" s="180"/>
      <c r="W57" s="175" t="s">
        <v>123</v>
      </c>
      <c r="X57" s="182"/>
      <c r="Y57" s="182"/>
      <c r="Z57" s="182"/>
      <c r="AA57" s="183"/>
      <c r="AB57" s="154" t="s">
        <v>133</v>
      </c>
      <c r="AC57" s="155"/>
      <c r="AD57" s="166">
        <v>4</v>
      </c>
      <c r="AE57" s="160">
        <v>5</v>
      </c>
      <c r="AF57" s="16"/>
      <c r="AG57" s="16"/>
      <c r="AH57" s="16"/>
      <c r="AI57" s="16"/>
    </row>
    <row r="58" spans="1:35" ht="12" customHeight="1">
      <c r="A58" s="181"/>
      <c r="B58" s="40" t="s">
        <v>44</v>
      </c>
      <c r="C58" s="41" t="s">
        <v>136</v>
      </c>
      <c r="D58" s="38" t="s">
        <v>136</v>
      </c>
      <c r="E58" s="38" t="s">
        <v>127</v>
      </c>
      <c r="F58" s="38" t="s">
        <v>27</v>
      </c>
      <c r="G58" s="38" t="s">
        <v>27</v>
      </c>
      <c r="H58" s="37" t="s">
        <v>121</v>
      </c>
      <c r="I58" s="38" t="s">
        <v>113</v>
      </c>
      <c r="J58" s="38" t="s">
        <v>121</v>
      </c>
      <c r="K58" s="38" t="s">
        <v>113</v>
      </c>
      <c r="L58" s="38" t="s">
        <v>16</v>
      </c>
      <c r="M58" s="42" t="s">
        <v>150</v>
      </c>
      <c r="N58" s="43" t="s">
        <v>147</v>
      </c>
      <c r="O58" s="43" t="s">
        <v>136</v>
      </c>
      <c r="P58" s="43" t="s">
        <v>139</v>
      </c>
      <c r="Q58" s="43" t="s">
        <v>27</v>
      </c>
      <c r="R58" s="168" t="s">
        <v>112</v>
      </c>
      <c r="S58" s="169"/>
      <c r="T58" s="169"/>
      <c r="U58" s="169"/>
      <c r="V58" s="169"/>
      <c r="W58" s="44" t="s">
        <v>126</v>
      </c>
      <c r="X58" s="45" t="s">
        <v>121</v>
      </c>
      <c r="Y58" s="45" t="s">
        <v>134</v>
      </c>
      <c r="Z58" s="45" t="s">
        <v>27</v>
      </c>
      <c r="AA58" s="45" t="s">
        <v>27</v>
      </c>
      <c r="AB58" s="164"/>
      <c r="AC58" s="165"/>
      <c r="AD58" s="166"/>
      <c r="AE58" s="167"/>
      <c r="AF58" s="16"/>
      <c r="AG58" s="16"/>
      <c r="AH58" s="16"/>
      <c r="AI58" s="16"/>
    </row>
    <row r="59" spans="1:35" s="17" customFormat="1" ht="12" customHeight="1">
      <c r="A59" s="170">
        <v>9</v>
      </c>
      <c r="B59" s="35" t="s">
        <v>168</v>
      </c>
      <c r="C59" s="172" t="s">
        <v>131</v>
      </c>
      <c r="D59" s="173"/>
      <c r="E59" s="173"/>
      <c r="F59" s="173"/>
      <c r="G59" s="174"/>
      <c r="H59" s="175" t="s">
        <v>109</v>
      </c>
      <c r="I59" s="173"/>
      <c r="J59" s="173"/>
      <c r="K59" s="173"/>
      <c r="L59" s="174"/>
      <c r="M59" s="175" t="s">
        <v>109</v>
      </c>
      <c r="N59" s="173"/>
      <c r="O59" s="173"/>
      <c r="P59" s="173"/>
      <c r="Q59" s="174"/>
      <c r="R59" s="176" t="s">
        <v>109</v>
      </c>
      <c r="S59" s="177"/>
      <c r="T59" s="177"/>
      <c r="U59" s="177"/>
      <c r="V59" s="178"/>
      <c r="W59" s="179" t="s">
        <v>15</v>
      </c>
      <c r="X59" s="180"/>
      <c r="Y59" s="180"/>
      <c r="Z59" s="180"/>
      <c r="AA59" s="180"/>
      <c r="AB59" s="154" t="s">
        <v>169</v>
      </c>
      <c r="AC59" s="155"/>
      <c r="AD59" s="158">
        <v>7</v>
      </c>
      <c r="AE59" s="160">
        <v>2</v>
      </c>
      <c r="AF59" s="16"/>
      <c r="AG59" s="16"/>
      <c r="AH59" s="16"/>
      <c r="AI59" s="16"/>
    </row>
    <row r="60" spans="1:35" s="17" customFormat="1" ht="12" customHeight="1" thickBot="1">
      <c r="A60" s="171"/>
      <c r="B60" s="46" t="s">
        <v>34</v>
      </c>
      <c r="C60" s="47" t="s">
        <v>118</v>
      </c>
      <c r="D60" s="48" t="s">
        <v>113</v>
      </c>
      <c r="E60" s="48" t="s">
        <v>117</v>
      </c>
      <c r="F60" s="48" t="s">
        <v>126</v>
      </c>
      <c r="G60" s="48" t="s">
        <v>16</v>
      </c>
      <c r="H60" s="49" t="s">
        <v>142</v>
      </c>
      <c r="I60" s="48" t="s">
        <v>142</v>
      </c>
      <c r="J60" s="48" t="s">
        <v>120</v>
      </c>
      <c r="K60" s="48" t="s">
        <v>27</v>
      </c>
      <c r="L60" s="48" t="s">
        <v>27</v>
      </c>
      <c r="M60" s="50" t="s">
        <v>128</v>
      </c>
      <c r="N60" s="51" t="s">
        <v>113</v>
      </c>
      <c r="O60" s="51" t="s">
        <v>114</v>
      </c>
      <c r="P60" s="51" t="s">
        <v>27</v>
      </c>
      <c r="Q60" s="51" t="s">
        <v>27</v>
      </c>
      <c r="R60" s="52" t="s">
        <v>114</v>
      </c>
      <c r="S60" s="53" t="s">
        <v>118</v>
      </c>
      <c r="T60" s="53" t="s">
        <v>116</v>
      </c>
      <c r="U60" s="53" t="s">
        <v>27</v>
      </c>
      <c r="V60" s="53" t="s">
        <v>27</v>
      </c>
      <c r="W60" s="162" t="s">
        <v>112</v>
      </c>
      <c r="X60" s="163"/>
      <c r="Y60" s="163"/>
      <c r="Z60" s="163"/>
      <c r="AA60" s="163"/>
      <c r="AB60" s="156"/>
      <c r="AC60" s="157"/>
      <c r="AD60" s="159"/>
      <c r="AE60" s="161"/>
      <c r="AF60" s="16"/>
      <c r="AG60" s="16"/>
      <c r="AH60" s="16"/>
      <c r="AI60" s="16"/>
    </row>
  </sheetData>
  <sheetProtection password="CC0B" sheet="1" formatCells="0" formatColumns="0" formatRows="0" insertColumns="0" insertRows="0" deleteColumns="0" deleteRows="0" sort="0"/>
  <mergeCells count="225">
    <mergeCell ref="W6:AA6"/>
    <mergeCell ref="A1:AE1"/>
    <mergeCell ref="C5:G5"/>
    <mergeCell ref="H5:L5"/>
    <mergeCell ref="M5:Q5"/>
    <mergeCell ref="R5:V5"/>
    <mergeCell ref="W5:AA5"/>
    <mergeCell ref="AB5:AC5"/>
    <mergeCell ref="C7:G7"/>
    <mergeCell ref="A8:A9"/>
    <mergeCell ref="C8:G8"/>
    <mergeCell ref="H8:L8"/>
    <mergeCell ref="M8:Q8"/>
    <mergeCell ref="R8:V8"/>
    <mergeCell ref="A6:A7"/>
    <mergeCell ref="C6:G6"/>
    <mergeCell ref="H6:L6"/>
    <mergeCell ref="M6:Q6"/>
    <mergeCell ref="W10:AA10"/>
    <mergeCell ref="AB8:AC9"/>
    <mergeCell ref="AD8:AD9"/>
    <mergeCell ref="AE8:AE9"/>
    <mergeCell ref="H9:L9"/>
    <mergeCell ref="AB6:AC7"/>
    <mergeCell ref="AD6:AD7"/>
    <mergeCell ref="AE6:AE7"/>
    <mergeCell ref="W8:AA8"/>
    <mergeCell ref="R6:V6"/>
    <mergeCell ref="W12:AA12"/>
    <mergeCell ref="AB10:AC11"/>
    <mergeCell ref="AD10:AD11"/>
    <mergeCell ref="AE10:AE11"/>
    <mergeCell ref="M11:Q11"/>
    <mergeCell ref="A10:A11"/>
    <mergeCell ref="C10:G10"/>
    <mergeCell ref="H10:L10"/>
    <mergeCell ref="M10:Q10"/>
    <mergeCell ref="R10:V10"/>
    <mergeCell ref="W14:AA14"/>
    <mergeCell ref="AB12:AC13"/>
    <mergeCell ref="AD12:AD13"/>
    <mergeCell ref="AE12:AE13"/>
    <mergeCell ref="R13:V13"/>
    <mergeCell ref="A12:A13"/>
    <mergeCell ref="C12:G12"/>
    <mergeCell ref="H12:L12"/>
    <mergeCell ref="M12:Q12"/>
    <mergeCell ref="R12:V12"/>
    <mergeCell ref="AB20:AC20"/>
    <mergeCell ref="AB14:AC15"/>
    <mergeCell ref="AD14:AD15"/>
    <mergeCell ref="AE14:AE15"/>
    <mergeCell ref="W15:AA15"/>
    <mergeCell ref="A14:A15"/>
    <mergeCell ref="C14:G14"/>
    <mergeCell ref="H14:L14"/>
    <mergeCell ref="M14:Q14"/>
    <mergeCell ref="R14:V14"/>
    <mergeCell ref="R21:V21"/>
    <mergeCell ref="W21:AA21"/>
    <mergeCell ref="AB21:AC22"/>
    <mergeCell ref="AD21:AD22"/>
    <mergeCell ref="AE21:AE22"/>
    <mergeCell ref="C20:G20"/>
    <mergeCell ref="H20:L20"/>
    <mergeCell ref="M20:Q20"/>
    <mergeCell ref="R20:V20"/>
    <mergeCell ref="W20:AA20"/>
    <mergeCell ref="C22:G22"/>
    <mergeCell ref="A23:A24"/>
    <mergeCell ref="C23:G23"/>
    <mergeCell ref="H23:L23"/>
    <mergeCell ref="M23:Q23"/>
    <mergeCell ref="R23:V23"/>
    <mergeCell ref="A21:A22"/>
    <mergeCell ref="C21:G21"/>
    <mergeCell ref="H21:L21"/>
    <mergeCell ref="M21:Q21"/>
    <mergeCell ref="AD23:AD24"/>
    <mergeCell ref="AE23:AE24"/>
    <mergeCell ref="H24:L24"/>
    <mergeCell ref="A25:A26"/>
    <mergeCell ref="C25:G25"/>
    <mergeCell ref="H25:L25"/>
    <mergeCell ref="M25:Q25"/>
    <mergeCell ref="R25:V25"/>
    <mergeCell ref="W23:AA23"/>
    <mergeCell ref="AB23:AC24"/>
    <mergeCell ref="W27:AA27"/>
    <mergeCell ref="W25:AA25"/>
    <mergeCell ref="AB25:AC26"/>
    <mergeCell ref="AD25:AD26"/>
    <mergeCell ref="AE25:AE26"/>
    <mergeCell ref="M26:Q26"/>
    <mergeCell ref="W29:AA29"/>
    <mergeCell ref="AB27:AC28"/>
    <mergeCell ref="AD27:AD28"/>
    <mergeCell ref="AE27:AE28"/>
    <mergeCell ref="R28:V28"/>
    <mergeCell ref="A27:A28"/>
    <mergeCell ref="C27:G27"/>
    <mergeCell ref="H27:L27"/>
    <mergeCell ref="M27:Q27"/>
    <mergeCell ref="R27:V27"/>
    <mergeCell ref="AB35:AC35"/>
    <mergeCell ref="AB29:AC30"/>
    <mergeCell ref="AD29:AD30"/>
    <mergeCell ref="AE29:AE30"/>
    <mergeCell ref="W30:AA30"/>
    <mergeCell ref="A29:A30"/>
    <mergeCell ref="C29:G29"/>
    <mergeCell ref="H29:L29"/>
    <mergeCell ref="M29:Q29"/>
    <mergeCell ref="R29:V29"/>
    <mergeCell ref="R36:V36"/>
    <mergeCell ref="W36:AA36"/>
    <mergeCell ref="AB36:AC37"/>
    <mergeCell ref="AD36:AD37"/>
    <mergeCell ref="AE36:AE37"/>
    <mergeCell ref="C35:G35"/>
    <mergeCell ref="H35:L35"/>
    <mergeCell ref="M35:Q35"/>
    <mergeCell ref="R35:V35"/>
    <mergeCell ref="W35:AA35"/>
    <mergeCell ref="C37:G37"/>
    <mergeCell ref="A38:A39"/>
    <mergeCell ref="C38:G38"/>
    <mergeCell ref="H38:L38"/>
    <mergeCell ref="M38:Q38"/>
    <mergeCell ref="R38:V38"/>
    <mergeCell ref="A36:A37"/>
    <mergeCell ref="C36:G36"/>
    <mergeCell ref="H36:L36"/>
    <mergeCell ref="M36:Q36"/>
    <mergeCell ref="H39:L39"/>
    <mergeCell ref="A40:A41"/>
    <mergeCell ref="C40:G40"/>
    <mergeCell ref="H40:L40"/>
    <mergeCell ref="M40:Q40"/>
    <mergeCell ref="R40:V40"/>
    <mergeCell ref="W40:AA40"/>
    <mergeCell ref="AB40:AC41"/>
    <mergeCell ref="AD40:AD41"/>
    <mergeCell ref="AE40:AE41"/>
    <mergeCell ref="M41:Q41"/>
    <mergeCell ref="AD38:AD39"/>
    <mergeCell ref="AE38:AE39"/>
    <mergeCell ref="W38:AA38"/>
    <mergeCell ref="AB38:AC39"/>
    <mergeCell ref="AB42:AC43"/>
    <mergeCell ref="AD42:AD43"/>
    <mergeCell ref="AE42:AE43"/>
    <mergeCell ref="R43:V43"/>
    <mergeCell ref="A42:A43"/>
    <mergeCell ref="C42:G42"/>
    <mergeCell ref="H42:L42"/>
    <mergeCell ref="M42:Q42"/>
    <mergeCell ref="R42:V42"/>
    <mergeCell ref="W42:AA42"/>
    <mergeCell ref="AB44:AC45"/>
    <mergeCell ref="AD44:AD45"/>
    <mergeCell ref="AE44:AE45"/>
    <mergeCell ref="W45:AA45"/>
    <mergeCell ref="A44:A45"/>
    <mergeCell ref="C44:G44"/>
    <mergeCell ref="H44:L44"/>
    <mergeCell ref="M44:Q44"/>
    <mergeCell ref="R44:V44"/>
    <mergeCell ref="W44:AA44"/>
    <mergeCell ref="AD51:AD52"/>
    <mergeCell ref="AE51:AE52"/>
    <mergeCell ref="C50:G50"/>
    <mergeCell ref="H50:L50"/>
    <mergeCell ref="M50:Q50"/>
    <mergeCell ref="R50:V50"/>
    <mergeCell ref="W50:AA50"/>
    <mergeCell ref="AB50:AC50"/>
    <mergeCell ref="AB53:AC54"/>
    <mergeCell ref="A51:A52"/>
    <mergeCell ref="C51:G51"/>
    <mergeCell ref="H51:L51"/>
    <mergeCell ref="M51:Q51"/>
    <mergeCell ref="R51:V51"/>
    <mergeCell ref="W51:AA51"/>
    <mergeCell ref="AB51:AC52"/>
    <mergeCell ref="C52:G52"/>
    <mergeCell ref="A53:A54"/>
    <mergeCell ref="C53:G53"/>
    <mergeCell ref="H53:L53"/>
    <mergeCell ref="M53:Q53"/>
    <mergeCell ref="R53:V53"/>
    <mergeCell ref="M56:Q56"/>
    <mergeCell ref="AD53:AD54"/>
    <mergeCell ref="AE53:AE54"/>
    <mergeCell ref="H54:L54"/>
    <mergeCell ref="A55:A56"/>
    <mergeCell ref="C55:G55"/>
    <mergeCell ref="H55:L55"/>
    <mergeCell ref="M55:Q55"/>
    <mergeCell ref="R55:V55"/>
    <mergeCell ref="W53:AA53"/>
    <mergeCell ref="R57:V57"/>
    <mergeCell ref="W57:AA57"/>
    <mergeCell ref="W55:AA55"/>
    <mergeCell ref="AB55:AC56"/>
    <mergeCell ref="AD55:AD56"/>
    <mergeCell ref="AE55:AE56"/>
    <mergeCell ref="R58:V58"/>
    <mergeCell ref="A59:A60"/>
    <mergeCell ref="C59:G59"/>
    <mergeCell ref="H59:L59"/>
    <mergeCell ref="M59:Q59"/>
    <mergeCell ref="R59:V59"/>
    <mergeCell ref="A57:A58"/>
    <mergeCell ref="C57:G57"/>
    <mergeCell ref="H57:L57"/>
    <mergeCell ref="M57:Q57"/>
    <mergeCell ref="AB59:AC60"/>
    <mergeCell ref="AD59:AD60"/>
    <mergeCell ref="AE59:AE60"/>
    <mergeCell ref="W60:AA60"/>
    <mergeCell ref="AB57:AC58"/>
    <mergeCell ref="AD57:AD58"/>
    <mergeCell ref="AE57:AE58"/>
    <mergeCell ref="W59:AA59"/>
  </mergeCells>
  <conditionalFormatting sqref="AE51:AE60 AE36:AE45 AE21:AE30 AE6:AE15">
    <cfRule type="cellIs" priority="1" dxfId="602" operator="equal" stopIfTrue="1">
      <formula>1</formula>
    </cfRule>
    <cfRule type="cellIs" priority="2" dxfId="640"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78" r:id="rId1"/>
  <colBreaks count="2" manualBreakCount="2">
    <brk id="35" max="202" man="1"/>
    <brk id="52" max="201" man="1"/>
  </colBreaks>
</worksheet>
</file>

<file path=xl/worksheets/sheet8.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1">
      <selection activeCell="D25" sqref="D25:D26"/>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23</v>
      </c>
      <c r="B1" s="225"/>
      <c r="C1" s="225"/>
      <c r="D1" s="225"/>
      <c r="E1" s="225"/>
      <c r="F1" s="225"/>
      <c r="G1" s="225"/>
      <c r="H1" s="225"/>
      <c r="K1" s="77"/>
    </row>
    <row r="2" spans="1:8" ht="17.25" customHeight="1">
      <c r="A2" s="220" t="s">
        <v>91</v>
      </c>
      <c r="B2" s="220"/>
      <c r="C2" s="220"/>
      <c r="D2" s="220"/>
      <c r="E2" s="220"/>
      <c r="F2" s="220"/>
      <c r="G2" s="220"/>
      <c r="H2" s="220"/>
    </row>
    <row r="3" spans="3:8" ht="13.5" customHeight="1">
      <c r="C3" s="80"/>
      <c r="D3" s="81"/>
      <c r="G3" s="82"/>
      <c r="H3" s="83" t="s">
        <v>25</v>
      </c>
    </row>
    <row r="4" spans="1:10" ht="12.75" customHeight="1">
      <c r="A4" s="84">
        <v>1</v>
      </c>
      <c r="B4" s="85">
        <v>1</v>
      </c>
      <c r="C4" s="86" t="s">
        <v>92</v>
      </c>
      <c r="E4" s="80"/>
      <c r="F4" s="80"/>
      <c r="G4" s="87"/>
      <c r="H4" s="88"/>
      <c r="J4" s="77"/>
    </row>
    <row r="5" spans="1:10" ht="12.75" customHeight="1">
      <c r="A5" s="84"/>
      <c r="C5" s="80"/>
      <c r="D5" s="222">
        <v>41</v>
      </c>
      <c r="E5" s="89" t="s">
        <v>64</v>
      </c>
      <c r="F5" s="80"/>
      <c r="G5" s="87"/>
      <c r="H5" s="90"/>
      <c r="J5" s="77"/>
    </row>
    <row r="6" spans="1:8" ht="12.75" customHeight="1">
      <c r="A6" s="84">
        <v>2</v>
      </c>
      <c r="B6" s="85">
        <v>9</v>
      </c>
      <c r="C6" s="86" t="s">
        <v>93</v>
      </c>
      <c r="D6" s="223"/>
      <c r="E6" s="91" t="s">
        <v>94</v>
      </c>
      <c r="F6" s="80"/>
      <c r="G6" s="80"/>
      <c r="H6" s="92"/>
    </row>
    <row r="7" spans="1:8" ht="12.75" customHeight="1">
      <c r="A7" s="84"/>
      <c r="C7" s="80"/>
      <c r="D7" s="93"/>
      <c r="E7" s="224">
        <v>45</v>
      </c>
      <c r="F7" s="78" t="s">
        <v>64</v>
      </c>
      <c r="G7" s="80"/>
      <c r="H7" s="92"/>
    </row>
    <row r="8" spans="1:8" ht="12.75" customHeight="1">
      <c r="A8" s="84">
        <v>3</v>
      </c>
      <c r="B8" s="85">
        <v>14</v>
      </c>
      <c r="C8" s="86" t="s">
        <v>95</v>
      </c>
      <c r="D8" s="93"/>
      <c r="E8" s="224"/>
      <c r="F8" s="91" t="s">
        <v>96</v>
      </c>
      <c r="G8" s="94"/>
      <c r="H8" s="92"/>
    </row>
    <row r="9" spans="1:8" ht="12.75" customHeight="1">
      <c r="A9" s="84"/>
      <c r="C9" s="80"/>
      <c r="D9" s="222">
        <v>42</v>
      </c>
      <c r="E9" s="89" t="s">
        <v>65</v>
      </c>
      <c r="F9" s="95"/>
      <c r="G9" s="94"/>
      <c r="H9" s="92"/>
    </row>
    <row r="10" spans="1:8" ht="12.75" customHeight="1">
      <c r="A10" s="84">
        <v>4</v>
      </c>
      <c r="B10" s="85">
        <v>6</v>
      </c>
      <c r="C10" s="86" t="s">
        <v>97</v>
      </c>
      <c r="D10" s="223"/>
      <c r="E10" s="96" t="s">
        <v>98</v>
      </c>
      <c r="F10" s="84"/>
      <c r="G10" s="94"/>
      <c r="H10" s="92"/>
    </row>
    <row r="11" spans="1:8" ht="12.75" customHeight="1">
      <c r="A11" s="84"/>
      <c r="C11" s="80"/>
      <c r="D11" s="93"/>
      <c r="E11" s="97"/>
      <c r="F11" s="224">
        <v>47</v>
      </c>
      <c r="G11" s="95" t="s">
        <v>51</v>
      </c>
      <c r="H11" s="92"/>
    </row>
    <row r="12" spans="1:8" ht="12.75" customHeight="1">
      <c r="A12" s="84">
        <v>5</v>
      </c>
      <c r="B12" s="85">
        <v>5</v>
      </c>
      <c r="C12" s="86" t="s">
        <v>99</v>
      </c>
      <c r="D12" s="93"/>
      <c r="E12" s="97"/>
      <c r="F12" s="224"/>
      <c r="G12" s="98" t="s">
        <v>100</v>
      </c>
      <c r="H12" s="99"/>
    </row>
    <row r="13" spans="1:8" ht="12.75" customHeight="1">
      <c r="A13" s="84"/>
      <c r="C13" s="80"/>
      <c r="D13" s="222">
        <v>43</v>
      </c>
      <c r="E13" s="89" t="s">
        <v>51</v>
      </c>
      <c r="F13" s="84"/>
      <c r="G13" s="100"/>
      <c r="H13" s="99"/>
    </row>
    <row r="14" spans="1:8" ht="12.75" customHeight="1">
      <c r="A14" s="84">
        <v>6</v>
      </c>
      <c r="B14" s="85">
        <v>10</v>
      </c>
      <c r="C14" s="86" t="s">
        <v>101</v>
      </c>
      <c r="D14" s="223"/>
      <c r="E14" s="91" t="s">
        <v>102</v>
      </c>
      <c r="F14" s="95"/>
      <c r="G14" s="100"/>
      <c r="H14" s="99"/>
    </row>
    <row r="15" spans="1:13" ht="12.75" customHeight="1">
      <c r="A15" s="84"/>
      <c r="C15" s="80"/>
      <c r="D15" s="93"/>
      <c r="E15" s="224">
        <v>46</v>
      </c>
      <c r="F15" s="101" t="s">
        <v>51</v>
      </c>
      <c r="G15" s="100"/>
      <c r="H15" s="99"/>
      <c r="M15" s="102"/>
    </row>
    <row r="16" spans="1:8" ht="12.75" customHeight="1">
      <c r="A16" s="84">
        <v>7</v>
      </c>
      <c r="B16" s="85">
        <v>4</v>
      </c>
      <c r="C16" s="86" t="s">
        <v>103</v>
      </c>
      <c r="D16" s="103"/>
      <c r="E16" s="224"/>
      <c r="F16" s="98" t="s">
        <v>104</v>
      </c>
      <c r="G16" s="104"/>
      <c r="H16" s="99"/>
    </row>
    <row r="17" spans="1:8" ht="12.75" customHeight="1">
      <c r="A17" s="84"/>
      <c r="B17" s="79" t="s">
        <v>22</v>
      </c>
      <c r="C17" s="105"/>
      <c r="D17" s="222">
        <v>44</v>
      </c>
      <c r="E17" s="89" t="s">
        <v>29</v>
      </c>
      <c r="F17" s="106"/>
      <c r="G17" s="104"/>
      <c r="H17" s="99"/>
    </row>
    <row r="18" spans="1:8" ht="12.75" customHeight="1">
      <c r="A18" s="84">
        <v>8</v>
      </c>
      <c r="B18" s="85">
        <v>3</v>
      </c>
      <c r="C18" s="86" t="s">
        <v>105</v>
      </c>
      <c r="D18" s="223"/>
      <c r="E18" s="96" t="s">
        <v>106</v>
      </c>
      <c r="F18" s="84"/>
      <c r="G18" s="104"/>
      <c r="H18" s="99"/>
    </row>
    <row r="19" spans="1:8" ht="12.75" customHeight="1">
      <c r="A19" s="84"/>
      <c r="C19" s="104"/>
      <c r="D19" s="107"/>
      <c r="E19" s="108"/>
      <c r="F19" s="84"/>
      <c r="G19" s="208" t="s">
        <v>27</v>
      </c>
      <c r="H19" s="109" t="s">
        <v>27</v>
      </c>
    </row>
    <row r="20" spans="1:9" ht="12.75" customHeight="1">
      <c r="A20" s="84" t="s">
        <v>27</v>
      </c>
      <c r="B20" s="110" t="s">
        <v>27</v>
      </c>
      <c r="C20" s="99" t="s">
        <v>27</v>
      </c>
      <c r="D20" s="107"/>
      <c r="E20" s="97"/>
      <c r="F20" s="108"/>
      <c r="G20" s="208"/>
      <c r="H20" s="109" t="s">
        <v>27</v>
      </c>
      <c r="I20" s="108"/>
    </row>
    <row r="21" spans="1:9" ht="12.75" customHeight="1">
      <c r="A21" s="84"/>
      <c r="C21" s="104"/>
      <c r="D21" s="209" t="s">
        <v>27</v>
      </c>
      <c r="E21" s="84" t="s">
        <v>27</v>
      </c>
      <c r="F21" s="104"/>
      <c r="G21" s="109"/>
      <c r="H21" s="99"/>
      <c r="I21" s="108"/>
    </row>
    <row r="22" spans="1:9" ht="12.75" customHeight="1">
      <c r="A22" s="84" t="s">
        <v>27</v>
      </c>
      <c r="B22" s="110" t="s">
        <v>27</v>
      </c>
      <c r="C22" s="99" t="s">
        <v>27</v>
      </c>
      <c r="D22" s="209"/>
      <c r="E22" s="84" t="s">
        <v>27</v>
      </c>
      <c r="F22" s="104"/>
      <c r="G22" s="109"/>
      <c r="H22" s="99"/>
      <c r="I22" s="108"/>
    </row>
    <row r="23" spans="1:9" ht="12.75" customHeight="1">
      <c r="A23" s="84"/>
      <c r="C23" s="104"/>
      <c r="D23" s="111"/>
      <c r="E23" s="208" t="s">
        <v>27</v>
      </c>
      <c r="F23" s="84" t="s">
        <v>27</v>
      </c>
      <c r="G23" s="109"/>
      <c r="H23" s="99"/>
      <c r="I23" s="108"/>
    </row>
    <row r="24" spans="1:9" ht="12.75" customHeight="1">
      <c r="A24" s="84" t="s">
        <v>27</v>
      </c>
      <c r="B24" s="110" t="s">
        <v>27</v>
      </c>
      <c r="C24" s="99" t="s">
        <v>27</v>
      </c>
      <c r="D24" s="111"/>
      <c r="E24" s="208"/>
      <c r="F24" s="84" t="s">
        <v>27</v>
      </c>
      <c r="G24" s="104"/>
      <c r="H24" s="99"/>
      <c r="I24" s="108"/>
    </row>
    <row r="25" spans="1:9" ht="12.75" customHeight="1">
      <c r="A25" s="84"/>
      <c r="C25" s="104"/>
      <c r="D25" s="209" t="s">
        <v>27</v>
      </c>
      <c r="E25" s="84" t="s">
        <v>27</v>
      </c>
      <c r="F25" s="104"/>
      <c r="G25" s="104"/>
      <c r="H25" s="99"/>
      <c r="I25" s="108"/>
    </row>
    <row r="26" spans="1:9" ht="12.75" customHeight="1">
      <c r="A26" s="84" t="s">
        <v>27</v>
      </c>
      <c r="B26" s="110" t="s">
        <v>27</v>
      </c>
      <c r="C26" s="99" t="s">
        <v>27</v>
      </c>
      <c r="D26" s="209"/>
      <c r="E26" s="84" t="s">
        <v>27</v>
      </c>
      <c r="F26" s="104"/>
      <c r="G26" s="104"/>
      <c r="H26" s="99"/>
      <c r="I26" s="108"/>
    </row>
    <row r="27" spans="1:9" ht="12.75" customHeight="1">
      <c r="A27" s="84"/>
      <c r="C27" s="104"/>
      <c r="D27" s="111"/>
      <c r="E27" s="84"/>
      <c r="F27" s="208" t="s">
        <v>27</v>
      </c>
      <c r="G27" s="84" t="s">
        <v>27</v>
      </c>
      <c r="H27" s="99"/>
      <c r="I27" s="108"/>
    </row>
    <row r="28" spans="1:9" ht="12.75" customHeight="1">
      <c r="A28" s="84" t="s">
        <v>27</v>
      </c>
      <c r="B28" s="110" t="s">
        <v>27</v>
      </c>
      <c r="C28" s="99" t="s">
        <v>27</v>
      </c>
      <c r="D28" s="107"/>
      <c r="E28" s="104"/>
      <c r="F28" s="208"/>
      <c r="G28" s="84" t="s">
        <v>27</v>
      </c>
      <c r="H28" s="112"/>
      <c r="I28" s="108"/>
    </row>
    <row r="29" spans="1:9" ht="12.75" customHeight="1">
      <c r="A29" s="84"/>
      <c r="C29" s="108"/>
      <c r="D29" s="209" t="s">
        <v>27</v>
      </c>
      <c r="E29" s="84" t="s">
        <v>27</v>
      </c>
      <c r="F29" s="97"/>
      <c r="G29" s="104"/>
      <c r="H29" s="109"/>
      <c r="I29" s="108"/>
    </row>
    <row r="30" spans="1:9" ht="12.75" customHeight="1">
      <c r="A30" s="84" t="s">
        <v>27</v>
      </c>
      <c r="B30" s="110" t="s">
        <v>27</v>
      </c>
      <c r="C30" s="99" t="s">
        <v>27</v>
      </c>
      <c r="D30" s="209"/>
      <c r="E30" s="84" t="s">
        <v>27</v>
      </c>
      <c r="F30" s="97"/>
      <c r="G30" s="104"/>
      <c r="H30" s="109"/>
      <c r="I30" s="108"/>
    </row>
    <row r="31" spans="1:9" ht="12.75" customHeight="1">
      <c r="A31" s="84"/>
      <c r="C31" s="104"/>
      <c r="D31" s="107"/>
      <c r="E31" s="208" t="s">
        <v>27</v>
      </c>
      <c r="F31" s="84" t="s">
        <v>27</v>
      </c>
      <c r="G31" s="104"/>
      <c r="H31" s="109"/>
      <c r="I31" s="108"/>
    </row>
    <row r="32" spans="1:9" ht="12.75" customHeight="1">
      <c r="A32" s="84" t="s">
        <v>27</v>
      </c>
      <c r="B32" s="110" t="s">
        <v>27</v>
      </c>
      <c r="C32" s="99" t="s">
        <v>27</v>
      </c>
      <c r="D32" s="107"/>
      <c r="E32" s="208"/>
      <c r="F32" s="84" t="s">
        <v>27</v>
      </c>
      <c r="G32" s="104"/>
      <c r="H32" s="113"/>
      <c r="I32" s="108"/>
    </row>
    <row r="33" spans="1:9" ht="12.75" customHeight="1">
      <c r="A33" s="84"/>
      <c r="C33" s="104"/>
      <c r="D33" s="209" t="s">
        <v>27</v>
      </c>
      <c r="E33" s="84" t="s">
        <v>27</v>
      </c>
      <c r="F33" s="97"/>
      <c r="G33" s="104"/>
      <c r="H33" s="109"/>
      <c r="I33" s="108"/>
    </row>
    <row r="34" spans="1:9" ht="12.75" customHeight="1">
      <c r="A34" s="84" t="s">
        <v>27</v>
      </c>
      <c r="B34" s="110" t="s">
        <v>27</v>
      </c>
      <c r="C34" s="99" t="s">
        <v>27</v>
      </c>
      <c r="D34" s="209"/>
      <c r="E34" s="84" t="s">
        <v>27</v>
      </c>
      <c r="F34" s="97"/>
      <c r="G34" s="104"/>
      <c r="H34" s="109"/>
      <c r="I34" s="108"/>
    </row>
    <row r="35" spans="1:9" ht="15.75" customHeight="1">
      <c r="A35" s="84"/>
      <c r="B35" s="104"/>
      <c r="C35" s="114"/>
      <c r="D35" s="114"/>
      <c r="E35" s="114"/>
      <c r="F35" s="115"/>
      <c r="G35" s="221" t="s">
        <v>27</v>
      </c>
      <c r="H35" s="116" t="s">
        <v>27</v>
      </c>
      <c r="I35" s="108"/>
    </row>
    <row r="36" spans="1:9" ht="12.75" customHeight="1">
      <c r="A36" s="84" t="s">
        <v>27</v>
      </c>
      <c r="B36" s="110" t="s">
        <v>27</v>
      </c>
      <c r="C36" s="99" t="s">
        <v>27</v>
      </c>
      <c r="D36" s="117"/>
      <c r="E36" s="114"/>
      <c r="F36" s="118"/>
      <c r="G36" s="221"/>
      <c r="H36" s="119" t="s">
        <v>27</v>
      </c>
      <c r="I36" s="108"/>
    </row>
    <row r="37" spans="1:9" ht="12.75" customHeight="1">
      <c r="A37" s="84"/>
      <c r="B37" s="104"/>
      <c r="C37" s="118"/>
      <c r="D37" s="212" t="s">
        <v>27</v>
      </c>
      <c r="E37" s="109" t="s">
        <v>27</v>
      </c>
      <c r="F37" s="118"/>
      <c r="G37" s="109"/>
      <c r="H37" s="109"/>
      <c r="I37" s="108"/>
    </row>
    <row r="38" spans="1:9" ht="12.75" customHeight="1">
      <c r="A38" s="84" t="s">
        <v>27</v>
      </c>
      <c r="B38" s="112" t="s">
        <v>27</v>
      </c>
      <c r="C38" s="99" t="s">
        <v>27</v>
      </c>
      <c r="D38" s="212"/>
      <c r="E38" s="109" t="s">
        <v>27</v>
      </c>
      <c r="F38" s="115"/>
      <c r="G38" s="109"/>
      <c r="H38" s="109"/>
      <c r="I38" s="108"/>
    </row>
    <row r="39" spans="1:9" ht="12.75" customHeight="1">
      <c r="A39" s="84"/>
      <c r="B39" s="104"/>
      <c r="C39" s="118"/>
      <c r="D39" s="118"/>
      <c r="E39" s="211" t="s">
        <v>27</v>
      </c>
      <c r="F39" s="109" t="s">
        <v>27</v>
      </c>
      <c r="G39" s="109"/>
      <c r="H39" s="109"/>
      <c r="I39" s="108"/>
    </row>
    <row r="40" spans="1:9" ht="12.75" customHeight="1">
      <c r="A40" s="84" t="s">
        <v>27</v>
      </c>
      <c r="B40" s="112" t="s">
        <v>27</v>
      </c>
      <c r="C40" s="99" t="s">
        <v>27</v>
      </c>
      <c r="D40" s="120"/>
      <c r="E40" s="211"/>
      <c r="F40" s="109" t="s">
        <v>27</v>
      </c>
      <c r="G40" s="109"/>
      <c r="H40" s="109"/>
      <c r="I40" s="108"/>
    </row>
    <row r="41" spans="1:9" ht="12.75" customHeight="1">
      <c r="A41" s="84"/>
      <c r="B41" s="104"/>
      <c r="C41" s="99"/>
      <c r="D41" s="209" t="s">
        <v>27</v>
      </c>
      <c r="E41" s="109" t="s">
        <v>27</v>
      </c>
      <c r="F41" s="115"/>
      <c r="G41" s="109"/>
      <c r="H41" s="109"/>
      <c r="I41" s="108"/>
    </row>
    <row r="42" spans="1:9" ht="12.75" customHeight="1">
      <c r="A42" s="84" t="s">
        <v>27</v>
      </c>
      <c r="B42" s="112" t="s">
        <v>27</v>
      </c>
      <c r="C42" s="99" t="s">
        <v>27</v>
      </c>
      <c r="D42" s="209"/>
      <c r="E42" s="109" t="s">
        <v>27</v>
      </c>
      <c r="F42" s="115"/>
      <c r="G42" s="109"/>
      <c r="H42" s="109"/>
      <c r="I42" s="108"/>
    </row>
    <row r="43" spans="1:9" ht="12.75" customHeight="1">
      <c r="A43" s="84"/>
      <c r="B43" s="104"/>
      <c r="C43" s="99"/>
      <c r="D43" s="120"/>
      <c r="E43" s="99"/>
      <c r="F43" s="211" t="s">
        <v>27</v>
      </c>
      <c r="G43" s="109" t="s">
        <v>27</v>
      </c>
      <c r="H43" s="109"/>
      <c r="I43" s="108"/>
    </row>
    <row r="44" spans="1:9" ht="12.75" customHeight="1">
      <c r="A44" s="84" t="s">
        <v>27</v>
      </c>
      <c r="B44" s="112" t="s">
        <v>27</v>
      </c>
      <c r="C44" s="99" t="s">
        <v>27</v>
      </c>
      <c r="D44" s="120"/>
      <c r="E44" s="99"/>
      <c r="F44" s="211"/>
      <c r="G44" s="109" t="s">
        <v>27</v>
      </c>
      <c r="H44" s="109"/>
      <c r="I44" s="108"/>
    </row>
    <row r="45" spans="1:9" ht="12.75" customHeight="1">
      <c r="A45" s="84"/>
      <c r="B45" s="104"/>
      <c r="C45" s="99"/>
      <c r="D45" s="209" t="s">
        <v>27</v>
      </c>
      <c r="E45" s="109" t="s">
        <v>27</v>
      </c>
      <c r="F45" s="115"/>
      <c r="G45" s="109"/>
      <c r="H45" s="109"/>
      <c r="I45" s="108"/>
    </row>
    <row r="46" spans="1:9" ht="12.75" customHeight="1">
      <c r="A46" s="84" t="s">
        <v>27</v>
      </c>
      <c r="B46" s="112" t="s">
        <v>27</v>
      </c>
      <c r="C46" s="99" t="s">
        <v>27</v>
      </c>
      <c r="D46" s="209"/>
      <c r="E46" s="109" t="s">
        <v>27</v>
      </c>
      <c r="F46" s="115"/>
      <c r="G46" s="109"/>
      <c r="H46" s="109"/>
      <c r="I46" s="108"/>
    </row>
    <row r="47" spans="1:9" ht="12.75" customHeight="1">
      <c r="A47" s="84"/>
      <c r="B47" s="104"/>
      <c r="C47" s="99"/>
      <c r="D47" s="120"/>
      <c r="E47" s="208" t="s">
        <v>27</v>
      </c>
      <c r="F47" s="109" t="s">
        <v>27</v>
      </c>
      <c r="G47" s="109"/>
      <c r="H47" s="109"/>
      <c r="I47" s="108"/>
    </row>
    <row r="48" spans="1:9" ht="12.75" customHeight="1">
      <c r="A48" s="84" t="s">
        <v>27</v>
      </c>
      <c r="B48" s="112" t="s">
        <v>27</v>
      </c>
      <c r="C48" s="99" t="s">
        <v>27</v>
      </c>
      <c r="D48" s="120"/>
      <c r="E48" s="208"/>
      <c r="F48" s="109" t="s">
        <v>27</v>
      </c>
      <c r="G48" s="109"/>
      <c r="H48" s="109"/>
      <c r="I48" s="108"/>
    </row>
    <row r="49" spans="1:9" ht="12.75" customHeight="1">
      <c r="A49" s="84"/>
      <c r="B49" s="104"/>
      <c r="C49" s="99"/>
      <c r="D49" s="209" t="s">
        <v>27</v>
      </c>
      <c r="E49" s="109" t="s">
        <v>27</v>
      </c>
      <c r="F49" s="115"/>
      <c r="G49" s="109"/>
      <c r="H49" s="109"/>
      <c r="I49" s="108"/>
    </row>
    <row r="50" spans="1:9" ht="12.75" customHeight="1">
      <c r="A50" s="84" t="s">
        <v>27</v>
      </c>
      <c r="B50" s="112" t="s">
        <v>27</v>
      </c>
      <c r="C50" s="99" t="s">
        <v>27</v>
      </c>
      <c r="D50" s="209"/>
      <c r="E50" s="109" t="s">
        <v>27</v>
      </c>
      <c r="F50" s="115"/>
      <c r="G50" s="109"/>
      <c r="H50" s="109"/>
      <c r="I50" s="108"/>
    </row>
    <row r="51" spans="1:9" ht="12.75" customHeight="1">
      <c r="A51" s="84"/>
      <c r="B51" s="104"/>
      <c r="C51" s="99"/>
      <c r="D51" s="120"/>
      <c r="E51" s="99"/>
      <c r="F51" s="115"/>
      <c r="G51" s="211" t="s">
        <v>27</v>
      </c>
      <c r="H51" s="109" t="s">
        <v>27</v>
      </c>
      <c r="I51" s="108"/>
    </row>
    <row r="52" spans="1:8" ht="12.75" customHeight="1">
      <c r="A52" s="84" t="s">
        <v>27</v>
      </c>
      <c r="B52" s="112" t="s">
        <v>27</v>
      </c>
      <c r="C52" s="99" t="s">
        <v>27</v>
      </c>
      <c r="D52" s="120"/>
      <c r="E52" s="99"/>
      <c r="F52" s="115"/>
      <c r="G52" s="211"/>
      <c r="H52" s="109" t="s">
        <v>27</v>
      </c>
    </row>
    <row r="53" spans="1:8" ht="12.75" customHeight="1">
      <c r="A53" s="84"/>
      <c r="B53" s="104"/>
      <c r="C53" s="99"/>
      <c r="D53" s="209" t="s">
        <v>27</v>
      </c>
      <c r="E53" s="109" t="s">
        <v>27</v>
      </c>
      <c r="F53" s="115"/>
      <c r="G53" s="109"/>
      <c r="H53" s="109"/>
    </row>
    <row r="54" spans="1:8" ht="12.75" customHeight="1">
      <c r="A54" s="84" t="s">
        <v>27</v>
      </c>
      <c r="B54" s="112" t="s">
        <v>27</v>
      </c>
      <c r="C54" s="99" t="s">
        <v>27</v>
      </c>
      <c r="D54" s="209"/>
      <c r="E54" s="109" t="s">
        <v>27</v>
      </c>
      <c r="F54" s="115"/>
      <c r="G54" s="109"/>
      <c r="H54" s="109"/>
    </row>
    <row r="55" spans="1:8" ht="12.75" customHeight="1">
      <c r="A55" s="84"/>
      <c r="B55" s="104"/>
      <c r="C55" s="99"/>
      <c r="D55" s="120"/>
      <c r="E55" s="208" t="s">
        <v>27</v>
      </c>
      <c r="F55" s="109" t="s">
        <v>27</v>
      </c>
      <c r="G55" s="109"/>
      <c r="H55" s="109"/>
    </row>
    <row r="56" spans="1:8" ht="12.75" customHeight="1">
      <c r="A56" s="84" t="s">
        <v>27</v>
      </c>
      <c r="B56" s="112" t="s">
        <v>27</v>
      </c>
      <c r="C56" s="99" t="s">
        <v>27</v>
      </c>
      <c r="D56" s="120"/>
      <c r="E56" s="208"/>
      <c r="F56" s="109" t="s">
        <v>27</v>
      </c>
      <c r="G56" s="109"/>
      <c r="H56" s="109"/>
    </row>
    <row r="57" spans="1:8" ht="12.75" customHeight="1">
      <c r="A57" s="84"/>
      <c r="B57" s="104"/>
      <c r="C57" s="99"/>
      <c r="D57" s="209" t="s">
        <v>27</v>
      </c>
      <c r="E57" s="109" t="s">
        <v>27</v>
      </c>
      <c r="F57" s="115"/>
      <c r="G57" s="109"/>
      <c r="H57" s="109"/>
    </row>
    <row r="58" spans="1:8" ht="12.75" customHeight="1">
      <c r="A58" s="84" t="s">
        <v>27</v>
      </c>
      <c r="B58" s="112" t="s">
        <v>27</v>
      </c>
      <c r="C58" s="99" t="s">
        <v>27</v>
      </c>
      <c r="D58" s="209"/>
      <c r="E58" s="109" t="s">
        <v>27</v>
      </c>
      <c r="F58" s="115"/>
      <c r="G58" s="109"/>
      <c r="H58" s="109"/>
    </row>
    <row r="59" spans="1:8" ht="12.75" customHeight="1">
      <c r="A59" s="84"/>
      <c r="B59" s="104"/>
      <c r="C59" s="99"/>
      <c r="D59" s="120"/>
      <c r="E59" s="99"/>
      <c r="F59" s="211" t="s">
        <v>27</v>
      </c>
      <c r="G59" s="109" t="s">
        <v>27</v>
      </c>
      <c r="H59" s="109"/>
    </row>
    <row r="60" spans="1:8" ht="12.75" customHeight="1">
      <c r="A60" s="84" t="s">
        <v>27</v>
      </c>
      <c r="B60" s="112" t="s">
        <v>27</v>
      </c>
      <c r="C60" s="99" t="s">
        <v>27</v>
      </c>
      <c r="D60" s="120"/>
      <c r="E60" s="99"/>
      <c r="F60" s="211"/>
      <c r="G60" s="109" t="s">
        <v>27</v>
      </c>
      <c r="H60" s="109"/>
    </row>
    <row r="61" spans="1:8" ht="12.75" customHeight="1">
      <c r="A61" s="84"/>
      <c r="B61" s="104"/>
      <c r="C61" s="99"/>
      <c r="D61" s="209" t="s">
        <v>27</v>
      </c>
      <c r="E61" s="109" t="s">
        <v>27</v>
      </c>
      <c r="F61" s="115"/>
      <c r="G61" s="109"/>
      <c r="H61" s="109"/>
    </row>
    <row r="62" spans="1:8" ht="12.75" customHeight="1">
      <c r="A62" s="84" t="s">
        <v>27</v>
      </c>
      <c r="B62" s="112" t="s">
        <v>27</v>
      </c>
      <c r="C62" s="99" t="s">
        <v>27</v>
      </c>
      <c r="D62" s="209"/>
      <c r="E62" s="109" t="s">
        <v>27</v>
      </c>
      <c r="F62" s="115"/>
      <c r="G62" s="109"/>
      <c r="H62" s="109"/>
    </row>
    <row r="63" spans="1:8" ht="12.75" customHeight="1">
      <c r="A63" s="84"/>
      <c r="B63" s="104"/>
      <c r="C63" s="99"/>
      <c r="D63" s="120"/>
      <c r="E63" s="208" t="s">
        <v>27</v>
      </c>
      <c r="F63" s="109" t="s">
        <v>27</v>
      </c>
      <c r="G63" s="109"/>
      <c r="H63" s="109"/>
    </row>
    <row r="64" spans="1:8" ht="12.75" customHeight="1">
      <c r="A64" s="84" t="s">
        <v>27</v>
      </c>
      <c r="B64" s="112" t="s">
        <v>27</v>
      </c>
      <c r="C64" s="99" t="s">
        <v>27</v>
      </c>
      <c r="D64" s="120"/>
      <c r="E64" s="208"/>
      <c r="F64" s="109" t="s">
        <v>27</v>
      </c>
      <c r="G64" s="109"/>
      <c r="H64" s="109"/>
    </row>
    <row r="65" spans="1:8" ht="12.75" customHeight="1">
      <c r="A65" s="84"/>
      <c r="B65" s="104"/>
      <c r="C65" s="99"/>
      <c r="D65" s="209" t="s">
        <v>27</v>
      </c>
      <c r="E65" s="109" t="s">
        <v>27</v>
      </c>
      <c r="F65" s="115"/>
      <c r="G65" s="109"/>
      <c r="H65" s="109"/>
    </row>
    <row r="66" spans="1:8" ht="12.75" customHeight="1">
      <c r="A66" s="84" t="s">
        <v>27</v>
      </c>
      <c r="B66" s="112" t="s">
        <v>27</v>
      </c>
      <c r="C66" s="99" t="s">
        <v>27</v>
      </c>
      <c r="D66" s="209"/>
      <c r="E66" s="119" t="s">
        <v>27</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104"/>
      <c r="D71" s="209" t="s">
        <v>27</v>
      </c>
      <c r="E71" s="84" t="s">
        <v>27</v>
      </c>
      <c r="F71" s="104"/>
      <c r="G71" s="122"/>
    </row>
    <row r="72" spans="1:7" ht="12.75">
      <c r="A72" s="84" t="s">
        <v>27</v>
      </c>
      <c r="B72" s="110" t="s">
        <v>27</v>
      </c>
      <c r="C72" s="99" t="s">
        <v>27</v>
      </c>
      <c r="D72" s="209"/>
      <c r="E72" s="84" t="s">
        <v>27</v>
      </c>
      <c r="F72" s="104"/>
      <c r="G72" s="104"/>
    </row>
    <row r="73" spans="1:7" ht="12.75">
      <c r="A73" s="84"/>
      <c r="C73" s="104"/>
      <c r="D73" s="107"/>
      <c r="E73" s="208" t="s">
        <v>27</v>
      </c>
      <c r="F73" s="84" t="s">
        <v>27</v>
      </c>
      <c r="G73" s="104"/>
    </row>
    <row r="74" spans="1:7" ht="12.75">
      <c r="A74" s="84" t="s">
        <v>27</v>
      </c>
      <c r="B74" s="110" t="s">
        <v>27</v>
      </c>
      <c r="C74" s="99" t="s">
        <v>27</v>
      </c>
      <c r="D74" s="107"/>
      <c r="E74" s="208"/>
      <c r="F74" s="84" t="s">
        <v>27</v>
      </c>
      <c r="G74" s="99"/>
    </row>
    <row r="75" spans="1:7" ht="12.75">
      <c r="A75" s="84"/>
      <c r="C75" s="104"/>
      <c r="D75" s="209" t="s">
        <v>27</v>
      </c>
      <c r="E75" s="84" t="s">
        <v>27</v>
      </c>
      <c r="F75" s="84"/>
      <c r="G75" s="99"/>
    </row>
    <row r="76" spans="1:7" ht="12.75">
      <c r="A76" s="84" t="s">
        <v>27</v>
      </c>
      <c r="B76" s="110" t="s">
        <v>27</v>
      </c>
      <c r="C76" s="99" t="s">
        <v>27</v>
      </c>
      <c r="D76" s="209"/>
      <c r="E76" s="84" t="s">
        <v>27</v>
      </c>
      <c r="F76" s="84"/>
      <c r="G76" s="99"/>
    </row>
    <row r="77" spans="1:7" ht="12.75">
      <c r="A77" s="84"/>
      <c r="C77" s="104"/>
      <c r="D77" s="107"/>
      <c r="E77" s="97"/>
      <c r="F77" s="208" t="s">
        <v>27</v>
      </c>
      <c r="G77" s="84" t="s">
        <v>27</v>
      </c>
    </row>
    <row r="78" spans="1:8" ht="12.75">
      <c r="A78" s="84" t="s">
        <v>27</v>
      </c>
      <c r="B78" s="110" t="s">
        <v>27</v>
      </c>
      <c r="C78" s="99" t="s">
        <v>27</v>
      </c>
      <c r="D78" s="107"/>
      <c r="E78" s="97"/>
      <c r="F78" s="208"/>
      <c r="G78" s="84" t="s">
        <v>27</v>
      </c>
      <c r="H78" s="118"/>
    </row>
    <row r="79" spans="1:8" ht="12.75">
      <c r="A79" s="84"/>
      <c r="C79" s="104"/>
      <c r="D79" s="209" t="s">
        <v>27</v>
      </c>
      <c r="E79" s="84" t="s">
        <v>27</v>
      </c>
      <c r="F79" s="84"/>
      <c r="G79" s="109"/>
      <c r="H79" s="118"/>
    </row>
    <row r="80" spans="1:8" ht="12.75">
      <c r="A80" s="84" t="s">
        <v>27</v>
      </c>
      <c r="B80" s="110" t="s">
        <v>27</v>
      </c>
      <c r="C80" s="99" t="s">
        <v>27</v>
      </c>
      <c r="D80" s="209"/>
      <c r="E80" s="84" t="s">
        <v>27</v>
      </c>
      <c r="F80" s="84"/>
      <c r="G80" s="109"/>
      <c r="H80" s="118"/>
    </row>
    <row r="81" spans="1:8" ht="12.75">
      <c r="A81" s="84"/>
      <c r="C81" s="104"/>
      <c r="D81" s="107"/>
      <c r="E81" s="208" t="s">
        <v>27</v>
      </c>
      <c r="F81" s="84" t="s">
        <v>27</v>
      </c>
      <c r="G81" s="109"/>
      <c r="H81" s="118"/>
    </row>
    <row r="82" spans="1:8" ht="12.75">
      <c r="A82" s="84" t="s">
        <v>27</v>
      </c>
      <c r="B82" s="110" t="s">
        <v>27</v>
      </c>
      <c r="C82" s="99" t="s">
        <v>27</v>
      </c>
      <c r="D82" s="107"/>
      <c r="E82" s="208"/>
      <c r="F82" s="84" t="s">
        <v>27</v>
      </c>
      <c r="G82" s="104"/>
      <c r="H82" s="118"/>
    </row>
    <row r="83" spans="1:8" ht="12.75">
      <c r="A83" s="84"/>
      <c r="C83" s="104"/>
      <c r="D83" s="209" t="s">
        <v>27</v>
      </c>
      <c r="E83" s="84" t="s">
        <v>27</v>
      </c>
      <c r="F83" s="108"/>
      <c r="G83" s="104"/>
      <c r="H83" s="99"/>
    </row>
    <row r="84" spans="1:8" ht="12.75">
      <c r="A84" s="84" t="s">
        <v>27</v>
      </c>
      <c r="B84" s="110" t="s">
        <v>27</v>
      </c>
      <c r="C84" s="99" t="s">
        <v>27</v>
      </c>
      <c r="D84" s="209"/>
      <c r="E84" s="84" t="s">
        <v>27</v>
      </c>
      <c r="F84" s="84"/>
      <c r="G84" s="104"/>
      <c r="H84" s="99"/>
    </row>
    <row r="85" spans="1:8" ht="12.75">
      <c r="A85" s="84"/>
      <c r="C85" s="104"/>
      <c r="D85" s="107"/>
      <c r="E85" s="108"/>
      <c r="F85" s="84"/>
      <c r="G85" s="208" t="s">
        <v>27</v>
      </c>
      <c r="H85" s="109" t="s">
        <v>27</v>
      </c>
    </row>
    <row r="86" spans="1:8" ht="12.75">
      <c r="A86" s="84" t="s">
        <v>27</v>
      </c>
      <c r="B86" s="110" t="s">
        <v>27</v>
      </c>
      <c r="C86" s="99"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99"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99"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99"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99"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99"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99"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C101" s="108"/>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99" t="s">
        <v>27</v>
      </c>
      <c r="D104" s="209"/>
      <c r="E104" s="84" t="s">
        <v>27</v>
      </c>
      <c r="F104" s="97"/>
      <c r="G104" s="109"/>
      <c r="H104" s="118"/>
    </row>
    <row r="105" spans="1:8" ht="12.75">
      <c r="A105" s="84"/>
      <c r="B105" s="104"/>
      <c r="C105" s="108"/>
      <c r="D105" s="108"/>
      <c r="E105" s="208" t="s">
        <v>27</v>
      </c>
      <c r="F105" s="84" t="s">
        <v>27</v>
      </c>
      <c r="G105" s="109"/>
      <c r="H105" s="118"/>
    </row>
    <row r="106" spans="1:8" ht="12.75">
      <c r="A106" s="84" t="s">
        <v>27</v>
      </c>
      <c r="B106" s="110" t="s">
        <v>27</v>
      </c>
      <c r="C106" s="99"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99"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99"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99"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99"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99"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99"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99"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99"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99"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99"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99"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99"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209"/>
      <c r="E145" s="84"/>
      <c r="F145" s="84"/>
      <c r="G145" s="109"/>
      <c r="H145" s="99"/>
      <c r="K145" s="125"/>
      <c r="L145" s="125"/>
      <c r="M145" s="216"/>
      <c r="N145" s="218"/>
      <c r="O145" s="218"/>
    </row>
    <row r="146" spans="1:15" ht="12.75" customHeight="1">
      <c r="A146" s="84"/>
      <c r="B146" s="110"/>
      <c r="C146" s="104"/>
      <c r="D146" s="209"/>
      <c r="E146" s="84"/>
      <c r="F146" s="84"/>
      <c r="G146" s="109"/>
      <c r="H146" s="99"/>
      <c r="K146" s="213"/>
      <c r="L146" s="124"/>
      <c r="M146" s="104"/>
      <c r="N146" s="126"/>
      <c r="O146" s="126"/>
    </row>
    <row r="147" spans="1:15" ht="17.25" customHeight="1">
      <c r="A147" s="127">
        <f>IF(A132=64,$G$35,"")</f>
      </c>
      <c r="B147" s="112"/>
      <c r="C147" s="128">
        <f>IF($A$147=253,$H$35,"")</f>
      </c>
      <c r="D147" s="129"/>
      <c r="E147" s="211"/>
      <c r="F147" s="109"/>
      <c r="G147" s="109"/>
      <c r="H147" s="99"/>
      <c r="K147" s="213"/>
      <c r="L147" s="125"/>
      <c r="M147" s="104"/>
      <c r="N147" s="126"/>
      <c r="O147" s="126"/>
    </row>
    <row r="148" spans="1:8" ht="12.75" customHeight="1">
      <c r="A148" s="109"/>
      <c r="B148" s="112"/>
      <c r="C148" s="99"/>
      <c r="D148" s="129"/>
      <c r="E148" s="211"/>
      <c r="F148" s="109"/>
      <c r="G148" s="104"/>
      <c r="H148" s="99"/>
    </row>
    <row r="149" spans="1:8" ht="12.75" customHeight="1">
      <c r="A149" s="130"/>
      <c r="B149" s="112"/>
      <c r="C149" s="99"/>
      <c r="D149" s="212"/>
      <c r="E149" s="109"/>
      <c r="F149" s="118"/>
      <c r="G149" s="104"/>
      <c r="H149" s="99"/>
    </row>
    <row r="150" spans="1:8" ht="12.75" customHeight="1">
      <c r="A150" s="109"/>
      <c r="B150" s="112"/>
      <c r="C150" s="99"/>
      <c r="D150" s="212"/>
      <c r="E150" s="109"/>
      <c r="F150" s="109"/>
      <c r="G150" s="104"/>
      <c r="H150" s="99"/>
    </row>
    <row r="151" spans="1:8" ht="15.75" customHeight="1">
      <c r="A151" s="109"/>
      <c r="B151" s="112"/>
      <c r="C151" s="99"/>
      <c r="D151" s="213">
        <f>IF(A147="","",A147+2)</f>
      </c>
      <c r="E151" s="214">
        <f>IF(D151=255,'[1]II.st-výs'!$Q69,"")</f>
      </c>
      <c r="F151" s="214"/>
      <c r="G151" s="208"/>
      <c r="H151" s="109"/>
    </row>
    <row r="152" spans="1:8" ht="12.75" customHeight="1">
      <c r="A152" s="109"/>
      <c r="B152" s="112"/>
      <c r="C152" s="99"/>
      <c r="D152" s="213"/>
      <c r="E152" s="215">
        <f>IF(D151=255,'[1]II.st-výs'!$S69,"")</f>
      </c>
      <c r="F152" s="215"/>
      <c r="G152" s="208"/>
      <c r="H152" s="109"/>
    </row>
    <row r="153" spans="1:8" ht="12.75" customHeight="1">
      <c r="A153" s="109"/>
      <c r="B153" s="112"/>
      <c r="C153" s="99"/>
      <c r="D153" s="212"/>
      <c r="E153" s="109"/>
      <c r="F153" s="99"/>
      <c r="G153" s="109"/>
      <c r="H153" s="99"/>
    </row>
    <row r="154" spans="1:8" ht="12.75" customHeight="1">
      <c r="A154" s="109"/>
      <c r="B154" s="112"/>
      <c r="C154" s="99"/>
      <c r="D154" s="212"/>
      <c r="E154" s="109"/>
      <c r="F154" s="99"/>
      <c r="G154" s="109"/>
      <c r="H154" s="99"/>
    </row>
    <row r="155" spans="1:8" ht="19.5" customHeight="1">
      <c r="A155" s="127">
        <f>IF(A132=64,A147+1,"")</f>
      </c>
      <c r="B155" s="112"/>
      <c r="C155" s="128">
        <f>IF($A$155=254,$H$101,"")</f>
      </c>
      <c r="D155" s="120"/>
      <c r="E155" s="211"/>
      <c r="F155" s="109"/>
      <c r="G155" s="109"/>
      <c r="H155" s="99"/>
    </row>
    <row r="156" spans="1:8" ht="12.75" customHeight="1">
      <c r="A156" s="109"/>
      <c r="B156" s="112"/>
      <c r="C156" s="99"/>
      <c r="D156" s="120"/>
      <c r="E156" s="211"/>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7">
    <mergeCell ref="A1:H1"/>
    <mergeCell ref="A2:H2"/>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83:G184"/>
    <mergeCell ref="D185:D186"/>
    <mergeCell ref="E187:E188"/>
    <mergeCell ref="D189:D190"/>
    <mergeCell ref="G167:G168"/>
    <mergeCell ref="D169:D170"/>
    <mergeCell ref="E171:E172"/>
    <mergeCell ref="D173:D174"/>
    <mergeCell ref="F175:F176"/>
    <mergeCell ref="D177:D178"/>
    <mergeCell ref="F191:F192"/>
    <mergeCell ref="D193:D194"/>
    <mergeCell ref="E195:E196"/>
    <mergeCell ref="D197:D198"/>
    <mergeCell ref="E179:E180"/>
    <mergeCell ref="D181:D182"/>
  </mergeCells>
  <conditionalFormatting sqref="G11">
    <cfRule type="expression" priority="43" dxfId="604" stopIfTrue="1">
      <formula>$F$11=47</formula>
    </cfRule>
    <cfRule type="expression" priority="44" dxfId="605" stopIfTrue="1">
      <formula>$F$11=31</formula>
    </cfRule>
    <cfRule type="expression" priority="45" dxfId="606" stopIfTrue="1">
      <formula>$F$11=63</formula>
    </cfRule>
    <cfRule type="expression" priority="46" dxfId="606" stopIfTrue="1">
      <formula>$F$11=95</formula>
    </cfRule>
  </conditionalFormatting>
  <conditionalFormatting sqref="H19">
    <cfRule type="expression" priority="40" dxfId="607" stopIfTrue="1">
      <formula>$G$19=95</formula>
    </cfRule>
    <cfRule type="expression" priority="41" dxfId="606" stopIfTrue="1">
      <formula>$G$19=87</formula>
    </cfRule>
    <cfRule type="expression" priority="42" dxfId="606" stopIfTrue="1">
      <formula>$G$19=63</formula>
    </cfRule>
  </conditionalFormatting>
  <conditionalFormatting sqref="B20 B22 B24 B26 B28 B30 B32 B34">
    <cfRule type="expression" priority="39" dxfId="244" stopIfTrue="1">
      <formula>$A$20=9</formula>
    </cfRule>
  </conditionalFormatting>
  <conditionalFormatting sqref="F23 D20 D24 D32 D28 E21">
    <cfRule type="expression" priority="38" dxfId="608" stopIfTrue="1">
      <formula>$A$20=9</formula>
    </cfRule>
  </conditionalFormatting>
  <conditionalFormatting sqref="D21:D22 D25:D26 G27 D29:D30 E25 E33 F31 D33:D34">
    <cfRule type="expression" priority="37" dxfId="609" stopIfTrue="1">
      <formula>$A$20=9</formula>
    </cfRule>
  </conditionalFormatting>
  <conditionalFormatting sqref="E22:E24 E30:E32 F24:F30 G21:G26 G12:G18">
    <cfRule type="expression" priority="36" dxfId="610" stopIfTrue="1">
      <formula>$A$20=9</formula>
    </cfRule>
  </conditionalFormatting>
  <conditionalFormatting sqref="E29">
    <cfRule type="expression" priority="35" dxfId="611" stopIfTrue="1">
      <formula>$A$20=9</formula>
    </cfRule>
  </conditionalFormatting>
  <conditionalFormatting sqref="B36 B38 B40 B42 B44 B46 B48 B50 B52 B54 B56 B58 B60 B62 B64 B66">
    <cfRule type="expression" priority="34" dxfId="244" stopIfTrue="1">
      <formula>$A$36=17</formula>
    </cfRule>
  </conditionalFormatting>
  <conditionalFormatting sqref="G43 E61 E53 E45 E37 C36:D36 C38 C40:D40 C42 C44:D44 C46 C48:D48 C50 C52:D52 C54 C56:D56 C58 C60:D60 C62 C64:D64 C66">
    <cfRule type="expression" priority="33" dxfId="608" stopIfTrue="1">
      <formula>$A$36=17</formula>
    </cfRule>
  </conditionalFormatting>
  <conditionalFormatting sqref="D37:D38 H51 G59 F63 F47 E65 E57 E49 E41 D41:D42 D45:D46 D49:D50 D53:D54 D57:D58 D61:D62 D65:D66">
    <cfRule type="expression" priority="32" dxfId="609" stopIfTrue="1">
      <formula>$A$36=17</formula>
    </cfRule>
  </conditionalFormatting>
  <conditionalFormatting sqref="E38:E40 H37:H50 F40:F46 F56:F62 G44:G58 H21:H34 E46:E48 E54:E56 E62:E64">
    <cfRule type="expression" priority="31" dxfId="610" stopIfTrue="1">
      <formula>$A$36=17</formula>
    </cfRule>
  </conditionalFormatting>
  <conditionalFormatting sqref="F39 F55">
    <cfRule type="expression" priority="30" dxfId="611" stopIfTrue="1">
      <formula>$A$36=17</formula>
    </cfRule>
  </conditionalFormatting>
  <conditionalFormatting sqref="H20 H36">
    <cfRule type="expression" priority="29" dxfId="612" stopIfTrue="1">
      <formula>$A$36=17</formula>
    </cfRule>
  </conditionalFormatting>
  <conditionalFormatting sqref="I35">
    <cfRule type="expression" priority="28" dxfId="613" stopIfTrue="1">
      <formula>$A$36=17</formula>
    </cfRule>
  </conditionalFormatting>
  <conditionalFormatting sqref="B70 B72 B74 B76 B78 B80 B82 B84 B86 B88 B90 B92 B94 B96 B98 B100 B102 B132 B106 B108 B110 B112 B104 B116 B118 B120 B114 B124 B126 B128 B130 B122">
    <cfRule type="expression" priority="27" dxfId="244" stopIfTrue="1">
      <formula>$A$70=33</formula>
    </cfRule>
  </conditionalFormatting>
  <conditionalFormatting sqref="H85 D70 E103 D74 E71 D114 D78 E79 F73 G77 D106 D122 F105 D82 D110 E87 D86 F89 D118 E119 E95 D130 D102 G109 D90 D126 D94 E111 D98 E127">
    <cfRule type="expression" priority="26" dxfId="608" stopIfTrue="1">
      <formula>$A$70=33</formula>
    </cfRule>
  </conditionalFormatting>
  <conditionalFormatting sqref="E72:E74 H102:H116 G110:G124 G78:G92 H86:H100 E80:E82 E88:E90 E104:E106 E112:E114 E120:E122 E128:E130 E96:E98 F74:F80 F90:F96 F106:F112 F122:F128">
    <cfRule type="expression" priority="25" dxfId="61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4" dxfId="609" stopIfTrue="1">
      <formula>$A$70=33</formula>
    </cfRule>
  </conditionalFormatting>
  <conditionalFormatting sqref="F121">
    <cfRule type="expression" priority="23" dxfId="611"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2" dxfId="244" stopIfTrue="1">
      <formula>$A$136=65</formula>
    </cfRule>
  </conditionalFormatting>
  <conditionalFormatting sqref="D137:D138 D141:D142 D145:D146 H183 H167 D157:D158 D161:D162 D165:D166 D169:D170 D173:D174 D177:D178 D181:D182 D185:D186 D189:D190 D193:D194 D197:D198">
    <cfRule type="expression" priority="21" dxfId="609" stopIfTrue="1">
      <formula>$A$136=65</formula>
    </cfRule>
  </conditionalFormatting>
  <conditionalFormatting sqref="G175">
    <cfRule type="expression" priority="20" dxfId="614" stopIfTrue="1">
      <formula>$A$136=65</formula>
    </cfRule>
  </conditionalFormatting>
  <conditionalFormatting sqref="H152">
    <cfRule type="expression" priority="19" dxfId="612" stopIfTrue="1">
      <formula>$A$136=65</formula>
    </cfRule>
  </conditionalFormatting>
  <conditionalFormatting sqref="A67:H67">
    <cfRule type="expression" priority="18" dxfId="30" stopIfTrue="1">
      <formula>$A$70=33</formula>
    </cfRule>
  </conditionalFormatting>
  <conditionalFormatting sqref="D155">
    <cfRule type="expression" priority="17" dxfId="609" stopIfTrue="1">
      <formula>$A$147=253</formula>
    </cfRule>
  </conditionalFormatting>
  <conditionalFormatting sqref="E151:F151">
    <cfRule type="expression" priority="16" dxfId="606" stopIfTrue="1">
      <formula>$A$147=253</formula>
    </cfRule>
  </conditionalFormatting>
  <conditionalFormatting sqref="D149:D150 D153:D154">
    <cfRule type="expression" priority="15" dxfId="610" stopIfTrue="1">
      <formula>$A$147=253</formula>
    </cfRule>
  </conditionalFormatting>
  <conditionalFormatting sqref="D151:D152 D148">
    <cfRule type="expression" priority="14" dxfId="610" stopIfTrue="1">
      <formula>$A$147=253</formula>
    </cfRule>
  </conditionalFormatting>
  <conditionalFormatting sqref="A133:H133">
    <cfRule type="expression" priority="12" dxfId="30" stopIfTrue="1">
      <formula>$A$136=65</formula>
    </cfRule>
    <cfRule type="expression" priority="13" dxfId="30" stopIfTrue="1">
      <formula>$A$132=64</formula>
    </cfRule>
  </conditionalFormatting>
  <conditionalFormatting sqref="C155 C147">
    <cfRule type="expression" priority="11" dxfId="615" stopIfTrue="1">
      <formula>$A$147=253</formula>
    </cfRule>
  </conditionalFormatting>
  <conditionalFormatting sqref="H35">
    <cfRule type="expression" priority="8" dxfId="616" stopIfTrue="1">
      <formula>$G$35=127</formula>
    </cfRule>
    <cfRule type="expression" priority="9" dxfId="606" stopIfTrue="1">
      <formula>$G$35=191</formula>
    </cfRule>
    <cfRule type="expression" priority="10" dxfId="609" stopIfTrue="1">
      <formula>$A$36=17</formula>
    </cfRule>
  </conditionalFormatting>
  <conditionalFormatting sqref="G19:G20">
    <cfRule type="cellIs" priority="5" dxfId="617" operator="equal" stopIfTrue="1">
      <formula>87</formula>
    </cfRule>
    <cfRule type="cellIs" priority="6" dxfId="617" operator="equal" stopIfTrue="1">
      <formula>119</formula>
    </cfRule>
    <cfRule type="expression" priority="7" dxfId="610" stopIfTrue="1">
      <formula>$A$20=9</formula>
    </cfRule>
  </conditionalFormatting>
  <conditionalFormatting sqref="B147 B155">
    <cfRule type="expression" priority="4" dxfId="274" stopIfTrue="1">
      <formula>$A$147=254</formula>
    </cfRule>
  </conditionalFormatting>
  <conditionalFormatting sqref="D147">
    <cfRule type="expression" priority="3" dxfId="608" stopIfTrue="1">
      <formula>$A$147=253</formula>
    </cfRule>
  </conditionalFormatting>
  <conditionalFormatting sqref="C70 C72 C74 C76 C78 C80 C82 C84 C86 C88 C90 C92 C94 C96 C98 C100 C102 C104 C106 C108 C110 C112 C114 C116 C118 C120 C122 C124 C126 C128 C130 C132">
    <cfRule type="expression" priority="2" dxfId="608" stopIfTrue="1">
      <formula>$A$70=33</formula>
    </cfRule>
  </conditionalFormatting>
  <conditionalFormatting sqref="C20 C22 C24 C26 C28 C30 C32 C34">
    <cfRule type="expression" priority="1" dxfId="608" stopIfTrue="1">
      <formula>$A$20=9</formula>
    </cfRule>
  </conditionalFormatting>
  <printOptions horizontalCentered="1" verticalCentered="1"/>
  <pageMargins left="0.1968503937007874" right="0.1968503937007874" top="0.1968503937007874" bottom="0.3937007874015748" header="0" footer="0"/>
  <pageSetup fitToHeight="0" horizontalDpi="300" verticalDpi="300" orientation="landscape" paperSize="9" scale="120" r:id="rId2"/>
  <rowBreaks count="2" manualBreakCount="2">
    <brk id="66" max="8" man="1"/>
    <brk id="132" max="8" man="1"/>
  </rowBreaks>
  <colBreaks count="1" manualBreakCount="1">
    <brk id="8" max="22" man="1"/>
  </colBreaks>
  <drawing r:id="rId1"/>
</worksheet>
</file>

<file path=xl/worksheets/sheet9.xml><?xml version="1.0" encoding="utf-8"?>
<worksheet xmlns="http://schemas.openxmlformats.org/spreadsheetml/2006/main" xmlns:r="http://schemas.openxmlformats.org/officeDocument/2006/relationships">
  <sheetPr>
    <tabColor rgb="FF00B0F0"/>
  </sheetPr>
  <dimension ref="A1:O198"/>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78" customWidth="1"/>
    <col min="2" max="2" width="4.125" style="79" customWidth="1"/>
    <col min="3" max="3" width="32.625" style="76" customWidth="1"/>
    <col min="4" max="4" width="5.125" style="80" customWidth="1"/>
    <col min="5" max="7" width="15.75390625" style="76" customWidth="1"/>
    <col min="8" max="8" width="17.00390625" style="114" customWidth="1"/>
    <col min="9" max="9" width="0.12890625" style="76" customWidth="1"/>
    <col min="10" max="16384" width="9.125" style="76" customWidth="1"/>
  </cols>
  <sheetData>
    <row r="1" spans="1:11" ht="22.5" customHeight="1">
      <c r="A1" s="225" t="s">
        <v>23</v>
      </c>
      <c r="B1" s="225"/>
      <c r="C1" s="225"/>
      <c r="D1" s="225"/>
      <c r="E1" s="225"/>
      <c r="F1" s="225"/>
      <c r="G1" s="225"/>
      <c r="H1" s="225"/>
      <c r="K1" s="77"/>
    </row>
    <row r="2" spans="1:8" ht="17.25" customHeight="1">
      <c r="A2" s="220" t="s">
        <v>69</v>
      </c>
      <c r="B2" s="220"/>
      <c r="C2" s="220"/>
      <c r="D2" s="220"/>
      <c r="E2" s="220"/>
      <c r="F2" s="220"/>
      <c r="G2" s="220"/>
      <c r="H2" s="220"/>
    </row>
    <row r="3" spans="3:8" ht="13.5" customHeight="1">
      <c r="C3" s="80"/>
      <c r="D3" s="81"/>
      <c r="G3" s="227" t="s">
        <v>25</v>
      </c>
      <c r="H3" s="228"/>
    </row>
    <row r="4" spans="1:10" ht="12.75" customHeight="1">
      <c r="A4" s="84">
        <v>1</v>
      </c>
      <c r="B4" s="85">
        <v>8</v>
      </c>
      <c r="C4" s="86" t="s">
        <v>70</v>
      </c>
      <c r="E4" s="80"/>
      <c r="F4" s="80"/>
      <c r="G4" s="87"/>
      <c r="H4" s="88"/>
      <c r="J4" s="77"/>
    </row>
    <row r="5" spans="1:10" ht="12.75" customHeight="1">
      <c r="A5" s="84"/>
      <c r="C5" s="80"/>
      <c r="D5" s="222">
        <v>49</v>
      </c>
      <c r="E5" s="89" t="s">
        <v>54</v>
      </c>
      <c r="F5" s="80"/>
      <c r="G5" s="87"/>
      <c r="H5" s="90"/>
      <c r="J5" s="77"/>
    </row>
    <row r="6" spans="1:8" ht="12.75" customHeight="1">
      <c r="A6" s="84">
        <v>2</v>
      </c>
      <c r="B6" s="85" t="s">
        <v>27</v>
      </c>
      <c r="C6" s="131" t="s">
        <v>30</v>
      </c>
      <c r="D6" s="223"/>
      <c r="E6" s="91" t="s">
        <v>27</v>
      </c>
      <c r="F6" s="80"/>
      <c r="G6" s="80"/>
      <c r="H6" s="92"/>
    </row>
    <row r="7" spans="1:8" ht="12.75" customHeight="1">
      <c r="A7" s="84"/>
      <c r="C7" s="80"/>
      <c r="D7" s="93"/>
      <c r="E7" s="224">
        <v>57</v>
      </c>
      <c r="F7" s="78" t="s">
        <v>61</v>
      </c>
      <c r="G7" s="80"/>
      <c r="H7" s="92"/>
    </row>
    <row r="8" spans="1:8" ht="12.75" customHeight="1">
      <c r="A8" s="84">
        <v>3</v>
      </c>
      <c r="B8" s="85"/>
      <c r="C8" s="131" t="s">
        <v>30</v>
      </c>
      <c r="D8" s="93"/>
      <c r="E8" s="224"/>
      <c r="F8" s="91" t="s">
        <v>71</v>
      </c>
      <c r="G8" s="94"/>
      <c r="H8" s="92"/>
    </row>
    <row r="9" spans="1:8" ht="12.75" customHeight="1">
      <c r="A9" s="84"/>
      <c r="C9" s="80"/>
      <c r="D9" s="222">
        <v>50</v>
      </c>
      <c r="E9" s="89" t="s">
        <v>61</v>
      </c>
      <c r="F9" s="95"/>
      <c r="G9" s="94"/>
      <c r="H9" s="92"/>
    </row>
    <row r="10" spans="1:8" ht="12.75" customHeight="1">
      <c r="A10" s="84">
        <v>4</v>
      </c>
      <c r="B10" s="85">
        <v>27</v>
      </c>
      <c r="C10" s="131" t="s">
        <v>72</v>
      </c>
      <c r="D10" s="223"/>
      <c r="E10" s="96" t="s">
        <v>27</v>
      </c>
      <c r="F10" s="84"/>
      <c r="G10" s="94"/>
      <c r="H10" s="92"/>
    </row>
    <row r="11" spans="1:8" ht="12.75" customHeight="1">
      <c r="A11" s="84"/>
      <c r="C11" s="80"/>
      <c r="D11" s="93"/>
      <c r="E11" s="97"/>
      <c r="F11" s="224">
        <v>61</v>
      </c>
      <c r="G11" s="95" t="s">
        <v>53</v>
      </c>
      <c r="H11" s="92"/>
    </row>
    <row r="12" spans="1:8" ht="12.75" customHeight="1">
      <c r="A12" s="84">
        <v>5</v>
      </c>
      <c r="B12" s="85">
        <v>29</v>
      </c>
      <c r="C12" s="131" t="s">
        <v>73</v>
      </c>
      <c r="D12" s="93"/>
      <c r="E12" s="97"/>
      <c r="F12" s="224"/>
      <c r="G12" s="98" t="s">
        <v>74</v>
      </c>
      <c r="H12" s="99"/>
    </row>
    <row r="13" spans="1:8" ht="12.75" customHeight="1">
      <c r="A13" s="84"/>
      <c r="C13" s="80"/>
      <c r="D13" s="222">
        <v>51</v>
      </c>
      <c r="E13" s="89" t="s">
        <v>75</v>
      </c>
      <c r="F13" s="84"/>
      <c r="G13" s="100"/>
      <c r="H13" s="99"/>
    </row>
    <row r="14" spans="1:8" ht="12.75" customHeight="1">
      <c r="A14" s="84">
        <v>6</v>
      </c>
      <c r="B14" s="85" t="s">
        <v>27</v>
      </c>
      <c r="C14" s="131" t="s">
        <v>30</v>
      </c>
      <c r="D14" s="223"/>
      <c r="E14" s="91" t="s">
        <v>27</v>
      </c>
      <c r="F14" s="95"/>
      <c r="G14" s="100"/>
      <c r="H14" s="99"/>
    </row>
    <row r="15" spans="1:13" ht="12.75" customHeight="1">
      <c r="A15" s="84"/>
      <c r="C15" s="80"/>
      <c r="D15" s="93"/>
      <c r="E15" s="224">
        <v>58</v>
      </c>
      <c r="F15" s="101" t="s">
        <v>53</v>
      </c>
      <c r="G15" s="100"/>
      <c r="H15" s="99"/>
      <c r="M15" s="102"/>
    </row>
    <row r="16" spans="1:8" ht="12.75" customHeight="1">
      <c r="A16" s="84">
        <v>7</v>
      </c>
      <c r="B16" s="85" t="s">
        <v>27</v>
      </c>
      <c r="C16" s="131" t="s">
        <v>30</v>
      </c>
      <c r="D16" s="103"/>
      <c r="E16" s="224"/>
      <c r="F16" s="98" t="s">
        <v>76</v>
      </c>
      <c r="G16" s="104"/>
      <c r="H16" s="99"/>
    </row>
    <row r="17" spans="1:8" ht="12.75" customHeight="1">
      <c r="A17" s="84"/>
      <c r="B17" s="79" t="s">
        <v>22</v>
      </c>
      <c r="C17" s="105"/>
      <c r="D17" s="222">
        <v>52</v>
      </c>
      <c r="E17" s="89" t="s">
        <v>53</v>
      </c>
      <c r="F17" s="106"/>
      <c r="G17" s="104"/>
      <c r="H17" s="99"/>
    </row>
    <row r="18" spans="1:8" ht="12.75" customHeight="1">
      <c r="A18" s="84">
        <v>8</v>
      </c>
      <c r="B18" s="85">
        <v>13</v>
      </c>
      <c r="C18" s="131" t="s">
        <v>77</v>
      </c>
      <c r="D18" s="223"/>
      <c r="E18" s="96" t="s">
        <v>27</v>
      </c>
      <c r="F18" s="84"/>
      <c r="G18" s="104"/>
      <c r="H18" s="99"/>
    </row>
    <row r="19" spans="1:8" ht="12.75" customHeight="1">
      <c r="A19" s="84"/>
      <c r="C19" s="104"/>
      <c r="D19" s="107"/>
      <c r="E19" s="108"/>
      <c r="F19" s="84"/>
      <c r="G19" s="208">
        <v>63</v>
      </c>
      <c r="H19" s="109" t="s">
        <v>78</v>
      </c>
    </row>
    <row r="20" spans="1:9" ht="12.75" customHeight="1">
      <c r="A20" s="84">
        <v>9</v>
      </c>
      <c r="B20" s="110">
        <v>16</v>
      </c>
      <c r="C20" s="104" t="s">
        <v>79</v>
      </c>
      <c r="D20" s="107"/>
      <c r="E20" s="97"/>
      <c r="F20" s="108"/>
      <c r="G20" s="208"/>
      <c r="H20" s="109" t="s">
        <v>80</v>
      </c>
      <c r="I20" s="108"/>
    </row>
    <row r="21" spans="1:9" ht="12.75" customHeight="1">
      <c r="A21" s="84"/>
      <c r="C21" s="104"/>
      <c r="D21" s="209">
        <v>53</v>
      </c>
      <c r="E21" s="84" t="s">
        <v>42</v>
      </c>
      <c r="F21" s="104"/>
      <c r="G21" s="109"/>
      <c r="H21" s="99"/>
      <c r="I21" s="108"/>
    </row>
    <row r="22" spans="1:9" ht="12.75" customHeight="1">
      <c r="A22" s="84">
        <v>10</v>
      </c>
      <c r="B22" s="110" t="s">
        <v>27</v>
      </c>
      <c r="C22" s="104" t="s">
        <v>30</v>
      </c>
      <c r="D22" s="209"/>
      <c r="E22" s="84" t="s">
        <v>27</v>
      </c>
      <c r="F22" s="104"/>
      <c r="G22" s="109"/>
      <c r="H22" s="99"/>
      <c r="I22" s="108"/>
    </row>
    <row r="23" spans="1:9" ht="12.75" customHeight="1">
      <c r="A23" s="84"/>
      <c r="C23" s="104"/>
      <c r="D23" s="111"/>
      <c r="E23" s="208">
        <v>59</v>
      </c>
      <c r="F23" s="84" t="s">
        <v>78</v>
      </c>
      <c r="G23" s="109"/>
      <c r="H23" s="99"/>
      <c r="I23" s="108"/>
    </row>
    <row r="24" spans="1:9" ht="12.75" customHeight="1">
      <c r="A24" s="84">
        <v>11</v>
      </c>
      <c r="B24" s="110">
        <v>21</v>
      </c>
      <c r="C24" s="104" t="s">
        <v>81</v>
      </c>
      <c r="D24" s="111"/>
      <c r="E24" s="208"/>
      <c r="F24" s="84" t="s">
        <v>82</v>
      </c>
      <c r="G24" s="104"/>
      <c r="H24" s="99"/>
      <c r="I24" s="108"/>
    </row>
    <row r="25" spans="1:9" ht="12.75" customHeight="1">
      <c r="A25" s="84"/>
      <c r="C25" s="104"/>
      <c r="D25" s="209">
        <v>54</v>
      </c>
      <c r="E25" s="84" t="s">
        <v>78</v>
      </c>
      <c r="F25" s="104"/>
      <c r="G25" s="104"/>
      <c r="H25" s="99"/>
      <c r="I25" s="108"/>
    </row>
    <row r="26" spans="1:9" ht="12.75" customHeight="1">
      <c r="A26" s="84">
        <v>12</v>
      </c>
      <c r="B26" s="110">
        <v>26</v>
      </c>
      <c r="C26" s="104" t="s">
        <v>83</v>
      </c>
      <c r="D26" s="209"/>
      <c r="E26" s="84" t="s">
        <v>84</v>
      </c>
      <c r="F26" s="104"/>
      <c r="G26" s="104"/>
      <c r="H26" s="99"/>
      <c r="I26" s="108"/>
    </row>
    <row r="27" spans="1:9" ht="12.75" customHeight="1">
      <c r="A27" s="84"/>
      <c r="C27" s="104"/>
      <c r="D27" s="111"/>
      <c r="E27" s="84"/>
      <c r="F27" s="208">
        <v>62</v>
      </c>
      <c r="G27" s="84" t="s">
        <v>78</v>
      </c>
      <c r="H27" s="99"/>
      <c r="I27" s="108"/>
    </row>
    <row r="28" spans="1:9" ht="12.75" customHeight="1">
      <c r="A28" s="84">
        <v>13</v>
      </c>
      <c r="B28" s="110">
        <v>25</v>
      </c>
      <c r="C28" s="104" t="s">
        <v>85</v>
      </c>
      <c r="D28" s="107"/>
      <c r="E28" s="104"/>
      <c r="F28" s="208"/>
      <c r="G28" s="84" t="s">
        <v>86</v>
      </c>
      <c r="H28" s="112"/>
      <c r="I28" s="108"/>
    </row>
    <row r="29" spans="1:9" ht="12.75" customHeight="1">
      <c r="A29" s="84"/>
      <c r="C29" s="108"/>
      <c r="D29" s="209">
        <v>55</v>
      </c>
      <c r="E29" s="84" t="s">
        <v>37</v>
      </c>
      <c r="F29" s="97"/>
      <c r="G29" s="104"/>
      <c r="H29" s="109"/>
      <c r="I29" s="108"/>
    </row>
    <row r="30" spans="1:9" ht="12.75" customHeight="1">
      <c r="A30" s="84">
        <v>14</v>
      </c>
      <c r="B30" s="110">
        <v>28</v>
      </c>
      <c r="C30" s="104" t="s">
        <v>87</v>
      </c>
      <c r="D30" s="209"/>
      <c r="E30" s="84" t="s">
        <v>88</v>
      </c>
      <c r="F30" s="97"/>
      <c r="G30" s="104"/>
      <c r="H30" s="109"/>
      <c r="I30" s="108"/>
    </row>
    <row r="31" spans="1:9" ht="12.75" customHeight="1">
      <c r="A31" s="84"/>
      <c r="C31" s="104"/>
      <c r="D31" s="107"/>
      <c r="E31" s="208">
        <v>60</v>
      </c>
      <c r="F31" s="84" t="s">
        <v>57</v>
      </c>
      <c r="G31" s="104"/>
      <c r="H31" s="109"/>
      <c r="I31" s="108"/>
    </row>
    <row r="32" spans="1:9" ht="12.75" customHeight="1">
      <c r="A32" s="84">
        <v>15</v>
      </c>
      <c r="B32" s="110" t="s">
        <v>27</v>
      </c>
      <c r="C32" s="104" t="s">
        <v>30</v>
      </c>
      <c r="D32" s="107"/>
      <c r="E32" s="208"/>
      <c r="F32" s="84" t="s">
        <v>89</v>
      </c>
      <c r="G32" s="104"/>
      <c r="H32" s="113"/>
      <c r="I32" s="108"/>
    </row>
    <row r="33" spans="1:9" ht="12.75" customHeight="1">
      <c r="A33" s="84"/>
      <c r="C33" s="104"/>
      <c r="D33" s="209">
        <v>56</v>
      </c>
      <c r="E33" s="84" t="s">
        <v>57</v>
      </c>
      <c r="F33" s="97"/>
      <c r="G33" s="104"/>
      <c r="H33" s="109"/>
      <c r="I33" s="108"/>
    </row>
    <row r="34" spans="1:9" ht="12.75" customHeight="1">
      <c r="A34" s="84">
        <v>16</v>
      </c>
      <c r="B34" s="110">
        <v>11</v>
      </c>
      <c r="C34" s="99" t="s">
        <v>90</v>
      </c>
      <c r="D34" s="209"/>
      <c r="E34" s="84" t="s">
        <v>27</v>
      </c>
      <c r="F34" s="97"/>
      <c r="G34" s="104"/>
      <c r="H34" s="109"/>
      <c r="I34" s="108"/>
    </row>
    <row r="35" spans="1:9" ht="15.75" customHeight="1">
      <c r="A35" s="84"/>
      <c r="B35" s="104"/>
      <c r="C35" s="114"/>
      <c r="D35" s="114"/>
      <c r="E35" s="114"/>
      <c r="F35" s="115"/>
      <c r="G35" s="221" t="s">
        <v>27</v>
      </c>
      <c r="H35" s="116" t="s">
        <v>27</v>
      </c>
      <c r="I35" s="108"/>
    </row>
    <row r="36" spans="1:9" ht="12.75" customHeight="1">
      <c r="A36" s="84" t="s">
        <v>27</v>
      </c>
      <c r="B36" s="110" t="s">
        <v>27</v>
      </c>
      <c r="C36" s="99" t="s">
        <v>27</v>
      </c>
      <c r="D36" s="117"/>
      <c r="E36" s="114"/>
      <c r="F36" s="118"/>
      <c r="G36" s="221"/>
      <c r="H36" s="119" t="s">
        <v>27</v>
      </c>
      <c r="I36" s="108"/>
    </row>
    <row r="37" spans="1:9" ht="12.75" customHeight="1">
      <c r="A37" s="84"/>
      <c r="B37" s="104"/>
      <c r="C37" s="118"/>
      <c r="D37" s="212" t="s">
        <v>27</v>
      </c>
      <c r="E37" s="109" t="s">
        <v>27</v>
      </c>
      <c r="F37" s="118"/>
      <c r="G37" s="109"/>
      <c r="H37" s="109"/>
      <c r="I37" s="108"/>
    </row>
    <row r="38" spans="1:9" ht="12.75" customHeight="1">
      <c r="A38" s="84" t="s">
        <v>27</v>
      </c>
      <c r="B38" s="112" t="s">
        <v>27</v>
      </c>
      <c r="C38" s="99" t="s">
        <v>27</v>
      </c>
      <c r="D38" s="212"/>
      <c r="E38" s="109" t="s">
        <v>27</v>
      </c>
      <c r="F38" s="115"/>
      <c r="G38" s="109"/>
      <c r="H38" s="109"/>
      <c r="I38" s="108"/>
    </row>
    <row r="39" spans="1:9" ht="12.75" customHeight="1">
      <c r="A39" s="84"/>
      <c r="B39" s="104"/>
      <c r="C39" s="118"/>
      <c r="D39" s="118"/>
      <c r="E39" s="211" t="s">
        <v>27</v>
      </c>
      <c r="F39" s="109" t="s">
        <v>27</v>
      </c>
      <c r="G39" s="109"/>
      <c r="H39" s="109"/>
      <c r="I39" s="108"/>
    </row>
    <row r="40" spans="1:9" ht="12.75" customHeight="1">
      <c r="A40" s="84" t="s">
        <v>27</v>
      </c>
      <c r="B40" s="112" t="s">
        <v>27</v>
      </c>
      <c r="C40" s="99" t="s">
        <v>27</v>
      </c>
      <c r="D40" s="120"/>
      <c r="E40" s="211"/>
      <c r="F40" s="109" t="s">
        <v>27</v>
      </c>
      <c r="G40" s="109"/>
      <c r="H40" s="109"/>
      <c r="I40" s="108"/>
    </row>
    <row r="41" spans="1:9" ht="12.75" customHeight="1">
      <c r="A41" s="84"/>
      <c r="B41" s="104"/>
      <c r="C41" s="99"/>
      <c r="D41" s="209" t="s">
        <v>27</v>
      </c>
      <c r="E41" s="109" t="s">
        <v>27</v>
      </c>
      <c r="F41" s="115"/>
      <c r="G41" s="109"/>
      <c r="H41" s="109"/>
      <c r="I41" s="108"/>
    </row>
    <row r="42" spans="1:9" ht="12.75" customHeight="1">
      <c r="A42" s="84" t="s">
        <v>27</v>
      </c>
      <c r="B42" s="112" t="s">
        <v>27</v>
      </c>
      <c r="C42" s="99" t="s">
        <v>27</v>
      </c>
      <c r="D42" s="209"/>
      <c r="E42" s="109" t="s">
        <v>27</v>
      </c>
      <c r="F42" s="115"/>
      <c r="G42" s="109"/>
      <c r="H42" s="109"/>
      <c r="I42" s="108"/>
    </row>
    <row r="43" spans="1:9" ht="12.75" customHeight="1">
      <c r="A43" s="84"/>
      <c r="B43" s="104"/>
      <c r="C43" s="99"/>
      <c r="D43" s="120"/>
      <c r="E43" s="99"/>
      <c r="F43" s="211" t="s">
        <v>27</v>
      </c>
      <c r="G43" s="109" t="s">
        <v>27</v>
      </c>
      <c r="H43" s="109"/>
      <c r="I43" s="108"/>
    </row>
    <row r="44" spans="1:9" ht="12.75" customHeight="1">
      <c r="A44" s="84" t="s">
        <v>27</v>
      </c>
      <c r="B44" s="112" t="s">
        <v>27</v>
      </c>
      <c r="C44" s="99" t="s">
        <v>27</v>
      </c>
      <c r="D44" s="120"/>
      <c r="E44" s="99"/>
      <c r="F44" s="211"/>
      <c r="G44" s="109" t="s">
        <v>27</v>
      </c>
      <c r="H44" s="109"/>
      <c r="I44" s="108"/>
    </row>
    <row r="45" spans="1:9" ht="12.75" customHeight="1">
      <c r="A45" s="84"/>
      <c r="B45" s="104"/>
      <c r="C45" s="99"/>
      <c r="D45" s="209" t="s">
        <v>27</v>
      </c>
      <c r="E45" s="109" t="s">
        <v>27</v>
      </c>
      <c r="F45" s="115"/>
      <c r="G45" s="109"/>
      <c r="H45" s="109"/>
      <c r="I45" s="108"/>
    </row>
    <row r="46" spans="1:9" ht="12.75" customHeight="1">
      <c r="A46" s="84" t="s">
        <v>27</v>
      </c>
      <c r="B46" s="112" t="s">
        <v>27</v>
      </c>
      <c r="C46" s="99" t="s">
        <v>27</v>
      </c>
      <c r="D46" s="209"/>
      <c r="E46" s="109" t="s">
        <v>27</v>
      </c>
      <c r="F46" s="115"/>
      <c r="G46" s="109"/>
      <c r="H46" s="109"/>
      <c r="I46" s="108"/>
    </row>
    <row r="47" spans="1:9" ht="12.75" customHeight="1">
      <c r="A47" s="84"/>
      <c r="B47" s="104"/>
      <c r="C47" s="99"/>
      <c r="D47" s="120"/>
      <c r="E47" s="208" t="s">
        <v>27</v>
      </c>
      <c r="F47" s="109" t="s">
        <v>27</v>
      </c>
      <c r="G47" s="109"/>
      <c r="H47" s="109"/>
      <c r="I47" s="108"/>
    </row>
    <row r="48" spans="1:9" ht="12.75" customHeight="1">
      <c r="A48" s="84" t="s">
        <v>27</v>
      </c>
      <c r="B48" s="112" t="s">
        <v>27</v>
      </c>
      <c r="C48" s="99" t="s">
        <v>27</v>
      </c>
      <c r="D48" s="120"/>
      <c r="E48" s="208"/>
      <c r="F48" s="109" t="s">
        <v>27</v>
      </c>
      <c r="G48" s="109"/>
      <c r="H48" s="109"/>
      <c r="I48" s="108"/>
    </row>
    <row r="49" spans="1:9" ht="12.75" customHeight="1">
      <c r="A49" s="84"/>
      <c r="B49" s="104"/>
      <c r="C49" s="99"/>
      <c r="D49" s="209" t="s">
        <v>27</v>
      </c>
      <c r="E49" s="109" t="s">
        <v>27</v>
      </c>
      <c r="F49" s="115"/>
      <c r="G49" s="109"/>
      <c r="H49" s="109"/>
      <c r="I49" s="108"/>
    </row>
    <row r="50" spans="1:9" ht="12.75" customHeight="1">
      <c r="A50" s="84" t="s">
        <v>27</v>
      </c>
      <c r="B50" s="112" t="s">
        <v>27</v>
      </c>
      <c r="C50" s="99" t="s">
        <v>27</v>
      </c>
      <c r="D50" s="209"/>
      <c r="E50" s="109" t="s">
        <v>27</v>
      </c>
      <c r="F50" s="115"/>
      <c r="G50" s="109"/>
      <c r="H50" s="109"/>
      <c r="I50" s="108"/>
    </row>
    <row r="51" spans="1:9" ht="12.75" customHeight="1">
      <c r="A51" s="84"/>
      <c r="B51" s="104"/>
      <c r="C51" s="99"/>
      <c r="D51" s="120"/>
      <c r="E51" s="99"/>
      <c r="F51" s="115"/>
      <c r="G51" s="211" t="s">
        <v>27</v>
      </c>
      <c r="H51" s="109" t="s">
        <v>27</v>
      </c>
      <c r="I51" s="108"/>
    </row>
    <row r="52" spans="1:8" ht="12.75" customHeight="1">
      <c r="A52" s="84" t="s">
        <v>27</v>
      </c>
      <c r="B52" s="112" t="s">
        <v>27</v>
      </c>
      <c r="C52" s="99" t="s">
        <v>27</v>
      </c>
      <c r="D52" s="120"/>
      <c r="E52" s="99"/>
      <c r="F52" s="115"/>
      <c r="G52" s="211"/>
      <c r="H52" s="109" t="s">
        <v>27</v>
      </c>
    </row>
    <row r="53" spans="1:8" ht="12.75" customHeight="1">
      <c r="A53" s="84"/>
      <c r="B53" s="104"/>
      <c r="C53" s="99"/>
      <c r="D53" s="209" t="s">
        <v>27</v>
      </c>
      <c r="E53" s="109" t="s">
        <v>27</v>
      </c>
      <c r="F53" s="115"/>
      <c r="G53" s="109"/>
      <c r="H53" s="109"/>
    </row>
    <row r="54" spans="1:8" ht="12.75" customHeight="1">
      <c r="A54" s="84" t="s">
        <v>27</v>
      </c>
      <c r="B54" s="112" t="s">
        <v>27</v>
      </c>
      <c r="C54" s="99" t="s">
        <v>27</v>
      </c>
      <c r="D54" s="209"/>
      <c r="E54" s="109" t="s">
        <v>27</v>
      </c>
      <c r="F54" s="115"/>
      <c r="G54" s="109"/>
      <c r="H54" s="109"/>
    </row>
    <row r="55" spans="1:8" ht="12.75" customHeight="1">
      <c r="A55" s="84"/>
      <c r="B55" s="104"/>
      <c r="C55" s="99"/>
      <c r="D55" s="120"/>
      <c r="E55" s="208" t="s">
        <v>27</v>
      </c>
      <c r="F55" s="109" t="s">
        <v>27</v>
      </c>
      <c r="G55" s="109"/>
      <c r="H55" s="109"/>
    </row>
    <row r="56" spans="1:8" ht="12.75" customHeight="1">
      <c r="A56" s="84" t="s">
        <v>27</v>
      </c>
      <c r="B56" s="112" t="s">
        <v>27</v>
      </c>
      <c r="C56" s="99" t="s">
        <v>27</v>
      </c>
      <c r="D56" s="120"/>
      <c r="E56" s="208"/>
      <c r="F56" s="109" t="s">
        <v>27</v>
      </c>
      <c r="G56" s="109"/>
      <c r="H56" s="109"/>
    </row>
    <row r="57" spans="1:8" ht="12.75" customHeight="1">
      <c r="A57" s="84"/>
      <c r="B57" s="104"/>
      <c r="C57" s="99"/>
      <c r="D57" s="209" t="s">
        <v>27</v>
      </c>
      <c r="E57" s="109" t="s">
        <v>27</v>
      </c>
      <c r="F57" s="115"/>
      <c r="G57" s="109"/>
      <c r="H57" s="109"/>
    </row>
    <row r="58" spans="1:8" ht="12.75" customHeight="1">
      <c r="A58" s="84" t="s">
        <v>27</v>
      </c>
      <c r="B58" s="112" t="s">
        <v>27</v>
      </c>
      <c r="C58" s="99" t="s">
        <v>27</v>
      </c>
      <c r="D58" s="209"/>
      <c r="E58" s="109" t="s">
        <v>27</v>
      </c>
      <c r="F58" s="115"/>
      <c r="G58" s="109"/>
      <c r="H58" s="109"/>
    </row>
    <row r="59" spans="1:8" ht="12.75" customHeight="1">
      <c r="A59" s="84"/>
      <c r="B59" s="104"/>
      <c r="C59" s="99"/>
      <c r="D59" s="120"/>
      <c r="E59" s="99"/>
      <c r="F59" s="211" t="s">
        <v>27</v>
      </c>
      <c r="G59" s="109" t="s">
        <v>27</v>
      </c>
      <c r="H59" s="109"/>
    </row>
    <row r="60" spans="1:8" ht="12.75" customHeight="1">
      <c r="A60" s="84" t="s">
        <v>27</v>
      </c>
      <c r="B60" s="112" t="s">
        <v>27</v>
      </c>
      <c r="C60" s="99" t="s">
        <v>27</v>
      </c>
      <c r="D60" s="120"/>
      <c r="E60" s="99"/>
      <c r="F60" s="211"/>
      <c r="G60" s="109" t="s">
        <v>27</v>
      </c>
      <c r="H60" s="109"/>
    </row>
    <row r="61" spans="1:8" ht="12.75" customHeight="1">
      <c r="A61" s="84"/>
      <c r="B61" s="104"/>
      <c r="C61" s="99"/>
      <c r="D61" s="209" t="s">
        <v>27</v>
      </c>
      <c r="E61" s="109" t="s">
        <v>27</v>
      </c>
      <c r="F61" s="115"/>
      <c r="G61" s="109"/>
      <c r="H61" s="109"/>
    </row>
    <row r="62" spans="1:8" ht="12.75" customHeight="1">
      <c r="A62" s="84" t="s">
        <v>27</v>
      </c>
      <c r="B62" s="112" t="s">
        <v>27</v>
      </c>
      <c r="C62" s="99" t="s">
        <v>27</v>
      </c>
      <c r="D62" s="209"/>
      <c r="E62" s="109" t="s">
        <v>27</v>
      </c>
      <c r="F62" s="115"/>
      <c r="G62" s="109"/>
      <c r="H62" s="109"/>
    </row>
    <row r="63" spans="1:8" ht="12.75" customHeight="1">
      <c r="A63" s="84"/>
      <c r="B63" s="104"/>
      <c r="C63" s="99"/>
      <c r="D63" s="120"/>
      <c r="E63" s="208" t="s">
        <v>27</v>
      </c>
      <c r="F63" s="109" t="s">
        <v>27</v>
      </c>
      <c r="G63" s="109"/>
      <c r="H63" s="109"/>
    </row>
    <row r="64" spans="1:8" ht="12.75" customHeight="1">
      <c r="A64" s="84" t="s">
        <v>27</v>
      </c>
      <c r="B64" s="112" t="s">
        <v>27</v>
      </c>
      <c r="C64" s="99" t="s">
        <v>27</v>
      </c>
      <c r="D64" s="120"/>
      <c r="E64" s="208"/>
      <c r="F64" s="109" t="s">
        <v>27</v>
      </c>
      <c r="G64" s="109"/>
      <c r="H64" s="109"/>
    </row>
    <row r="65" spans="1:8" ht="12.75" customHeight="1">
      <c r="A65" s="84"/>
      <c r="B65" s="104"/>
      <c r="C65" s="99"/>
      <c r="D65" s="209" t="s">
        <v>27</v>
      </c>
      <c r="E65" s="109" t="s">
        <v>27</v>
      </c>
      <c r="F65" s="115"/>
      <c r="G65" s="109"/>
      <c r="H65" s="109"/>
    </row>
    <row r="66" spans="1:8" ht="12.75" customHeight="1">
      <c r="A66" s="84" t="s">
        <v>27</v>
      </c>
      <c r="B66" s="112" t="s">
        <v>27</v>
      </c>
      <c r="C66" s="99" t="s">
        <v>27</v>
      </c>
      <c r="D66" s="209"/>
      <c r="E66" s="118" t="s">
        <v>27</v>
      </c>
      <c r="F66" s="115"/>
      <c r="G66" s="109"/>
      <c r="H66" s="109"/>
    </row>
    <row r="67" spans="1:8" ht="25.5">
      <c r="A67" s="219" t="s">
        <v>27</v>
      </c>
      <c r="B67" s="219"/>
      <c r="C67" s="219"/>
      <c r="D67" s="219"/>
      <c r="E67" s="219"/>
      <c r="F67" s="219"/>
      <c r="G67" s="219"/>
      <c r="H67" s="219"/>
    </row>
    <row r="68" spans="1:8" ht="17.25" customHeight="1">
      <c r="A68" s="220" t="s">
        <v>27</v>
      </c>
      <c r="B68" s="220"/>
      <c r="C68" s="220"/>
      <c r="D68" s="220"/>
      <c r="E68" s="220"/>
      <c r="F68" s="220"/>
      <c r="G68" s="220"/>
      <c r="H68" s="220"/>
    </row>
    <row r="69" spans="3:8" ht="15.75">
      <c r="C69" s="80"/>
      <c r="D69" s="81"/>
      <c r="H69" s="121" t="s">
        <v>27</v>
      </c>
    </row>
    <row r="70" spans="1:7" ht="13.5">
      <c r="A70" s="84" t="s">
        <v>27</v>
      </c>
      <c r="B70" s="110" t="s">
        <v>27</v>
      </c>
      <c r="C70" s="99" t="s">
        <v>27</v>
      </c>
      <c r="D70" s="104"/>
      <c r="E70" s="104"/>
      <c r="F70" s="104"/>
      <c r="G70" s="122"/>
    </row>
    <row r="71" spans="1:7" ht="13.5">
      <c r="A71" s="84"/>
      <c r="C71" s="80"/>
      <c r="D71" s="209" t="s">
        <v>27</v>
      </c>
      <c r="E71" s="84" t="s">
        <v>27</v>
      </c>
      <c r="F71" s="104"/>
      <c r="G71" s="122"/>
    </row>
    <row r="72" spans="1:7" ht="12.75">
      <c r="A72" s="84" t="s">
        <v>27</v>
      </c>
      <c r="B72" s="110" t="s">
        <v>27</v>
      </c>
      <c r="C72" s="104" t="s">
        <v>27</v>
      </c>
      <c r="D72" s="209"/>
      <c r="E72" s="84" t="s">
        <v>27</v>
      </c>
      <c r="F72" s="104"/>
      <c r="G72" s="104"/>
    </row>
    <row r="73" spans="1:7" ht="12.75">
      <c r="A73" s="84"/>
      <c r="C73" s="80"/>
      <c r="D73" s="107"/>
      <c r="E73" s="208" t="s">
        <v>27</v>
      </c>
      <c r="F73" s="84" t="s">
        <v>27</v>
      </c>
      <c r="G73" s="104"/>
    </row>
    <row r="74" spans="1:7" ht="12.75">
      <c r="A74" s="84" t="s">
        <v>27</v>
      </c>
      <c r="B74" s="110" t="s">
        <v>27</v>
      </c>
      <c r="C74" s="104" t="s">
        <v>27</v>
      </c>
      <c r="D74" s="107"/>
      <c r="E74" s="208"/>
      <c r="F74" s="84" t="s">
        <v>27</v>
      </c>
      <c r="G74" s="99"/>
    </row>
    <row r="75" spans="1:7" ht="12.75">
      <c r="A75" s="84"/>
      <c r="C75" s="80"/>
      <c r="D75" s="209" t="s">
        <v>27</v>
      </c>
      <c r="E75" s="84" t="s">
        <v>27</v>
      </c>
      <c r="F75" s="84"/>
      <c r="G75" s="99"/>
    </row>
    <row r="76" spans="1:7" ht="12.75">
      <c r="A76" s="84" t="s">
        <v>27</v>
      </c>
      <c r="B76" s="110" t="s">
        <v>27</v>
      </c>
      <c r="C76" s="104" t="s">
        <v>27</v>
      </c>
      <c r="D76" s="209"/>
      <c r="E76" s="84" t="s">
        <v>27</v>
      </c>
      <c r="F76" s="84"/>
      <c r="G76" s="99"/>
    </row>
    <row r="77" spans="1:7" ht="12.75">
      <c r="A77" s="84"/>
      <c r="C77" s="80"/>
      <c r="D77" s="107"/>
      <c r="E77" s="97"/>
      <c r="F77" s="208" t="s">
        <v>27</v>
      </c>
      <c r="G77" s="84" t="s">
        <v>27</v>
      </c>
    </row>
    <row r="78" spans="1:8" ht="12.75">
      <c r="A78" s="84" t="s">
        <v>27</v>
      </c>
      <c r="B78" s="110" t="s">
        <v>27</v>
      </c>
      <c r="C78" s="104" t="s">
        <v>27</v>
      </c>
      <c r="D78" s="107"/>
      <c r="E78" s="97"/>
      <c r="F78" s="208"/>
      <c r="G78" s="84" t="s">
        <v>27</v>
      </c>
      <c r="H78" s="118"/>
    </row>
    <row r="79" spans="1:8" ht="12.75">
      <c r="A79" s="84"/>
      <c r="C79" s="80"/>
      <c r="D79" s="209" t="s">
        <v>27</v>
      </c>
      <c r="E79" s="84" t="s">
        <v>27</v>
      </c>
      <c r="F79" s="84"/>
      <c r="G79" s="109"/>
      <c r="H79" s="118"/>
    </row>
    <row r="80" spans="1:8" ht="12.75">
      <c r="A80" s="84" t="s">
        <v>27</v>
      </c>
      <c r="B80" s="110" t="s">
        <v>27</v>
      </c>
      <c r="C80" s="104" t="s">
        <v>27</v>
      </c>
      <c r="D80" s="209"/>
      <c r="E80" s="84" t="s">
        <v>27</v>
      </c>
      <c r="F80" s="84"/>
      <c r="G80" s="109"/>
      <c r="H80" s="118"/>
    </row>
    <row r="81" spans="1:8" ht="12.75">
      <c r="A81" s="84"/>
      <c r="C81" s="80"/>
      <c r="D81" s="107"/>
      <c r="E81" s="208" t="s">
        <v>27</v>
      </c>
      <c r="F81" s="84" t="s">
        <v>27</v>
      </c>
      <c r="G81" s="109"/>
      <c r="H81" s="118"/>
    </row>
    <row r="82" spans="1:8" ht="12.75">
      <c r="A82" s="84" t="s">
        <v>27</v>
      </c>
      <c r="B82" s="110" t="s">
        <v>27</v>
      </c>
      <c r="C82" s="104" t="s">
        <v>27</v>
      </c>
      <c r="D82" s="107"/>
      <c r="E82" s="208"/>
      <c r="F82" s="84" t="s">
        <v>27</v>
      </c>
      <c r="G82" s="104"/>
      <c r="H82" s="118"/>
    </row>
    <row r="83" spans="1:8" ht="12.75">
      <c r="A83" s="84"/>
      <c r="C83" s="80"/>
      <c r="D83" s="209" t="s">
        <v>27</v>
      </c>
      <c r="E83" s="84" t="s">
        <v>27</v>
      </c>
      <c r="F83" s="108"/>
      <c r="G83" s="104"/>
      <c r="H83" s="99"/>
    </row>
    <row r="84" spans="1:8" ht="12.75">
      <c r="A84" s="84" t="s">
        <v>27</v>
      </c>
      <c r="B84" s="110" t="s">
        <v>27</v>
      </c>
      <c r="C84" s="104" t="s">
        <v>27</v>
      </c>
      <c r="D84" s="209"/>
      <c r="E84" s="84" t="s">
        <v>27</v>
      </c>
      <c r="F84" s="84"/>
      <c r="G84" s="104"/>
      <c r="H84" s="99"/>
    </row>
    <row r="85" spans="1:8" ht="12.75">
      <c r="A85" s="84"/>
      <c r="C85" s="80"/>
      <c r="D85" s="107"/>
      <c r="E85" s="108"/>
      <c r="F85" s="84"/>
      <c r="G85" s="208" t="s">
        <v>27</v>
      </c>
      <c r="H85" s="109" t="s">
        <v>27</v>
      </c>
    </row>
    <row r="86" spans="1:8" ht="12.75">
      <c r="A86" s="84" t="s">
        <v>27</v>
      </c>
      <c r="B86" s="110" t="s">
        <v>27</v>
      </c>
      <c r="C86" s="104" t="s">
        <v>27</v>
      </c>
      <c r="D86" s="107"/>
      <c r="E86" s="97"/>
      <c r="F86" s="108"/>
      <c r="G86" s="208"/>
      <c r="H86" s="109" t="s">
        <v>27</v>
      </c>
    </row>
    <row r="87" spans="1:8" ht="12.75">
      <c r="A87" s="84"/>
      <c r="C87" s="104"/>
      <c r="D87" s="209" t="s">
        <v>27</v>
      </c>
      <c r="E87" s="84" t="s">
        <v>27</v>
      </c>
      <c r="F87" s="104"/>
      <c r="G87" s="109"/>
      <c r="H87" s="99"/>
    </row>
    <row r="88" spans="1:8" ht="12.75">
      <c r="A88" s="84" t="s">
        <v>27</v>
      </c>
      <c r="B88" s="110" t="s">
        <v>27</v>
      </c>
      <c r="C88" s="104" t="s">
        <v>27</v>
      </c>
      <c r="D88" s="209"/>
      <c r="E88" s="84" t="s">
        <v>27</v>
      </c>
      <c r="F88" s="104"/>
      <c r="G88" s="109"/>
      <c r="H88" s="99"/>
    </row>
    <row r="89" spans="1:8" ht="12.75">
      <c r="A89" s="84"/>
      <c r="C89" s="104"/>
      <c r="D89" s="111"/>
      <c r="E89" s="208" t="s">
        <v>27</v>
      </c>
      <c r="F89" s="84" t="s">
        <v>27</v>
      </c>
      <c r="G89" s="109"/>
      <c r="H89" s="118"/>
    </row>
    <row r="90" spans="1:8" ht="12.75">
      <c r="A90" s="84" t="s">
        <v>27</v>
      </c>
      <c r="B90" s="110" t="s">
        <v>27</v>
      </c>
      <c r="C90" s="104" t="s">
        <v>27</v>
      </c>
      <c r="D90" s="111"/>
      <c r="E90" s="208"/>
      <c r="F90" s="84" t="s">
        <v>27</v>
      </c>
      <c r="G90" s="104"/>
      <c r="H90" s="118"/>
    </row>
    <row r="91" spans="1:8" ht="12.75">
      <c r="A91" s="84"/>
      <c r="C91" s="104"/>
      <c r="D91" s="209" t="s">
        <v>27</v>
      </c>
      <c r="E91" s="84" t="s">
        <v>27</v>
      </c>
      <c r="F91" s="104"/>
      <c r="G91" s="104"/>
      <c r="H91" s="118"/>
    </row>
    <row r="92" spans="1:8" ht="12.75">
      <c r="A92" s="84" t="s">
        <v>27</v>
      </c>
      <c r="B92" s="110" t="s">
        <v>27</v>
      </c>
      <c r="C92" s="104" t="s">
        <v>27</v>
      </c>
      <c r="D92" s="209"/>
      <c r="E92" s="84" t="s">
        <v>27</v>
      </c>
      <c r="F92" s="104"/>
      <c r="G92" s="104"/>
      <c r="H92" s="118"/>
    </row>
    <row r="93" spans="1:8" ht="12.75">
      <c r="A93" s="84"/>
      <c r="C93" s="104"/>
      <c r="D93" s="111"/>
      <c r="E93" s="84"/>
      <c r="F93" s="211" t="s">
        <v>27</v>
      </c>
      <c r="G93" s="84" t="s">
        <v>27</v>
      </c>
      <c r="H93" s="118"/>
    </row>
    <row r="94" spans="1:8" ht="12.75">
      <c r="A94" s="84" t="s">
        <v>27</v>
      </c>
      <c r="B94" s="110" t="s">
        <v>27</v>
      </c>
      <c r="C94" s="104" t="s">
        <v>27</v>
      </c>
      <c r="D94" s="107"/>
      <c r="E94" s="104"/>
      <c r="F94" s="211"/>
      <c r="G94" s="84" t="s">
        <v>27</v>
      </c>
      <c r="H94" s="118"/>
    </row>
    <row r="95" spans="1:8" ht="12.75">
      <c r="A95" s="84"/>
      <c r="C95" s="108"/>
      <c r="D95" s="209" t="s">
        <v>27</v>
      </c>
      <c r="E95" s="84" t="s">
        <v>27</v>
      </c>
      <c r="F95" s="97"/>
      <c r="G95" s="104"/>
      <c r="H95" s="118"/>
    </row>
    <row r="96" spans="1:8" ht="12.75">
      <c r="A96" s="84" t="s">
        <v>27</v>
      </c>
      <c r="B96" s="110" t="s">
        <v>27</v>
      </c>
      <c r="C96" s="104" t="s">
        <v>27</v>
      </c>
      <c r="D96" s="209"/>
      <c r="E96" s="84" t="s">
        <v>27</v>
      </c>
      <c r="F96" s="97"/>
      <c r="G96" s="104"/>
      <c r="H96" s="118"/>
    </row>
    <row r="97" spans="1:8" ht="12.75">
      <c r="A97" s="84"/>
      <c r="C97" s="104"/>
      <c r="D97" s="107"/>
      <c r="E97" s="208" t="s">
        <v>27</v>
      </c>
      <c r="F97" s="84" t="s">
        <v>27</v>
      </c>
      <c r="G97" s="104"/>
      <c r="H97" s="118"/>
    </row>
    <row r="98" spans="1:8" ht="12.75">
      <c r="A98" s="84" t="s">
        <v>27</v>
      </c>
      <c r="B98" s="110" t="s">
        <v>27</v>
      </c>
      <c r="C98" s="104" t="s">
        <v>27</v>
      </c>
      <c r="D98" s="107"/>
      <c r="E98" s="208"/>
      <c r="F98" s="84" t="s">
        <v>27</v>
      </c>
      <c r="G98" s="104"/>
      <c r="H98" s="118"/>
    </row>
    <row r="99" spans="1:8" ht="12.75">
      <c r="A99" s="84"/>
      <c r="C99" s="104"/>
      <c r="D99" s="209" t="s">
        <v>27</v>
      </c>
      <c r="E99" s="84" t="s">
        <v>27</v>
      </c>
      <c r="F99" s="97"/>
      <c r="G99" s="104"/>
      <c r="H99" s="118"/>
    </row>
    <row r="100" spans="1:8" ht="12.75">
      <c r="A100" s="84" t="s">
        <v>27</v>
      </c>
      <c r="B100" s="110" t="s">
        <v>27</v>
      </c>
      <c r="C100" s="99" t="s">
        <v>27</v>
      </c>
      <c r="D100" s="209"/>
      <c r="E100" s="84" t="s">
        <v>27</v>
      </c>
      <c r="F100" s="97"/>
      <c r="G100" s="104"/>
      <c r="H100" s="118"/>
    </row>
    <row r="101" spans="1:8" ht="12.75">
      <c r="A101" s="84"/>
      <c r="B101" s="104"/>
      <c r="D101" s="108"/>
      <c r="E101" s="108"/>
      <c r="F101" s="97"/>
      <c r="G101" s="210" t="s">
        <v>27</v>
      </c>
      <c r="H101" s="112" t="s">
        <v>27</v>
      </c>
    </row>
    <row r="102" spans="1:8" ht="12.75">
      <c r="A102" s="84" t="s">
        <v>27</v>
      </c>
      <c r="B102" s="110" t="s">
        <v>27</v>
      </c>
      <c r="C102" s="99" t="s">
        <v>27</v>
      </c>
      <c r="D102" s="107"/>
      <c r="E102" s="108"/>
      <c r="F102" s="108"/>
      <c r="G102" s="210"/>
      <c r="H102" s="123" t="s">
        <v>27</v>
      </c>
    </row>
    <row r="103" spans="1:8" ht="12.75">
      <c r="A103" s="84"/>
      <c r="B103" s="104"/>
      <c r="C103" s="108"/>
      <c r="D103" s="209" t="s">
        <v>27</v>
      </c>
      <c r="E103" s="84" t="s">
        <v>27</v>
      </c>
      <c r="F103" s="108"/>
      <c r="G103" s="109"/>
      <c r="H103" s="118"/>
    </row>
    <row r="104" spans="1:8" ht="12.75">
      <c r="A104" s="84" t="s">
        <v>27</v>
      </c>
      <c r="B104" s="110" t="s">
        <v>27</v>
      </c>
      <c r="C104" s="104" t="s">
        <v>27</v>
      </c>
      <c r="D104" s="209"/>
      <c r="E104" s="84" t="s">
        <v>27</v>
      </c>
      <c r="F104" s="97"/>
      <c r="G104" s="109"/>
      <c r="H104" s="118"/>
    </row>
    <row r="105" spans="1:8" ht="12.75">
      <c r="A105" s="84"/>
      <c r="B105" s="104"/>
      <c r="D105" s="108"/>
      <c r="E105" s="208" t="s">
        <v>27</v>
      </c>
      <c r="F105" s="84" t="s">
        <v>27</v>
      </c>
      <c r="G105" s="109"/>
      <c r="H105" s="118"/>
    </row>
    <row r="106" spans="1:8" ht="12.75">
      <c r="A106" s="84" t="s">
        <v>27</v>
      </c>
      <c r="B106" s="110" t="s">
        <v>27</v>
      </c>
      <c r="C106" s="104" t="s">
        <v>27</v>
      </c>
      <c r="D106" s="111"/>
      <c r="E106" s="208"/>
      <c r="F106" s="84" t="s">
        <v>27</v>
      </c>
      <c r="G106" s="109"/>
      <c r="H106" s="118"/>
    </row>
    <row r="107" spans="1:8" ht="12.75">
      <c r="A107" s="84"/>
      <c r="B107" s="104"/>
      <c r="C107" s="104"/>
      <c r="D107" s="209" t="s">
        <v>27</v>
      </c>
      <c r="E107" s="84" t="s">
        <v>27</v>
      </c>
      <c r="F107" s="97"/>
      <c r="G107" s="109"/>
      <c r="H107" s="118"/>
    </row>
    <row r="108" spans="1:8" ht="12.75">
      <c r="A108" s="84" t="s">
        <v>27</v>
      </c>
      <c r="B108" s="110" t="s">
        <v>27</v>
      </c>
      <c r="C108" s="104" t="s">
        <v>27</v>
      </c>
      <c r="D108" s="209"/>
      <c r="E108" s="84" t="s">
        <v>27</v>
      </c>
      <c r="F108" s="97"/>
      <c r="G108" s="109"/>
      <c r="H108" s="118"/>
    </row>
    <row r="109" spans="1:8" ht="12.75">
      <c r="A109" s="84"/>
      <c r="B109" s="104"/>
      <c r="C109" s="104"/>
      <c r="D109" s="111"/>
      <c r="E109" s="104"/>
      <c r="F109" s="211" t="s">
        <v>27</v>
      </c>
      <c r="G109" s="84" t="s">
        <v>27</v>
      </c>
      <c r="H109" s="118"/>
    </row>
    <row r="110" spans="1:8" ht="12.75">
      <c r="A110" s="84" t="s">
        <v>27</v>
      </c>
      <c r="B110" s="110" t="s">
        <v>27</v>
      </c>
      <c r="C110" s="104" t="s">
        <v>27</v>
      </c>
      <c r="D110" s="111"/>
      <c r="E110" s="104"/>
      <c r="F110" s="211"/>
      <c r="G110" s="84" t="s">
        <v>27</v>
      </c>
      <c r="H110" s="118"/>
    </row>
    <row r="111" spans="1:8" ht="12.75">
      <c r="A111" s="84"/>
      <c r="B111" s="104"/>
      <c r="C111" s="104"/>
      <c r="D111" s="209" t="s">
        <v>27</v>
      </c>
      <c r="E111" s="84" t="s">
        <v>27</v>
      </c>
      <c r="F111" s="97"/>
      <c r="G111" s="109"/>
      <c r="H111" s="118"/>
    </row>
    <row r="112" spans="1:8" ht="12.75">
      <c r="A112" s="84" t="s">
        <v>27</v>
      </c>
      <c r="B112" s="110" t="s">
        <v>27</v>
      </c>
      <c r="C112" s="104" t="s">
        <v>27</v>
      </c>
      <c r="D112" s="209"/>
      <c r="E112" s="84" t="s">
        <v>27</v>
      </c>
      <c r="F112" s="97"/>
      <c r="G112" s="109"/>
      <c r="H112" s="118"/>
    </row>
    <row r="113" spans="1:8" ht="12.75">
      <c r="A113" s="84"/>
      <c r="B113" s="104"/>
      <c r="C113" s="104"/>
      <c r="D113" s="111"/>
      <c r="E113" s="208" t="s">
        <v>27</v>
      </c>
      <c r="F113" s="84" t="s">
        <v>27</v>
      </c>
      <c r="G113" s="109"/>
      <c r="H113" s="118"/>
    </row>
    <row r="114" spans="1:8" ht="12.75">
      <c r="A114" s="84" t="s">
        <v>27</v>
      </c>
      <c r="B114" s="110" t="s">
        <v>27</v>
      </c>
      <c r="C114" s="104" t="s">
        <v>27</v>
      </c>
      <c r="D114" s="111"/>
      <c r="E114" s="208"/>
      <c r="F114" s="84" t="s">
        <v>27</v>
      </c>
      <c r="G114" s="109"/>
      <c r="H114" s="118"/>
    </row>
    <row r="115" spans="1:8" ht="12.75">
      <c r="A115" s="84"/>
      <c r="B115" s="104"/>
      <c r="C115" s="104"/>
      <c r="D115" s="209" t="s">
        <v>27</v>
      </c>
      <c r="E115" s="84" t="s">
        <v>27</v>
      </c>
      <c r="F115" s="97"/>
      <c r="G115" s="109"/>
      <c r="H115" s="99"/>
    </row>
    <row r="116" spans="1:8" ht="12.75">
      <c r="A116" s="84" t="s">
        <v>27</v>
      </c>
      <c r="B116" s="110" t="s">
        <v>27</v>
      </c>
      <c r="C116" s="104" t="s">
        <v>27</v>
      </c>
      <c r="D116" s="209"/>
      <c r="E116" s="84" t="s">
        <v>27</v>
      </c>
      <c r="F116" s="97"/>
      <c r="G116" s="109"/>
      <c r="H116" s="99"/>
    </row>
    <row r="117" spans="1:8" ht="12.75">
      <c r="A117" s="84"/>
      <c r="B117" s="104"/>
      <c r="C117" s="104"/>
      <c r="D117" s="111"/>
      <c r="E117" s="104"/>
      <c r="F117" s="97"/>
      <c r="G117" s="208" t="s">
        <v>27</v>
      </c>
      <c r="H117" s="109" t="s">
        <v>27</v>
      </c>
    </row>
    <row r="118" spans="1:8" ht="12.75">
      <c r="A118" s="84" t="s">
        <v>27</v>
      </c>
      <c r="B118" s="110" t="s">
        <v>27</v>
      </c>
      <c r="C118" s="104" t="s">
        <v>27</v>
      </c>
      <c r="D118" s="111"/>
      <c r="E118" s="104"/>
      <c r="F118" s="97"/>
      <c r="G118" s="208"/>
      <c r="H118" s="109" t="s">
        <v>27</v>
      </c>
    </row>
    <row r="119" spans="1:8" ht="12.75">
      <c r="A119" s="84"/>
      <c r="B119" s="104"/>
      <c r="C119" s="104"/>
      <c r="D119" s="209" t="s">
        <v>27</v>
      </c>
      <c r="E119" s="84" t="s">
        <v>27</v>
      </c>
      <c r="F119" s="97"/>
      <c r="G119" s="109"/>
      <c r="H119" s="99"/>
    </row>
    <row r="120" spans="1:8" ht="12.75">
      <c r="A120" s="84" t="s">
        <v>27</v>
      </c>
      <c r="B120" s="110" t="s">
        <v>27</v>
      </c>
      <c r="C120" s="104" t="s">
        <v>27</v>
      </c>
      <c r="D120" s="209"/>
      <c r="E120" s="84" t="s">
        <v>27</v>
      </c>
      <c r="F120" s="97"/>
      <c r="G120" s="109"/>
      <c r="H120" s="118"/>
    </row>
    <row r="121" spans="1:8" ht="12.75">
      <c r="A121" s="84"/>
      <c r="B121" s="104"/>
      <c r="C121" s="104"/>
      <c r="D121" s="111"/>
      <c r="E121" s="208" t="s">
        <v>27</v>
      </c>
      <c r="F121" s="84" t="s">
        <v>27</v>
      </c>
      <c r="G121" s="109"/>
      <c r="H121" s="118"/>
    </row>
    <row r="122" spans="1:8" ht="12.75">
      <c r="A122" s="84" t="s">
        <v>27</v>
      </c>
      <c r="B122" s="110" t="s">
        <v>27</v>
      </c>
      <c r="C122" s="104" t="s">
        <v>27</v>
      </c>
      <c r="D122" s="111"/>
      <c r="E122" s="208"/>
      <c r="F122" s="84" t="s">
        <v>27</v>
      </c>
      <c r="G122" s="109"/>
      <c r="H122" s="118"/>
    </row>
    <row r="123" spans="1:8" ht="12.75">
      <c r="A123" s="84"/>
      <c r="B123" s="104"/>
      <c r="C123" s="104"/>
      <c r="D123" s="209" t="s">
        <v>27</v>
      </c>
      <c r="E123" s="84" t="s">
        <v>27</v>
      </c>
      <c r="F123" s="97"/>
      <c r="G123" s="109"/>
      <c r="H123" s="118"/>
    </row>
    <row r="124" spans="1:8" ht="12.75">
      <c r="A124" s="84" t="s">
        <v>27</v>
      </c>
      <c r="B124" s="110" t="s">
        <v>27</v>
      </c>
      <c r="C124" s="104" t="s">
        <v>27</v>
      </c>
      <c r="D124" s="209"/>
      <c r="E124" s="84" t="s">
        <v>27</v>
      </c>
      <c r="F124" s="97"/>
      <c r="G124" s="109"/>
      <c r="H124" s="118"/>
    </row>
    <row r="125" spans="1:8" ht="12.75">
      <c r="A125" s="84"/>
      <c r="B125" s="104"/>
      <c r="C125" s="104"/>
      <c r="D125" s="111"/>
      <c r="E125" s="104"/>
      <c r="F125" s="211" t="s">
        <v>27</v>
      </c>
      <c r="G125" s="84" t="s">
        <v>27</v>
      </c>
      <c r="H125" s="118"/>
    </row>
    <row r="126" spans="1:8" ht="12.75">
      <c r="A126" s="84" t="s">
        <v>27</v>
      </c>
      <c r="B126" s="110" t="s">
        <v>27</v>
      </c>
      <c r="C126" s="104" t="s">
        <v>27</v>
      </c>
      <c r="D126" s="111"/>
      <c r="E126" s="104"/>
      <c r="F126" s="211"/>
      <c r="G126" s="84" t="s">
        <v>27</v>
      </c>
      <c r="H126" s="118"/>
    </row>
    <row r="127" spans="1:8" ht="12.75">
      <c r="A127" s="84"/>
      <c r="B127" s="104"/>
      <c r="C127" s="104"/>
      <c r="D127" s="209" t="s">
        <v>27</v>
      </c>
      <c r="E127" s="84" t="s">
        <v>27</v>
      </c>
      <c r="F127" s="97"/>
      <c r="G127" s="109"/>
      <c r="H127" s="118"/>
    </row>
    <row r="128" spans="1:8" ht="12.75">
      <c r="A128" s="84" t="s">
        <v>27</v>
      </c>
      <c r="B128" s="110" t="s">
        <v>27</v>
      </c>
      <c r="C128" s="104" t="s">
        <v>27</v>
      </c>
      <c r="D128" s="209"/>
      <c r="E128" s="84" t="s">
        <v>27</v>
      </c>
      <c r="F128" s="97"/>
      <c r="G128" s="109"/>
      <c r="H128" s="118"/>
    </row>
    <row r="129" spans="1:8" ht="12.75">
      <c r="A129" s="84"/>
      <c r="B129" s="104"/>
      <c r="C129" s="104"/>
      <c r="D129" s="111"/>
      <c r="E129" s="208" t="s">
        <v>27</v>
      </c>
      <c r="F129" s="84" t="s">
        <v>27</v>
      </c>
      <c r="G129" s="109"/>
      <c r="H129" s="118"/>
    </row>
    <row r="130" spans="1:8" ht="12.75">
      <c r="A130" s="84" t="s">
        <v>27</v>
      </c>
      <c r="B130" s="110" t="s">
        <v>27</v>
      </c>
      <c r="C130" s="104" t="s">
        <v>27</v>
      </c>
      <c r="D130" s="111"/>
      <c r="E130" s="208"/>
      <c r="F130" s="84" t="s">
        <v>27</v>
      </c>
      <c r="G130" s="109"/>
      <c r="H130" s="118"/>
    </row>
    <row r="131" spans="1:8" ht="12.75">
      <c r="A131" s="84"/>
      <c r="B131" s="104"/>
      <c r="C131" s="104"/>
      <c r="D131" s="209" t="s">
        <v>27</v>
      </c>
      <c r="E131" s="84" t="s">
        <v>27</v>
      </c>
      <c r="F131" s="97"/>
      <c r="G131" s="109"/>
      <c r="H131" s="118"/>
    </row>
    <row r="132" spans="1:7" ht="12.75">
      <c r="A132" s="84" t="s">
        <v>27</v>
      </c>
      <c r="B132" s="110" t="s">
        <v>27</v>
      </c>
      <c r="C132" s="99" t="s">
        <v>27</v>
      </c>
      <c r="D132" s="209"/>
      <c r="E132" s="84" t="s">
        <v>27</v>
      </c>
      <c r="F132" s="97"/>
      <c r="G132" s="109"/>
    </row>
    <row r="133" spans="1:8" ht="25.5">
      <c r="A133" s="219" t="s">
        <v>27</v>
      </c>
      <c r="B133" s="219"/>
      <c r="C133" s="219"/>
      <c r="D133" s="219"/>
      <c r="E133" s="219"/>
      <c r="F133" s="219"/>
      <c r="G133" s="219"/>
      <c r="H133" s="219"/>
    </row>
    <row r="134" spans="1:8" ht="18.75">
      <c r="A134" s="220" t="s">
        <v>27</v>
      </c>
      <c r="B134" s="220"/>
      <c r="C134" s="220"/>
      <c r="D134" s="220"/>
      <c r="E134" s="220"/>
      <c r="F134" s="220"/>
      <c r="G134" s="220"/>
      <c r="H134" s="220"/>
    </row>
    <row r="135" ht="15.75">
      <c r="H135" s="121" t="s">
        <v>27</v>
      </c>
    </row>
    <row r="136" spans="1:8" ht="12.75" customHeight="1">
      <c r="A136" s="84"/>
      <c r="B136" s="110"/>
      <c r="C136" s="99"/>
      <c r="D136" s="104"/>
      <c r="E136" s="104"/>
      <c r="F136" s="104"/>
      <c r="G136" s="122"/>
      <c r="H136" s="88"/>
    </row>
    <row r="137" spans="1:8" ht="12.75" customHeight="1">
      <c r="A137" s="84"/>
      <c r="C137" s="104"/>
      <c r="D137" s="209"/>
      <c r="E137" s="84"/>
      <c r="F137" s="104"/>
      <c r="G137" s="122"/>
      <c r="H137" s="90"/>
    </row>
    <row r="138" spans="1:8" ht="12.75" customHeight="1">
      <c r="A138" s="84"/>
      <c r="B138" s="110"/>
      <c r="C138" s="104"/>
      <c r="D138" s="209"/>
      <c r="E138" s="84"/>
      <c r="F138" s="104"/>
      <c r="G138" s="104"/>
      <c r="H138" s="92"/>
    </row>
    <row r="139" spans="1:8" ht="12.75" customHeight="1">
      <c r="A139" s="84"/>
      <c r="C139" s="104"/>
      <c r="D139" s="107"/>
      <c r="E139" s="208"/>
      <c r="F139" s="84"/>
      <c r="G139" s="104"/>
      <c r="H139" s="92"/>
    </row>
    <row r="140" spans="1:8" ht="12.75" customHeight="1">
      <c r="A140" s="84"/>
      <c r="B140" s="110"/>
      <c r="C140" s="104"/>
      <c r="D140" s="107"/>
      <c r="E140" s="208"/>
      <c r="F140" s="84"/>
      <c r="G140" s="99"/>
      <c r="H140" s="92"/>
    </row>
    <row r="141" spans="1:8" ht="12.75" customHeight="1">
      <c r="A141" s="84"/>
      <c r="C141" s="104"/>
      <c r="D141" s="209"/>
      <c r="E141" s="84"/>
      <c r="F141" s="84"/>
      <c r="G141" s="99"/>
      <c r="H141" s="92"/>
    </row>
    <row r="142" spans="1:15" ht="12.75" customHeight="1">
      <c r="A142" s="84"/>
      <c r="B142" s="110"/>
      <c r="C142" s="104"/>
      <c r="D142" s="209"/>
      <c r="E142" s="84"/>
      <c r="F142" s="84"/>
      <c r="G142" s="99"/>
      <c r="H142" s="92"/>
      <c r="K142" s="213"/>
      <c r="L142" s="124"/>
      <c r="M142" s="104"/>
      <c r="N142" s="108"/>
      <c r="O142" s="108"/>
    </row>
    <row r="143" spans="1:15" ht="12.75" customHeight="1">
      <c r="A143" s="84"/>
      <c r="C143" s="104"/>
      <c r="D143" s="107"/>
      <c r="E143" s="97"/>
      <c r="F143" s="208"/>
      <c r="G143" s="84"/>
      <c r="H143" s="99"/>
      <c r="K143" s="213"/>
      <c r="L143" s="125"/>
      <c r="M143" s="104"/>
      <c r="N143" s="108"/>
      <c r="O143" s="108"/>
    </row>
    <row r="144" spans="1:15" ht="12.75" customHeight="1">
      <c r="A144" s="84"/>
      <c r="B144" s="110"/>
      <c r="C144" s="104"/>
      <c r="D144" s="107"/>
      <c r="E144" s="97"/>
      <c r="F144" s="208"/>
      <c r="G144" s="84"/>
      <c r="H144" s="99"/>
      <c r="K144" s="125"/>
      <c r="L144" s="125"/>
      <c r="M144" s="216"/>
      <c r="N144" s="217"/>
      <c r="O144" s="217"/>
    </row>
    <row r="145" spans="1:15" ht="12.75" customHeight="1">
      <c r="A145" s="84"/>
      <c r="C145" s="104"/>
      <c r="D145" s="111"/>
      <c r="E145" s="84"/>
      <c r="F145" s="84"/>
      <c r="G145" s="109"/>
      <c r="H145" s="99"/>
      <c r="K145" s="125"/>
      <c r="L145" s="125"/>
      <c r="M145" s="216"/>
      <c r="N145" s="218"/>
      <c r="O145" s="218"/>
    </row>
    <row r="146" spans="1:15" ht="12.75" customHeight="1">
      <c r="A146" s="84"/>
      <c r="B146" s="110"/>
      <c r="C146" s="104"/>
      <c r="D146" s="111"/>
      <c r="E146" s="84"/>
      <c r="F146" s="84"/>
      <c r="G146" s="109"/>
      <c r="H146" s="99"/>
      <c r="K146" s="213"/>
      <c r="L146" s="124"/>
      <c r="M146" s="104"/>
      <c r="N146" s="126"/>
      <c r="O146" s="126"/>
    </row>
    <row r="147" spans="1:15" ht="14.25" customHeight="1">
      <c r="A147" s="213">
        <f>IF(A132=64,$G$35,"")</f>
      </c>
      <c r="B147" s="213"/>
      <c r="C147" s="132">
        <f>IF($A$147="","",IF('[1]U-výs'!$Q66="","",'[1]U-výs'!$Q66))</f>
      </c>
      <c r="D147" s="129"/>
      <c r="E147" s="115"/>
      <c r="F147" s="109"/>
      <c r="G147" s="109"/>
      <c r="H147" s="99"/>
      <c r="K147" s="213"/>
      <c r="L147" s="125"/>
      <c r="M147" s="104"/>
      <c r="N147" s="126"/>
      <c r="O147" s="126"/>
    </row>
    <row r="148" spans="1:8" ht="12.75" customHeight="1">
      <c r="A148" s="109"/>
      <c r="B148" s="112"/>
      <c r="C148" s="99"/>
      <c r="D148" s="129"/>
      <c r="E148" s="115"/>
      <c r="F148" s="109"/>
      <c r="G148" s="104"/>
      <c r="H148" s="99"/>
    </row>
    <row r="149" spans="1:8" ht="12.75" customHeight="1">
      <c r="A149" s="130"/>
      <c r="B149" s="112"/>
      <c r="C149" s="99"/>
      <c r="D149" s="120"/>
      <c r="E149" s="109"/>
      <c r="F149" s="118"/>
      <c r="G149" s="104"/>
      <c r="H149" s="99"/>
    </row>
    <row r="150" spans="1:8" ht="12.75" customHeight="1">
      <c r="A150" s="109"/>
      <c r="B150" s="112"/>
      <c r="C150" s="99"/>
      <c r="D150" s="120"/>
      <c r="E150" s="109"/>
      <c r="F150" s="109"/>
      <c r="G150" s="104"/>
      <c r="H150" s="99"/>
    </row>
    <row r="151" spans="1:8" ht="15.75" customHeight="1">
      <c r="A151" s="109"/>
      <c r="B151" s="112"/>
      <c r="C151" s="99"/>
      <c r="D151" s="213">
        <f>IF(A147="","",A147+2)</f>
      </c>
      <c r="E151" s="226">
        <f>IF(OR(D151=319,D151=255),'[1]U-výs'!$Q69,"")</f>
      </c>
      <c r="F151" s="226"/>
      <c r="G151" s="97"/>
      <c r="H151" s="109"/>
    </row>
    <row r="152" spans="1:8" ht="12.75" customHeight="1">
      <c r="A152" s="109"/>
      <c r="B152" s="112"/>
      <c r="C152" s="99"/>
      <c r="D152" s="213"/>
      <c r="E152" s="215">
        <f>IF(OR(D151=319,D151=255),'[1]U-výs'!$S69,"")</f>
      </c>
      <c r="F152" s="215"/>
      <c r="G152" s="97"/>
      <c r="H152" s="109"/>
    </row>
    <row r="153" spans="1:8" ht="12.75" customHeight="1">
      <c r="A153" s="109"/>
      <c r="B153" s="112"/>
      <c r="C153" s="99"/>
      <c r="D153" s="120">
        <f>IF('[1]Turnaj'!$G$13="KO",IF(OR(AND('[1]Pr-U'!$G$2&gt;64,'[1]Turnaj'!$L$13=8),(AND('[1]Pr-U'!$G$2&gt;64,'[1]Turnaj'!$L$13=16))),$D$149+1,""),"")</f>
      </c>
      <c r="E153" s="109"/>
      <c r="F153" s="99"/>
      <c r="G153" s="109"/>
      <c r="H153" s="99"/>
    </row>
    <row r="154" spans="1:8" ht="12.75" customHeight="1">
      <c r="A154" s="109"/>
      <c r="B154" s="112"/>
      <c r="C154" s="99"/>
      <c r="D154" s="120"/>
      <c r="E154" s="109"/>
      <c r="F154" s="99"/>
      <c r="G154" s="109"/>
      <c r="H154" s="99"/>
    </row>
    <row r="155" spans="1:8" ht="12.75" customHeight="1">
      <c r="A155" s="127"/>
      <c r="B155" s="112"/>
      <c r="C155" s="133"/>
      <c r="D155" s="120"/>
      <c r="E155" s="115"/>
      <c r="F155" s="109"/>
      <c r="G155" s="109"/>
      <c r="H155" s="99"/>
    </row>
    <row r="156" spans="1:8" ht="12.75" customHeight="1">
      <c r="A156" s="213">
        <f>IF(A132=64,$G$101,"")</f>
      </c>
      <c r="B156" s="213"/>
      <c r="C156" s="132">
        <f>IF($A$156="","",IF('[1]U-výs'!$Q67="","",'[1]U-výs'!$Q67))</f>
      </c>
      <c r="D156" s="120"/>
      <c r="E156" s="115"/>
      <c r="F156" s="109"/>
      <c r="G156" s="104"/>
      <c r="H156" s="99"/>
    </row>
    <row r="157" spans="1:8" ht="12.75" customHeight="1">
      <c r="A157" s="84"/>
      <c r="C157" s="104"/>
      <c r="D157" s="209"/>
      <c r="E157" s="84"/>
      <c r="F157" s="104"/>
      <c r="G157" s="104"/>
      <c r="H157" s="99"/>
    </row>
    <row r="158" spans="1:8" ht="12.75" customHeight="1">
      <c r="A158" s="84"/>
      <c r="B158" s="110"/>
      <c r="C158" s="104"/>
      <c r="D158" s="209"/>
      <c r="E158" s="84"/>
      <c r="F158" s="104"/>
      <c r="G158" s="104"/>
      <c r="H158" s="99"/>
    </row>
    <row r="159" spans="1:8" ht="12.75" customHeight="1">
      <c r="A159" s="84"/>
      <c r="C159" s="104"/>
      <c r="D159" s="111"/>
      <c r="E159" s="84"/>
      <c r="F159" s="208"/>
      <c r="G159" s="84"/>
      <c r="H159" s="99"/>
    </row>
    <row r="160" spans="1:8" ht="12.75" customHeight="1">
      <c r="A160" s="84"/>
      <c r="B160" s="110"/>
      <c r="C160" s="104"/>
      <c r="D160" s="107"/>
      <c r="E160" s="104"/>
      <c r="F160" s="208"/>
      <c r="G160" s="84"/>
      <c r="H160" s="112"/>
    </row>
    <row r="161" spans="1:8" ht="12.75" customHeight="1">
      <c r="A161" s="84"/>
      <c r="C161" s="108"/>
      <c r="D161" s="209"/>
      <c r="E161" s="84"/>
      <c r="F161" s="97"/>
      <c r="G161" s="104"/>
      <c r="H161" s="109"/>
    </row>
    <row r="162" spans="1:8" ht="12.75" customHeight="1">
      <c r="A162" s="84"/>
      <c r="B162" s="110"/>
      <c r="C162" s="104"/>
      <c r="D162" s="209"/>
      <c r="E162" s="84"/>
      <c r="F162" s="97"/>
      <c r="G162" s="104"/>
      <c r="H162" s="109"/>
    </row>
    <row r="163" spans="1:8" ht="12.75" customHeight="1">
      <c r="A163" s="84"/>
      <c r="C163" s="104"/>
      <c r="D163" s="107"/>
      <c r="E163" s="208"/>
      <c r="F163" s="84"/>
      <c r="G163" s="104"/>
      <c r="H163" s="109"/>
    </row>
    <row r="164" spans="1:8" ht="12.75" customHeight="1">
      <c r="A164" s="84"/>
      <c r="B164" s="110"/>
      <c r="C164" s="104"/>
      <c r="D164" s="107"/>
      <c r="E164" s="208"/>
      <c r="F164" s="84"/>
      <c r="G164" s="104"/>
      <c r="H164" s="113"/>
    </row>
    <row r="165" spans="1:8" ht="12.75" customHeight="1">
      <c r="A165" s="84"/>
      <c r="C165" s="104"/>
      <c r="D165" s="209"/>
      <c r="E165" s="84"/>
      <c r="F165" s="97"/>
      <c r="G165" s="104"/>
      <c r="H165" s="109"/>
    </row>
    <row r="166" spans="1:8" ht="12.75" customHeight="1">
      <c r="A166" s="84"/>
      <c r="B166" s="110"/>
      <c r="C166" s="99"/>
      <c r="D166" s="209"/>
      <c r="E166" s="84"/>
      <c r="F166" s="97"/>
      <c r="G166" s="104"/>
      <c r="H166" s="109"/>
    </row>
    <row r="167" spans="1:8" ht="12.75" customHeight="1">
      <c r="A167" s="84"/>
      <c r="B167" s="104"/>
      <c r="C167" s="108"/>
      <c r="D167" s="108"/>
      <c r="E167" s="108"/>
      <c r="F167" s="97"/>
      <c r="G167" s="210"/>
      <c r="H167" s="116"/>
    </row>
    <row r="168" spans="1:8" ht="12.75" customHeight="1">
      <c r="A168" s="84"/>
      <c r="B168" s="110"/>
      <c r="C168" s="99"/>
      <c r="D168" s="107"/>
      <c r="E168" s="108"/>
      <c r="F168" s="108"/>
      <c r="G168" s="210"/>
      <c r="H168" s="119"/>
    </row>
    <row r="169" spans="1:8" ht="12.75" customHeight="1">
      <c r="A169" s="84"/>
      <c r="B169" s="104"/>
      <c r="C169" s="108"/>
      <c r="D169" s="209"/>
      <c r="E169" s="84"/>
      <c r="F169" s="108"/>
      <c r="G169" s="109"/>
      <c r="H169" s="109"/>
    </row>
    <row r="170" spans="1:8" ht="12.75" customHeight="1">
      <c r="A170" s="84"/>
      <c r="B170" s="110"/>
      <c r="C170" s="104"/>
      <c r="D170" s="209"/>
      <c r="E170" s="84"/>
      <c r="F170" s="97"/>
      <c r="G170" s="109"/>
      <c r="H170" s="109"/>
    </row>
    <row r="171" spans="1:8" ht="12.75" customHeight="1">
      <c r="A171" s="84"/>
      <c r="B171" s="104"/>
      <c r="C171" s="108"/>
      <c r="D171" s="108"/>
      <c r="E171" s="208"/>
      <c r="F171" s="84"/>
      <c r="G171" s="109"/>
      <c r="H171" s="109"/>
    </row>
    <row r="172" spans="1:8" ht="12.75" customHeight="1">
      <c r="A172" s="84"/>
      <c r="B172" s="110"/>
      <c r="C172" s="104"/>
      <c r="D172" s="111"/>
      <c r="E172" s="208"/>
      <c r="F172" s="84"/>
      <c r="G172" s="109"/>
      <c r="H172" s="109"/>
    </row>
    <row r="173" spans="1:8" ht="12.75" customHeight="1">
      <c r="A173" s="84"/>
      <c r="B173" s="104"/>
      <c r="C173" s="104"/>
      <c r="D173" s="209"/>
      <c r="E173" s="84"/>
      <c r="F173" s="97"/>
      <c r="G173" s="109"/>
      <c r="H173" s="109"/>
    </row>
    <row r="174" spans="1:8" ht="12.75" customHeight="1">
      <c r="A174" s="84"/>
      <c r="B174" s="110"/>
      <c r="C174" s="104"/>
      <c r="D174" s="209"/>
      <c r="E174" s="84"/>
      <c r="F174" s="97"/>
      <c r="G174" s="109"/>
      <c r="H174" s="109"/>
    </row>
    <row r="175" spans="1:8" ht="12.75" customHeight="1">
      <c r="A175" s="84"/>
      <c r="B175" s="104"/>
      <c r="C175" s="104"/>
      <c r="D175" s="111"/>
      <c r="E175" s="104"/>
      <c r="F175" s="208"/>
      <c r="G175" s="84"/>
      <c r="H175" s="109"/>
    </row>
    <row r="176" spans="1:8" ht="12.75" customHeight="1">
      <c r="A176" s="84"/>
      <c r="B176" s="110"/>
      <c r="C176" s="104"/>
      <c r="D176" s="111"/>
      <c r="E176" s="104"/>
      <c r="F176" s="208"/>
      <c r="G176" s="84"/>
      <c r="H176" s="109"/>
    </row>
    <row r="177" spans="1:8" ht="12.75" customHeight="1">
      <c r="A177" s="84"/>
      <c r="B177" s="104"/>
      <c r="C177" s="104"/>
      <c r="D177" s="209"/>
      <c r="E177" s="84"/>
      <c r="F177" s="97"/>
      <c r="G177" s="109"/>
      <c r="H177" s="109"/>
    </row>
    <row r="178" spans="1:8" ht="12.75" customHeight="1">
      <c r="A178" s="84"/>
      <c r="B178" s="110"/>
      <c r="C178" s="104"/>
      <c r="D178" s="209"/>
      <c r="E178" s="84"/>
      <c r="F178" s="97"/>
      <c r="G178" s="109"/>
      <c r="H178" s="109"/>
    </row>
    <row r="179" spans="1:8" ht="12.75" customHeight="1">
      <c r="A179" s="84"/>
      <c r="B179" s="104"/>
      <c r="C179" s="104"/>
      <c r="D179" s="111"/>
      <c r="E179" s="208"/>
      <c r="F179" s="84"/>
      <c r="G179" s="109"/>
      <c r="H179" s="109"/>
    </row>
    <row r="180" spans="1:8" ht="12.75" customHeight="1">
      <c r="A180" s="84"/>
      <c r="B180" s="110"/>
      <c r="C180" s="104"/>
      <c r="D180" s="111"/>
      <c r="E180" s="208"/>
      <c r="F180" s="84"/>
      <c r="G180" s="109"/>
      <c r="H180" s="109"/>
    </row>
    <row r="181" spans="1:8" ht="12.75" customHeight="1">
      <c r="A181" s="84"/>
      <c r="B181" s="104"/>
      <c r="C181" s="104"/>
      <c r="D181" s="209"/>
      <c r="E181" s="84"/>
      <c r="F181" s="97"/>
      <c r="G181" s="109"/>
      <c r="H181" s="109"/>
    </row>
    <row r="182" spans="1:8" ht="12.75" customHeight="1">
      <c r="A182" s="84"/>
      <c r="B182" s="110"/>
      <c r="C182" s="104"/>
      <c r="D182" s="209"/>
      <c r="E182" s="84"/>
      <c r="F182" s="97"/>
      <c r="G182" s="109"/>
      <c r="H182" s="109"/>
    </row>
    <row r="183" spans="1:8" ht="12.75" customHeight="1">
      <c r="A183" s="84"/>
      <c r="B183" s="104"/>
      <c r="C183" s="104"/>
      <c r="D183" s="111"/>
      <c r="E183" s="104"/>
      <c r="F183" s="97"/>
      <c r="G183" s="208"/>
      <c r="H183" s="109"/>
    </row>
    <row r="184" spans="1:8" ht="12.75" customHeight="1">
      <c r="A184" s="84"/>
      <c r="B184" s="110"/>
      <c r="C184" s="104"/>
      <c r="D184" s="111"/>
      <c r="E184" s="104"/>
      <c r="F184" s="97"/>
      <c r="G184" s="208"/>
      <c r="H184" s="109"/>
    </row>
    <row r="185" spans="1:8" ht="12.75" customHeight="1">
      <c r="A185" s="84"/>
      <c r="B185" s="104"/>
      <c r="C185" s="104"/>
      <c r="D185" s="209"/>
      <c r="E185" s="84"/>
      <c r="F185" s="97"/>
      <c r="G185" s="109"/>
      <c r="H185" s="109"/>
    </row>
    <row r="186" spans="1:8" ht="12.75" customHeight="1">
      <c r="A186" s="84"/>
      <c r="B186" s="110"/>
      <c r="C186" s="104"/>
      <c r="D186" s="209"/>
      <c r="E186" s="84"/>
      <c r="F186" s="97"/>
      <c r="G186" s="109"/>
      <c r="H186" s="109"/>
    </row>
    <row r="187" spans="1:8" ht="12.75" customHeight="1">
      <c r="A187" s="84"/>
      <c r="B187" s="104"/>
      <c r="C187" s="104"/>
      <c r="D187" s="111"/>
      <c r="E187" s="208"/>
      <c r="F187" s="84"/>
      <c r="G187" s="109"/>
      <c r="H187" s="109"/>
    </row>
    <row r="188" spans="1:8" ht="12.75" customHeight="1">
      <c r="A188" s="84"/>
      <c r="B188" s="110"/>
      <c r="C188" s="104"/>
      <c r="D188" s="111"/>
      <c r="E188" s="208"/>
      <c r="F188" s="84"/>
      <c r="G188" s="109"/>
      <c r="H188" s="109"/>
    </row>
    <row r="189" spans="1:8" ht="12.75" customHeight="1">
      <c r="A189" s="84"/>
      <c r="B189" s="104"/>
      <c r="C189" s="104"/>
      <c r="D189" s="209"/>
      <c r="E189" s="84"/>
      <c r="F189" s="97"/>
      <c r="G189" s="109"/>
      <c r="H189" s="109"/>
    </row>
    <row r="190" spans="1:8" ht="12.75" customHeight="1">
      <c r="A190" s="84"/>
      <c r="B190" s="110"/>
      <c r="C190" s="104"/>
      <c r="D190" s="209"/>
      <c r="E190" s="84"/>
      <c r="F190" s="97"/>
      <c r="G190" s="109"/>
      <c r="H190" s="109"/>
    </row>
    <row r="191" spans="1:8" ht="12.75" customHeight="1">
      <c r="A191" s="84"/>
      <c r="B191" s="104"/>
      <c r="C191" s="104"/>
      <c r="D191" s="111"/>
      <c r="E191" s="104"/>
      <c r="F191" s="208"/>
      <c r="G191" s="84"/>
      <c r="H191" s="109"/>
    </row>
    <row r="192" spans="1:8" ht="12.75" customHeight="1">
      <c r="A192" s="84"/>
      <c r="B192" s="110"/>
      <c r="C192" s="104"/>
      <c r="D192" s="111"/>
      <c r="E192" s="104"/>
      <c r="F192" s="208"/>
      <c r="G192" s="84"/>
      <c r="H192" s="109"/>
    </row>
    <row r="193" spans="1:8" ht="12.75" customHeight="1">
      <c r="A193" s="84"/>
      <c r="B193" s="104"/>
      <c r="C193" s="104"/>
      <c r="D193" s="209"/>
      <c r="E193" s="84"/>
      <c r="F193" s="97"/>
      <c r="G193" s="109"/>
      <c r="H193" s="109"/>
    </row>
    <row r="194" spans="1:8" ht="12.75" customHeight="1">
      <c r="A194" s="84"/>
      <c r="B194" s="110"/>
      <c r="C194" s="104"/>
      <c r="D194" s="209"/>
      <c r="E194" s="84"/>
      <c r="F194" s="97"/>
      <c r="G194" s="109"/>
      <c r="H194" s="109"/>
    </row>
    <row r="195" spans="1:8" ht="12.75" customHeight="1">
      <c r="A195" s="84"/>
      <c r="B195" s="104"/>
      <c r="C195" s="104"/>
      <c r="D195" s="111"/>
      <c r="E195" s="208"/>
      <c r="F195" s="84"/>
      <c r="G195" s="109"/>
      <c r="H195" s="109"/>
    </row>
    <row r="196" spans="1:8" ht="12.75" customHeight="1">
      <c r="A196" s="84"/>
      <c r="B196" s="110"/>
      <c r="C196" s="104"/>
      <c r="D196" s="111"/>
      <c r="E196" s="208"/>
      <c r="F196" s="84"/>
      <c r="G196" s="109"/>
      <c r="H196" s="109"/>
    </row>
    <row r="197" spans="1:8" ht="12.75" customHeight="1">
      <c r="A197" s="84"/>
      <c r="B197" s="104"/>
      <c r="C197" s="104"/>
      <c r="D197" s="209"/>
      <c r="E197" s="84"/>
      <c r="F197" s="97"/>
      <c r="G197" s="109"/>
      <c r="H197" s="109"/>
    </row>
    <row r="198" spans="1:8" ht="12.75" customHeight="1">
      <c r="A198" s="84"/>
      <c r="B198" s="110"/>
      <c r="C198" s="99"/>
      <c r="D198" s="209"/>
      <c r="E198" s="108"/>
      <c r="F198" s="97"/>
      <c r="G198" s="109"/>
      <c r="H198" s="109"/>
    </row>
  </sheetData>
  <sheetProtection password="CC0B" sheet="1" formatCells="0" formatColumns="0" formatRows="0" insertColumns="0" insertRows="0" deleteColumns="0" deleteRows="0" sort="0" autoFilter="0" pivotTables="0"/>
  <mergeCells count="104">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N145:O145"/>
    <mergeCell ref="K146:K147"/>
    <mergeCell ref="A147:B147"/>
    <mergeCell ref="D151:D152"/>
    <mergeCell ref="E151:F151"/>
    <mergeCell ref="E152:F152"/>
    <mergeCell ref="A156:B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E195:E196"/>
    <mergeCell ref="D197:D198"/>
    <mergeCell ref="G183:G184"/>
    <mergeCell ref="D185:D186"/>
    <mergeCell ref="E187:E188"/>
    <mergeCell ref="D189:D190"/>
    <mergeCell ref="F191:F192"/>
    <mergeCell ref="D193:D194"/>
  </mergeCells>
  <conditionalFormatting sqref="G11">
    <cfRule type="expression" priority="54" dxfId="604" stopIfTrue="1">
      <formula>$F$11=55</formula>
    </cfRule>
    <cfRule type="expression" priority="55" dxfId="604" stopIfTrue="1">
      <formula>$F$11=39</formula>
    </cfRule>
    <cfRule type="expression" priority="56" dxfId="606" stopIfTrue="1">
      <formula>$F$11=63</formula>
    </cfRule>
    <cfRule type="expression" priority="57" dxfId="606" stopIfTrue="1">
      <formula>$F$11=95</formula>
    </cfRule>
  </conditionalFormatting>
  <conditionalFormatting sqref="H19">
    <cfRule type="expression" priority="49" dxfId="607" stopIfTrue="1">
      <formula>$G$19=63</formula>
    </cfRule>
    <cfRule type="expression" priority="50" dxfId="618" stopIfTrue="1">
      <formula>$G$19=79</formula>
    </cfRule>
    <cfRule type="expression" priority="51" dxfId="606" stopIfTrue="1">
      <formula>$G$19=127</formula>
    </cfRule>
    <cfRule type="expression" priority="52" dxfId="606" stopIfTrue="1">
      <formula>$G$19=87</formula>
    </cfRule>
    <cfRule type="expression" priority="53" dxfId="606" stopIfTrue="1">
      <formula>$G$19=119</formula>
    </cfRule>
  </conditionalFormatting>
  <conditionalFormatting sqref="B20 B22 B24 B26 B28 B30 B32 B34">
    <cfRule type="expression" priority="48" dxfId="244" stopIfTrue="1">
      <formula>$A$20=9</formula>
    </cfRule>
  </conditionalFormatting>
  <conditionalFormatting sqref="C20:D20 C22 C26 C34 C30 C32:D32 C28:D28 C24:D24 E21 F23">
    <cfRule type="expression" priority="47" dxfId="608" stopIfTrue="1">
      <formula>$A$20=9</formula>
    </cfRule>
  </conditionalFormatting>
  <conditionalFormatting sqref="D21:D22 D25:D26 G27 D29:D30 E25 E33 F31 D33:D34">
    <cfRule type="expression" priority="46" dxfId="609" stopIfTrue="1">
      <formula>$A$20=9</formula>
    </cfRule>
  </conditionalFormatting>
  <conditionalFormatting sqref="E22:E24 E30:E32 F24:F30 G21:G26 G12:G18">
    <cfRule type="expression" priority="45" dxfId="610" stopIfTrue="1">
      <formula>$A$20=9</formula>
    </cfRule>
  </conditionalFormatting>
  <conditionalFormatting sqref="E29">
    <cfRule type="expression" priority="44" dxfId="611" stopIfTrue="1">
      <formula>$A$20=9</formula>
    </cfRule>
  </conditionalFormatting>
  <conditionalFormatting sqref="B36 B38 B40 B42 B44 B46 B48 B50 B52 B54 B56 B58 B60 B62 B64 B66">
    <cfRule type="expression" priority="43" dxfId="244" stopIfTrue="1">
      <formula>$A$36=17</formula>
    </cfRule>
  </conditionalFormatting>
  <conditionalFormatting sqref="C38 C42 C46 C50 C54 C58 C62 C66 C36:D36 C40:D40 C44:D44 C48:D48 C52:D52 C56:D56 C60:D60 C64:D64 E37 E45 E53 E61 G43">
    <cfRule type="expression" priority="42" dxfId="608" stopIfTrue="1">
      <formula>$A$36=17</formula>
    </cfRule>
  </conditionalFormatting>
  <conditionalFormatting sqref="D37:D38 H51 G59 F63 F47 E65 E57 E49 E41 D41:D42 D45:D46 D49:D50 D53:D54 D57:D58 D61:D62 D65:D66">
    <cfRule type="expression" priority="41" dxfId="609" stopIfTrue="1">
      <formula>$A$36=17</formula>
    </cfRule>
  </conditionalFormatting>
  <conditionalFormatting sqref="E38:E40 H37:H50 F40:F46 F56:F62 G44:G58 H21:H34 E46:E48 E54:E56 E62:E64">
    <cfRule type="expression" priority="40" dxfId="610" stopIfTrue="1">
      <formula>$A$36=17</formula>
    </cfRule>
  </conditionalFormatting>
  <conditionalFormatting sqref="F39 F55">
    <cfRule type="expression" priority="39" dxfId="611" stopIfTrue="1">
      <formula>$A$36=17</formula>
    </cfRule>
  </conditionalFormatting>
  <conditionalFormatting sqref="H20 H36">
    <cfRule type="expression" priority="38" dxfId="612" stopIfTrue="1">
      <formula>$A$36=17</formula>
    </cfRule>
  </conditionalFormatting>
  <conditionalFormatting sqref="I35">
    <cfRule type="expression" priority="37" dxfId="613" stopIfTrue="1">
      <formula>$A$36=17</formula>
    </cfRule>
  </conditionalFormatting>
  <conditionalFormatting sqref="B70 B72 B74 B76 B78 B80 B82 B84 B86 B88 B90 B92 B94 B96 B98 B100 B102 B132 B106 B108 B110 B112 B104 B116 B118 B120 B114 B124 B126 B128 B130 B122">
    <cfRule type="expression" priority="36" dxfId="244"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35" dxfId="608" stopIfTrue="1">
      <formula>$A$70=33</formula>
    </cfRule>
  </conditionalFormatting>
  <conditionalFormatting sqref="E72:E74 H102:H116 G110:G124 G78:G92 H86:H100 E80:E82 E88:E90 E104:E106 E112:E114 E120:E122 E128:E130 E96:E98 F74:F80 F90:F96 F106:F112 F122:F128">
    <cfRule type="expression" priority="34" dxfId="61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33" dxfId="609" stopIfTrue="1">
      <formula>$A$70=33</formula>
    </cfRule>
  </conditionalFormatting>
  <conditionalFormatting sqref="F121">
    <cfRule type="expression" priority="32" dxfId="611" stopIfTrue="1">
      <formula>$A$70=33</formula>
    </cfRule>
  </conditionalFormatting>
  <conditionalFormatting sqref="B136 B138 B140 B142 B144 B146 B148 B150 B152 B154 B198 B158 B160 B162 B164 B166 B168 B170 B172 B174 B176 B178 B180 B182 B184 B186 B188 B190 B192 B194 B196">
    <cfRule type="expression" priority="31" dxfId="244"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30" dxfId="619" stopIfTrue="1">
      <formula>$A$136=65</formula>
    </cfRule>
  </conditionalFormatting>
  <conditionalFormatting sqref="D137:D138 D141:D142 D145:D146 H183 H167 D157:D158 D161:D162 D165:D166 D169:D170 D173:D174 D177:D178 D181:D182 D185:D186 D189:D190 D193:D194 D197:D198">
    <cfRule type="expression" priority="29" dxfId="609" stopIfTrue="1">
      <formula>$A$136=65</formula>
    </cfRule>
  </conditionalFormatting>
  <conditionalFormatting sqref="E141 E149 F147 E157 G159 E165 F163 E173 G191 F179 E181 E189 E197 F195">
    <cfRule type="expression" priority="28" dxfId="620" stopIfTrue="1">
      <formula>$A$136=65</formula>
    </cfRule>
  </conditionalFormatting>
  <conditionalFormatting sqref="E138:E140 E146:E148 E154:E156 E162:E164 E170:E172 E178:E180 E186:E188 E194:E196 F140:F146 G144:G158 F156:F162 F172:F178 G176:G190 F188:F194 H153:H166 H168:H182">
    <cfRule type="expression" priority="27" dxfId="610" stopIfTrue="1">
      <formula>$A$136=65</formula>
    </cfRule>
  </conditionalFormatting>
  <conditionalFormatting sqref="G175">
    <cfRule type="expression" priority="26" dxfId="614" stopIfTrue="1">
      <formula>$A$136=65</formula>
    </cfRule>
  </conditionalFormatting>
  <conditionalFormatting sqref="H152">
    <cfRule type="expression" priority="25" dxfId="612" stopIfTrue="1">
      <formula>$A$136=65</formula>
    </cfRule>
  </conditionalFormatting>
  <conditionalFormatting sqref="A67:H67">
    <cfRule type="expression" priority="24" dxfId="30" stopIfTrue="1">
      <formula>$A$70=33</formula>
    </cfRule>
  </conditionalFormatting>
  <conditionalFormatting sqref="D147 B155">
    <cfRule type="expression" priority="23" dxfId="608" stopIfTrue="1">
      <formula>$A$149=1</formula>
    </cfRule>
  </conditionalFormatting>
  <conditionalFormatting sqref="D155">
    <cfRule type="expression" priority="22" dxfId="609" stopIfTrue="1">
      <formula>$A$149=1</formula>
    </cfRule>
  </conditionalFormatting>
  <conditionalFormatting sqref="E151:F151">
    <cfRule type="expression" priority="20" dxfId="621" stopIfTrue="1">
      <formula>$A$147=253</formula>
    </cfRule>
    <cfRule type="expression" priority="21" dxfId="621" stopIfTrue="1">
      <formula>$A$147=317</formula>
    </cfRule>
  </conditionalFormatting>
  <conditionalFormatting sqref="D149:D150 D153:D154">
    <cfRule type="expression" priority="18" dxfId="610" stopIfTrue="1">
      <formula>$A$149=1</formula>
    </cfRule>
    <cfRule type="expression" priority="19" dxfId="609" stopIfTrue="1">
      <formula>$A$136=65</formula>
    </cfRule>
  </conditionalFormatting>
  <conditionalFormatting sqref="D151:D152 D148">
    <cfRule type="expression" priority="16" dxfId="610" stopIfTrue="1">
      <formula>$A$149=1</formula>
    </cfRule>
    <cfRule type="expression" priority="17" dxfId="608" stopIfTrue="1">
      <formula>$A$136=65</formula>
    </cfRule>
  </conditionalFormatting>
  <conditionalFormatting sqref="A133:H133">
    <cfRule type="expression" priority="14" dxfId="30" stopIfTrue="1">
      <formula>$A$136=65</formula>
    </cfRule>
    <cfRule type="expression" priority="15" dxfId="30" stopIfTrue="1">
      <formula>$A$132=64</formula>
    </cfRule>
  </conditionalFormatting>
  <conditionalFormatting sqref="C155 C147">
    <cfRule type="expression" priority="13" dxfId="615" stopIfTrue="1">
      <formula>$A$149=1</formula>
    </cfRule>
  </conditionalFormatting>
  <conditionalFormatting sqref="H35">
    <cfRule type="expression" priority="8" dxfId="604" stopIfTrue="1">
      <formula>$G$35=127</formula>
    </cfRule>
    <cfRule type="expression" priority="9" dxfId="16" stopIfTrue="1">
      <formula>$G$35=159</formula>
    </cfRule>
    <cfRule type="expression" priority="10" dxfId="616" stopIfTrue="1">
      <formula>$G$35=111</formula>
    </cfRule>
    <cfRule type="expression" priority="11" dxfId="606" stopIfTrue="1">
      <formula>$G$35=143</formula>
    </cfRule>
    <cfRule type="expression" priority="12" dxfId="606" stopIfTrue="1">
      <formula>$G$35=175</formula>
    </cfRule>
  </conditionalFormatting>
  <conditionalFormatting sqref="G19:G20">
    <cfRule type="cellIs" priority="5" dxfId="617" operator="equal" stopIfTrue="1">
      <formula>87</formula>
    </cfRule>
    <cfRule type="cellIs" priority="6" dxfId="617" operator="equal" stopIfTrue="1">
      <formula>119</formula>
    </cfRule>
    <cfRule type="expression" priority="7" dxfId="610" stopIfTrue="1">
      <formula>$A$20=9</formula>
    </cfRule>
  </conditionalFormatting>
  <conditionalFormatting sqref="C147:D147 C156:D156">
    <cfRule type="expression" priority="4" dxfId="608" stopIfTrue="1">
      <formula>$A$147=317</formula>
    </cfRule>
  </conditionalFormatting>
  <conditionalFormatting sqref="E148:E150 E153:E156 E152:F152">
    <cfRule type="expression" priority="3" dxfId="613" stopIfTrue="1">
      <formula>$A$147=317</formula>
    </cfRule>
  </conditionalFormatting>
  <conditionalFormatting sqref="C147:D147 C156:D156">
    <cfRule type="expression" priority="2" dxfId="608" stopIfTrue="1">
      <formula>$A$147=253</formula>
    </cfRule>
  </conditionalFormatting>
  <conditionalFormatting sqref="E148:E150 E152:F152 E153:E156">
    <cfRule type="expression" priority="1" dxfId="613" stopIfTrue="1">
      <formula>$A$147=253</formula>
    </cfRule>
  </conditionalFormatting>
  <printOptions horizontalCentered="1"/>
  <pageMargins left="0.1968503937007874" right="0.1968503937007874" top="0.1968503937007874" bottom="0.3937007874015748" header="0" footer="0"/>
  <pageSetup fitToHeight="0" horizontalDpi="300" verticalDpi="300" orientation="landscape" paperSize="9" scale="105" r:id="rId2"/>
  <rowBreaks count="2" manualBreakCount="2">
    <brk id="66" max="8" man="1"/>
    <brk id="132" max="8" man="1"/>
  </rowBreaks>
  <colBreaks count="1" manualBreakCount="1">
    <brk id="8"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Martin Linert</cp:lastModifiedBy>
  <dcterms:created xsi:type="dcterms:W3CDTF">2012-10-14T14:02:00Z</dcterms:created>
  <dcterms:modified xsi:type="dcterms:W3CDTF">2012-10-14T14:32:29Z</dcterms:modified>
  <cp:category/>
  <cp:version/>
  <cp:contentType/>
  <cp:contentStatus/>
</cp:coreProperties>
</file>