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405" tabRatio="810" firstSheet="4" activeTab="12"/>
  </bookViews>
  <sheets>
    <sheet name="DCI_seznam" sheetId="1" r:id="rId1"/>
    <sheet name="DCI_kval" sheetId="2" r:id="rId2"/>
    <sheet name="DCI_2.st." sheetId="3" r:id="rId3"/>
    <sheet name="DCI_3.st." sheetId="4" r:id="rId4"/>
    <sheet name="DCI_útěcha" sheetId="5" r:id="rId5"/>
    <sheet name="P-U 32" sheetId="6" state="hidden" r:id="rId6"/>
    <sheet name="V-U 32" sheetId="7" state="hidden" r:id="rId7"/>
    <sheet name="DCI_čtyřhra" sheetId="8" r:id="rId8"/>
    <sheet name="DKY_seznam" sheetId="9" r:id="rId9"/>
    <sheet name="DKY_kval" sheetId="10" r:id="rId10"/>
    <sheet name="DKY_2.st." sheetId="11" r:id="rId11"/>
    <sheet name="DKY_3.st." sheetId="12" r:id="rId12"/>
    <sheet name="DKY_útěcha" sheetId="13" r:id="rId13"/>
    <sheet name="DKY_čtyřhra" sheetId="14" r:id="rId14"/>
  </sheets>
  <definedNames>
    <definedName name="_xlnm.Print_Titles" localSheetId="0">'DCI_seznam'!$1:$1</definedName>
    <definedName name="_xlnm.Print_Titles" localSheetId="8">'DKY_seznam'!$1:$1</definedName>
    <definedName name="_xlnm.Print_Area" localSheetId="2">'DCI_2.st.'!$A$1:$K$58</definedName>
    <definedName name="_xlnm.Print_Area" localSheetId="7">'DCI_čtyřhra'!$A$1:$H$137</definedName>
    <definedName name="_xlnm.Print_Area" localSheetId="4">'DCI_útěcha'!$A$1:$H$331</definedName>
    <definedName name="_xlnm.Print_Area" localSheetId="10">'DKY_2.st.'!$A$1:$K$30</definedName>
    <definedName name="_xlnm.Print_Area" localSheetId="11">'DKY_3.st.'!$A$1:$G$19</definedName>
    <definedName name="_xlnm.Print_Area" localSheetId="13">'DKY_čtyřhra'!$A$1:$H$67</definedName>
    <definedName name="_xlnm.Print_Area" localSheetId="9">'DKY_kval'!$A$1:$G$133</definedName>
  </definedNames>
  <calcPr fullCalcOnLoad="1"/>
</workbook>
</file>

<file path=xl/sharedStrings.xml><?xml version="1.0" encoding="utf-8"?>
<sst xmlns="http://schemas.openxmlformats.org/spreadsheetml/2006/main" count="2804" uniqueCount="734">
  <si>
    <t>číslo</t>
  </si>
  <si>
    <t>hráč1</t>
  </si>
  <si>
    <t>klub</t>
  </si>
  <si>
    <t>hráč2</t>
  </si>
  <si>
    <t>set1</t>
  </si>
  <si>
    <t>set2</t>
  </si>
  <si>
    <t>set3</t>
  </si>
  <si>
    <t>set4</t>
  </si>
  <si>
    <t>set5</t>
  </si>
  <si>
    <t>D</t>
  </si>
  <si>
    <t>H</t>
  </si>
  <si>
    <t>vítěz</t>
  </si>
  <si>
    <t>Jméno</t>
  </si>
  <si>
    <t>Oddíl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</si>
  <si>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</si>
  <si>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</si>
  <si>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</si>
  <si>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</si>
  <si>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</si>
  <si>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</si>
  <si>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</si>
  <si>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</si>
  <si>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</si>
  <si>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</si>
  <si>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</si>
  <si>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</si>
  <si>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datnar</t>
  </si>
  <si>
    <t>XXX</t>
  </si>
  <si>
    <t>umístění</t>
  </si>
  <si>
    <t>Strana 1 z 4</t>
  </si>
  <si>
    <t>Závěrečná kola</t>
  </si>
  <si>
    <t>Strana 4 z 4</t>
  </si>
  <si>
    <t>Strana 3 z 4</t>
  </si>
  <si>
    <t>Strana 2 z 4</t>
  </si>
  <si>
    <t>Oficiální stránky České asociace stolního tenisu: www.ping-pong.cz</t>
  </si>
  <si>
    <t>Strana 1 z 1</t>
  </si>
  <si>
    <t>Strana 2 z 2</t>
  </si>
  <si>
    <t>Strana 1 z 2</t>
  </si>
  <si>
    <t>13. 10. 2012</t>
  </si>
  <si>
    <t>BTM ČAST Ostrava - XXXII. ročník Mem. Miloše Teicherta</t>
  </si>
  <si>
    <t>Seibert Jakub</t>
  </si>
  <si>
    <t>Ústí nad Labem Slavoj</t>
  </si>
  <si>
    <t>Polanský Tomáš</t>
  </si>
  <si>
    <t>Málek Tomáš</t>
  </si>
  <si>
    <t>Praha Kotlářka DDM SK</t>
  </si>
  <si>
    <t>Pavlík Tibor</t>
  </si>
  <si>
    <t>Ostrava KST TJ</t>
  </si>
  <si>
    <t>Liška Libor</t>
  </si>
  <si>
    <t>Zlín KST</t>
  </si>
  <si>
    <t>Bíza Petr</t>
  </si>
  <si>
    <t>Brno MS TTC</t>
  </si>
  <si>
    <t>Foff Lukáš</t>
  </si>
  <si>
    <t>Hradec Králové DTJ</t>
  </si>
  <si>
    <t>Koblížek Martin</t>
  </si>
  <si>
    <t>Hradec Králové 2  Sokol</t>
  </si>
  <si>
    <t>Kučera Stanislav</t>
  </si>
  <si>
    <t>Kratochvíl Michal</t>
  </si>
  <si>
    <t>Havířov Baník SKST</t>
  </si>
  <si>
    <t>Prokeš Michal</t>
  </si>
  <si>
    <t>Kvíčala David</t>
  </si>
  <si>
    <t>BlanskoČKD</t>
  </si>
  <si>
    <t>Brož Petr</t>
  </si>
  <si>
    <t>Pěnkava Luboš</t>
  </si>
  <si>
    <t>Němeček Jakub</t>
  </si>
  <si>
    <t>Klos Patrik</t>
  </si>
  <si>
    <t>Čajka Filip</t>
  </si>
  <si>
    <t>Kowal René</t>
  </si>
  <si>
    <t>Copák František</t>
  </si>
  <si>
    <t>Hort Tomáš</t>
  </si>
  <si>
    <t>Masnica Michal</t>
  </si>
  <si>
    <t>Kopřivnice Tatra ASK</t>
  </si>
  <si>
    <t>Fischer Karel</t>
  </si>
  <si>
    <t>Martinko Jiří</t>
  </si>
  <si>
    <t>Franc Štěpán</t>
  </si>
  <si>
    <t>Plzeň V.  Sokol</t>
  </si>
  <si>
    <t>Šilhán Petr</t>
  </si>
  <si>
    <t>Liberec SKST</t>
  </si>
  <si>
    <t>Zikmund Adam</t>
  </si>
  <si>
    <t>Možíš Karel</t>
  </si>
  <si>
    <t>Hodonín SKST</t>
  </si>
  <si>
    <t>Pluhař Jan</t>
  </si>
  <si>
    <t>Žďár n. Sázavou Sokol</t>
  </si>
  <si>
    <t>Vašíček Jan</t>
  </si>
  <si>
    <t>Břeclav MSK</t>
  </si>
  <si>
    <t>Brumlich Daniel</t>
  </si>
  <si>
    <t>Mazura David</t>
  </si>
  <si>
    <t>Plzeň Union</t>
  </si>
  <si>
    <t>Bútora Michal</t>
  </si>
  <si>
    <t>Dusík Stanislav</t>
  </si>
  <si>
    <t>Březík Jan</t>
  </si>
  <si>
    <t>Málek Daniel</t>
  </si>
  <si>
    <t>Schwarz Ota</t>
  </si>
  <si>
    <t>Vítovec Martin</t>
  </si>
  <si>
    <t>Vybíral Marek</t>
  </si>
  <si>
    <t>Znojmo TTC</t>
  </si>
  <si>
    <t>Bauer Miroslav</t>
  </si>
  <si>
    <t>Prachatice Libín</t>
  </si>
  <si>
    <t>Brát Karel</t>
  </si>
  <si>
    <t>Podrazil Vítezslav</t>
  </si>
  <si>
    <t>Hrazdíra Patrik</t>
  </si>
  <si>
    <t>Strakonice ČZ  TJ</t>
  </si>
  <si>
    <t>Vybíral Lukáš</t>
  </si>
  <si>
    <t>Vévoda Ondřej</t>
  </si>
  <si>
    <t>Malenovice BSK</t>
  </si>
  <si>
    <t>Slobodzian Adam</t>
  </si>
  <si>
    <t>Praha-Jižní Město Sportovní o.p.s.</t>
  </si>
  <si>
    <t>Glos Tomáš</t>
  </si>
  <si>
    <t>Třinec TŽ TJ</t>
  </si>
  <si>
    <t>Borovský Šimon</t>
  </si>
  <si>
    <t>Fabíni Jan</t>
  </si>
  <si>
    <t>Sikora Filip</t>
  </si>
  <si>
    <t>Orlová SIKO TTC</t>
  </si>
  <si>
    <t>Zahrádka David</t>
  </si>
  <si>
    <t>Praha Slavoj TJ</t>
  </si>
  <si>
    <t>Chládek Martin</t>
  </si>
  <si>
    <t>Kačer Radek</t>
  </si>
  <si>
    <t>Fabini Marek</t>
  </si>
  <si>
    <t>Blahut Vojtěch</t>
  </si>
  <si>
    <t>Frýdlant nad Ostravicí SK</t>
  </si>
  <si>
    <t>Šimůnek Daniel</t>
  </si>
  <si>
    <t>Kupec Rostislav</t>
  </si>
  <si>
    <t>Plhák Jan</t>
  </si>
  <si>
    <t>Hrabica Marián</t>
  </si>
  <si>
    <t>Přerov SK</t>
  </si>
  <si>
    <t>Rajnoch Tomáš</t>
  </si>
  <si>
    <t>Nový Jičín TJ</t>
  </si>
  <si>
    <t>Cigánek Jan</t>
  </si>
  <si>
    <t>Brno Slatina SK</t>
  </si>
  <si>
    <t>Moravec Michal</t>
  </si>
  <si>
    <t>Darkovice KST</t>
  </si>
  <si>
    <t>Marat Petr</t>
  </si>
  <si>
    <t>Toufar Jan</t>
  </si>
  <si>
    <t>Kupec Ladislav</t>
  </si>
  <si>
    <t>Rozínek Vojtěch</t>
  </si>
  <si>
    <t>Pilch Jakub</t>
  </si>
  <si>
    <t>Šenkeřík Marek</t>
  </si>
  <si>
    <t>Górecki Jan</t>
  </si>
  <si>
    <t>Mikolašík Michal</t>
  </si>
  <si>
    <t>Buben Vlastimil</t>
  </si>
  <si>
    <t>Hýbl Jan</t>
  </si>
  <si>
    <t>Kršiak Tomáš</t>
  </si>
  <si>
    <t>Kostelec nad Orlicí Sokol</t>
  </si>
  <si>
    <t>Zeidler Michal</t>
  </si>
  <si>
    <t>Bialas Filip</t>
  </si>
  <si>
    <t>Kutil Libor</t>
  </si>
  <si>
    <t>Babušík Tomáš</t>
  </si>
  <si>
    <t>Brno I. Sokol</t>
  </si>
  <si>
    <t>Gromnica Václav</t>
  </si>
  <si>
    <t>1996</t>
  </si>
  <si>
    <t>Brušperk Sokol</t>
  </si>
  <si>
    <t>Kotek Dominik</t>
  </si>
  <si>
    <t>Endal Sebastian</t>
  </si>
  <si>
    <t>Siwiec Vojtěch</t>
  </si>
  <si>
    <t>Žižka Jakub</t>
  </si>
  <si>
    <t>Konečný Lukáš</t>
  </si>
  <si>
    <t>1998</t>
  </si>
  <si>
    <t>Chropyně</t>
  </si>
  <si>
    <t>Šťastný Daniel</t>
  </si>
  <si>
    <t>Adamčík Jiří</t>
  </si>
  <si>
    <t>1997</t>
  </si>
  <si>
    <t>Kupka Vojtěch</t>
  </si>
  <si>
    <t>Madusiok Marek</t>
  </si>
  <si>
    <t>1995</t>
  </si>
  <si>
    <t>Novotný Pavel</t>
  </si>
  <si>
    <t>Václavík Tomáš</t>
  </si>
  <si>
    <t>Chlad Petr</t>
  </si>
  <si>
    <t>Ostrava-Hrabůvka Sokol TJ</t>
  </si>
  <si>
    <t>Jež Dominik</t>
  </si>
  <si>
    <t>Macháček Oldřich</t>
  </si>
  <si>
    <t>Rejent Śtěpán</t>
  </si>
  <si>
    <t>Špaček Jan</t>
  </si>
  <si>
    <t>1999</t>
  </si>
  <si>
    <t>Pašek Dominik</t>
  </si>
  <si>
    <t>Šimůnek Ondřej</t>
  </si>
  <si>
    <t>Škarban Jan</t>
  </si>
  <si>
    <t>Fausek Matěj</t>
  </si>
  <si>
    <t>Uhlíř Daniel</t>
  </si>
  <si>
    <t>Velička Lukáš</t>
  </si>
  <si>
    <t>Studénka</t>
  </si>
  <si>
    <t>Olejník Jakub</t>
  </si>
  <si>
    <t>Šumperk Pramet TTC</t>
  </si>
  <si>
    <t>Krupička Martin</t>
  </si>
  <si>
    <t>Bartek Šimon</t>
  </si>
  <si>
    <t>Vsetín Sokol</t>
  </si>
  <si>
    <t>Skalský Ondřej</t>
  </si>
  <si>
    <t>Lapčík Ondřej</t>
  </si>
  <si>
    <t>Plhák Martin</t>
  </si>
  <si>
    <t>Bor Sokol</t>
  </si>
  <si>
    <t>Truc Petr</t>
  </si>
  <si>
    <t>Appollonio Lukáš</t>
  </si>
  <si>
    <t>Glos Michal</t>
  </si>
  <si>
    <t>Jurga Filip</t>
  </si>
  <si>
    <t>Végh Jakub</t>
  </si>
  <si>
    <t>WO</t>
  </si>
  <si>
    <t>Kvalifikace Dorostenci</t>
  </si>
  <si>
    <t>Čajka Filip (Zlín KST)</t>
  </si>
  <si>
    <t>bye</t>
  </si>
  <si>
    <t>Kutil Libor (BlanskoČKD)</t>
  </si>
  <si>
    <t>Endal Sebastian (Havířov Baník SKST)</t>
  </si>
  <si>
    <t>Žižka Jakub (Hradec Králové 2  Sokol)</t>
  </si>
  <si>
    <t>Blahut Vojtěch (Frýdlant nad Ostravicí SK)</t>
  </si>
  <si>
    <t>Dusík Stanislav (Praha Kotlářka DDM SK)</t>
  </si>
  <si>
    <t/>
  </si>
  <si>
    <t>Kowal René (Havířov Baník SKST)</t>
  </si>
  <si>
    <t>Velička Lukáš (Studénka)</t>
  </si>
  <si>
    <t>Plhák Martin (Zlín KST)</t>
  </si>
  <si>
    <t>Kačer Radek (Hradec Králové 2  Sokol)</t>
  </si>
  <si>
    <t>Végh Jakub (Přerov SK)</t>
  </si>
  <si>
    <t>3:0 (0,0,0)</t>
  </si>
  <si>
    <t>Vybíral Marek (Znojmo TTC)</t>
  </si>
  <si>
    <t>Copák František (Bor Sokol)</t>
  </si>
  <si>
    <t>Moravec Michal (Darkovice KST)</t>
  </si>
  <si>
    <t>Mikolašík Michal (Havířov Baník SKST)</t>
  </si>
  <si>
    <t>Kupka Vojtěch (Ostrava KST TJ)</t>
  </si>
  <si>
    <t>Škarban Jan (Praha Slavoj TJ)</t>
  </si>
  <si>
    <t>Vybíral Lukáš (Znojmo TTC)</t>
  </si>
  <si>
    <t>Hort Tomáš (Hradec Králové 2  Sokol)</t>
  </si>
  <si>
    <t>Kotek Dominik (Frýdlant nad Ostravicí SK)</t>
  </si>
  <si>
    <t>Adamčík Jiří (Ostrava KST TJ)</t>
  </si>
  <si>
    <t>Siwiec Vojtěch (Havířov Baník SKST)</t>
  </si>
  <si>
    <t>Pašek Dominik (Praha Slavoj TJ)</t>
  </si>
  <si>
    <t>Fabíni Jan (Liberec SKST)</t>
  </si>
  <si>
    <t>Masnica Michal (Kopřivnice Tatra ASK)</t>
  </si>
  <si>
    <t>Rejent Śtěpán (Praha Kotlářka DDM SK)</t>
  </si>
  <si>
    <t>Novotný Pavel (Ostrava KST TJ)</t>
  </si>
  <si>
    <t>Zahrádka David (Praha Slavoj TJ)</t>
  </si>
  <si>
    <t>Vévoda Ondřej (Malenovice BSK)</t>
  </si>
  <si>
    <t>Fischer Karel (Brno MS TTC)</t>
  </si>
  <si>
    <t>Appollonio Lukáš (Praha-Jižní Město Sportovní o.p.s.)</t>
  </si>
  <si>
    <t>Špaček Jan (Praha Kotlářka DDM SK)</t>
  </si>
  <si>
    <t>Zeidler Michal (Praha Slavoj TJ)</t>
  </si>
  <si>
    <t>Březík Jan (Zlín KST)</t>
  </si>
  <si>
    <t>Martinko Jiří (Ostrava KST TJ)</t>
  </si>
  <si>
    <t>Olejník Jakub (Šumperk Pramet TTC)</t>
  </si>
  <si>
    <t>Šimůnek Daniel (Praha-Jižní Město Sportovní o.p.s.)</t>
  </si>
  <si>
    <t>Šenkeřík Marek (Zlín KST)</t>
  </si>
  <si>
    <t>Hrabica Marián (Přerov SK)</t>
  </si>
  <si>
    <t>Málek Daniel (Hradec Králové 2  Sokol)</t>
  </si>
  <si>
    <t>Franc Štěpán (Plzeň V.  Sokol)</t>
  </si>
  <si>
    <t>Babušík Tomáš (Brno I. Sokol)</t>
  </si>
  <si>
    <t>Václavík Tomáš (Ostrava KST TJ)</t>
  </si>
  <si>
    <t>Lapčík Ondřej (Zlín KST)</t>
  </si>
  <si>
    <t>Cigánek Jan (Brno Slatina SK)</t>
  </si>
  <si>
    <t>Slobodzian Adam (Praha-Jižní Město Sportovní o.p.s.)</t>
  </si>
  <si>
    <t>Šilhán Petr (Liberec SKST)</t>
  </si>
  <si>
    <t>Kupec Ladislav (Havířov Baník SKST)</t>
  </si>
  <si>
    <t>Glos Michal (Třinec TŽ TJ)</t>
  </si>
  <si>
    <t>Bartek Šimon (Vsetín Sokol)</t>
  </si>
  <si>
    <t>Bauer Miroslav (Prachatice Libín)</t>
  </si>
  <si>
    <t>Zikmund Adam (Liberec SKST)</t>
  </si>
  <si>
    <t>Gromnica Václav (Brušperk Sokol)</t>
  </si>
  <si>
    <t>Marat Petr (Praha-Jižní Město Sportovní o.p.s.)</t>
  </si>
  <si>
    <t>Kupec Rostislav (Havířov Baník SKST)</t>
  </si>
  <si>
    <t>Šimůnek Ondřej (Praha Slavoj TJ)</t>
  </si>
  <si>
    <t>Schwarz Ota (Kopřivnice Tatra ASK)</t>
  </si>
  <si>
    <t>Možíš Karel (Hodonín SKST)</t>
  </si>
  <si>
    <t>Rajnoch Tomáš (Nový Jičín TJ)</t>
  </si>
  <si>
    <t>Fabini Marek (Liberec SKST)</t>
  </si>
  <si>
    <t>Bialas Filip (Praha-Jižní Město Sportovní o.p.s.)</t>
  </si>
  <si>
    <t>Kršiak Tomáš (Kostelec nad Orlicí Sokol)</t>
  </si>
  <si>
    <t>Brát Karel (Hradec Králové 2  Sokol)</t>
  </si>
  <si>
    <t>Pluhař Jan (Žďár n. Sázavou Sokol)</t>
  </si>
  <si>
    <t>Šťastný Daniel (Kostelec nad Orlicí Sokol)</t>
  </si>
  <si>
    <t>Rozínek Vojtěch (Havířov Baník SKST)</t>
  </si>
  <si>
    <t>Plhák Jan (Zlín KST)</t>
  </si>
  <si>
    <t>Uhlíř Daniel (Přerov SK)</t>
  </si>
  <si>
    <t>Hrazdíra Patrik (Strakonice ČZ  TJ)</t>
  </si>
  <si>
    <t>Vašíček Jan (Břeclav MSK)</t>
  </si>
  <si>
    <t>Chlad Petr (Ostrava-Hrabůvka Sokol TJ)</t>
  </si>
  <si>
    <t>Hýbl Jan (Hradec Králové 2  Sokol)</t>
  </si>
  <si>
    <t>Truc Petr (Praha-Jižní Město Sportovní o.p.s.)</t>
  </si>
  <si>
    <t>Skalský Ondřej (Vsetín Sokol)</t>
  </si>
  <si>
    <t>Sikora Filip (Orlová SIKO TTC)</t>
  </si>
  <si>
    <t>Brumlich Daniel (Liberec SKST)</t>
  </si>
  <si>
    <t>Fausek Matěj (Praha-Jižní Město Sportovní o.p.s.)</t>
  </si>
  <si>
    <t>Jež Dominik (Praha Kotlářka DDM SK)</t>
  </si>
  <si>
    <t>Pilch Jakub (Třinec TŽ TJ)</t>
  </si>
  <si>
    <t>Podrazil Vítezslav (Hodonín SKST)</t>
  </si>
  <si>
    <t>Mazura David (Plzeň Union)</t>
  </si>
  <si>
    <t>Jurga Filip (Třinec TŽ TJ)</t>
  </si>
  <si>
    <t>Buben Vlastimil (Hradec Králové 2  Sokol)</t>
  </si>
  <si>
    <t>Krupička Martin (Ústí nad Labem Slavoj)</t>
  </si>
  <si>
    <t>Vítovec Martin (Praha Kotlářka DDM SK)</t>
  </si>
  <si>
    <t>Bútora Michal (Praha Kotlářka DDM SK)</t>
  </si>
  <si>
    <t>Konečný Lukáš (Chropyně)</t>
  </si>
  <si>
    <t>Górecki Jan (Havířov Baník SKST)</t>
  </si>
  <si>
    <t>Chládek Martin (Hradec Králové 2  Sokol)</t>
  </si>
  <si>
    <t>Toufar Jan (Brno MS TTC)</t>
  </si>
  <si>
    <t>Borovský Šimon (Kopřivnice Tatra ASK)</t>
  </si>
  <si>
    <t xml:space="preserve">3:0 </t>
  </si>
  <si>
    <t xml:space="preserve">3:1 </t>
  </si>
  <si>
    <t xml:space="preserve">3:2 </t>
  </si>
  <si>
    <t>Dvouhra Dorostenci - 2.stupeň</t>
  </si>
  <si>
    <t>Seibert Jakub - Čajka Filip</t>
  </si>
  <si>
    <t>3 : 0 (7,7,3)</t>
  </si>
  <si>
    <t>&lt;Table border=1 cellpading=0 cellspacing=0 width=480&gt;&lt;TR&gt;&lt;TH colspan=2&gt;Skupina A&lt;TH&gt;1&lt;TH&gt;2&lt;TH&gt;3&lt;TH&gt;4&lt;TH&gt;Body&lt;TH&gt;Pořadí&lt;/TH&gt;&lt;/TR&gt;</t>
  </si>
  <si>
    <t>&lt;TR&gt;&lt;TD width=250&gt;Seibert Jakub - Čajka Filip&lt;TD&gt;3 : 0 (7,7,3)&lt;/TD&gt;&lt;/TR&gt;</t>
  </si>
  <si>
    <t>Seibert Jakub (Ústí nad Labem Slavoj)</t>
  </si>
  <si>
    <t>3:0</t>
  </si>
  <si>
    <t>Pěnkava Luboš - Borovský Šimon</t>
  </si>
  <si>
    <t>3 : 1 (5,-8,8,9)</t>
  </si>
  <si>
    <t>&lt;TR&gt;&lt;TD&gt;1&lt;TD width=200&gt;Seibert Jakub (Ústí nad Labem Slavoj)&lt;TD&gt;XXX&lt;TD&gt;3:0&lt;TD&gt;3:0&lt;TD&gt;3:0&lt;TD&gt;6&lt;TD&gt;1&lt;/TD&gt;&lt;/TR&gt;&lt;TR&gt;&lt;TD&gt;14&lt;TD width=200&gt;Pěnkava Luboš (Praha Kotlářka DDM SK)&lt;TD&gt;0:3&lt;TD&gt;XXX&lt;TD&gt;3:1&lt;TD&gt;3:0&lt;TD&gt;5&lt;TD&gt;2&lt;/TD&gt;&lt;/TR&gt;&lt;TR&gt;&lt;TD&gt;47&lt;TD width=200&gt;Borovský Šimon (Kopřivnice Tatra ASK)&lt;TD&gt;0:3&lt;TD&gt;1:3&lt;TD&gt;XXX&lt;TD&gt;3:0&lt;TD&gt;4&lt;TD&gt;3&lt;/TD&gt;&lt;/TR&gt;&lt;TR&gt;&lt;TD&gt;17&lt;TD width=200&gt;Čajka Filip (Zlín KST)&lt;TD&gt;0:3&lt;TD&gt;0:3&lt;TD&gt;0:3&lt;TD&gt;XXX&lt;TD&gt;2&lt;TD&gt;4&lt;/TD&gt;&lt;/TR&gt;</t>
  </si>
  <si>
    <t>&lt;TR&gt;&lt;TD&gt;1&lt;TD width=200&gt;Seibert Jakub (Ústí nad Labem Slavoj)&lt;TD&gt;XXX&lt;TD&gt;3:0&lt;TD&gt;3:0&lt;TD&gt;3:0&lt;TD&gt;6&lt;TD&gt;1&lt;/TD&gt;&lt;/TR&gt;</t>
  </si>
  <si>
    <t>&lt;TR&gt;&lt;TD&gt;Pěnkava Luboš - Borovský Šimon&lt;TD&gt;3 : 1 (5,-8,8,9)&lt;/TD&gt;&lt;/TR&gt;</t>
  </si>
  <si>
    <t>Pěnkava Luboš (Praha Kotlářka DDM SK)</t>
  </si>
  <si>
    <t>0:3</t>
  </si>
  <si>
    <t>3:1</t>
  </si>
  <si>
    <t>Čajka Filip - Borovský Šimon</t>
  </si>
  <si>
    <t>0 : 3 (-12,-4,-7)</t>
  </si>
  <si>
    <t>&lt;/Table&gt;&lt;TD width=420&gt;&lt;Table&gt;</t>
  </si>
  <si>
    <t>&lt;TR&gt;&lt;TD&gt;14&lt;TD width=200&gt;Pěnkava Luboš (Praha Kotlářka DDM SK)&lt;TD&gt;0:3&lt;TD&gt;XXX&lt;TD&gt;3:1&lt;TD&gt;3:0&lt;TD&gt;5&lt;TD&gt;2&lt;/TD&gt;&lt;/TR&gt;</t>
  </si>
  <si>
    <t>&lt;TR&gt;&lt;TD&gt;Čajka Filip - Borovský Šimon&lt;TD&gt;0 : 3 (-12,-4,-7)&lt;/TD&gt;&lt;/TR&gt;</t>
  </si>
  <si>
    <t>1:3</t>
  </si>
  <si>
    <t>Seibert Jakub - Pěnkava Luboš</t>
  </si>
  <si>
    <t>3 : 0 (9,12,8)</t>
  </si>
  <si>
    <t>&lt;TR&gt;&lt;TD width=250&gt;Seibert Jakub - Čajka Filip&lt;TD&gt;3 : 0 (7,7,3)&lt;/TD&gt;&lt;/TR&gt;&lt;TR&gt;&lt;TD&gt;Pěnkava Luboš - Borovský Šimon&lt;TD&gt;3 : 1 (5,-8,8,9)&lt;/TD&gt;&lt;/TR&gt;&lt;TR&gt;&lt;TD&gt;Čajka Filip - Borovský Šimon&lt;TD&gt;0 : 3 (-12,-4,-7)&lt;/TD&gt;&lt;/TR&gt;&lt;TR&gt;&lt;TD&gt;Seibert Jakub - Pěnkava Luboš&lt;TD&gt;3 : 0 (9,12,8)&lt;/TD&gt;&lt;/TR&gt;&lt;TR&gt;&lt;TD&gt;Pěnkava Luboš - Čajka Filip&lt;TD&gt;3 : 0 (wo,,)&lt;/TD&gt;&lt;/TR&gt;&lt;TR&gt;&lt;TD&gt;Borovský Šimon - Seibert Jakub&lt;TD&gt;0 : 3 (-3,-12,-1)&lt;/TD&gt;&lt;/TR&gt;</t>
  </si>
  <si>
    <t>&lt;TR&gt;&lt;TD&gt;47&lt;TD width=200&gt;Borovský Šimon (Kopřivnice Tatra ASK)&lt;TD&gt;0:3&lt;TD&gt;1:3&lt;TD&gt;XXX&lt;TD&gt;3:0&lt;TD&gt;4&lt;TD&gt;3&lt;/TD&gt;&lt;/TR&gt;</t>
  </si>
  <si>
    <t>&lt;TR&gt;&lt;TD&gt;Seibert Jakub - Pěnkava Luboš&lt;TD&gt;3 : 0 (9,12,8)&lt;/TD&gt;&lt;/TR&gt;</t>
  </si>
  <si>
    <t>Pěnkava Luboš - Čajka Filip</t>
  </si>
  <si>
    <t>3 : 0 (wo,,)</t>
  </si>
  <si>
    <t>&lt;/Table&gt;&lt;/TD&gt;&lt;/TR&gt;&lt;/Table&gt;&lt;P&gt;</t>
  </si>
  <si>
    <t>&lt;TR&gt;&lt;TD&gt;17&lt;TD width=200&gt;Čajka Filip (Zlín KST)&lt;TD&gt;0:3&lt;TD&gt;0:3&lt;TD&gt;0:3&lt;TD&gt;XXX&lt;TD&gt;2&lt;TD&gt;4&lt;/TD&gt;&lt;/TR&gt;</t>
  </si>
  <si>
    <t>&lt;TR&gt;&lt;TD&gt;Pěnkava Luboš - Čajka Filip&lt;TD&gt;3 : 0 (wo,,)&lt;/TD&gt;&lt;/TR&gt;</t>
  </si>
  <si>
    <t>Borovský Šimon - Seibert Jakub</t>
  </si>
  <si>
    <t>0 : 3 (-3,-12,-1)</t>
  </si>
  <si>
    <t>&lt;TR&gt;&lt;TD&gt;Borovský Šimon - Seibert Jakub&lt;TD&gt;0 : 3 (-3,-12,-1)&lt;/TD&gt;&lt;/TR&gt;</t>
  </si>
  <si>
    <t>Polanský Tomáš - Masnica Michal</t>
  </si>
  <si>
    <t>3 : 0 (4,6,3)</t>
  </si>
  <si>
    <t>&lt;Table border=1 cellpading=0 cellspacing=0 width=480&gt;&lt;TR&gt;&lt;TH colspan=2&gt;Skupina B&lt;TH&gt;1&lt;TH&gt;2&lt;TH&gt;3&lt;TH&gt;4&lt;TH&gt;Body&lt;TH&gt;Pořadí&lt;/TH&gt;&lt;/TR&gt;</t>
  </si>
  <si>
    <t>&lt;TR&gt;&lt;TD width=250&gt;Polanský Tomáš - Masnica Michal&lt;TD&gt;3 : 0 (4,6,3)&lt;/TD&gt;&lt;/TR&gt;</t>
  </si>
  <si>
    <t>Polanský Tomáš (Ústí nad Labem Slavoj)</t>
  </si>
  <si>
    <t>2:3</t>
  </si>
  <si>
    <t>Kvíčala David - Vítovec Martin</t>
  </si>
  <si>
    <t>0 : 3 (-7,-8,-7)</t>
  </si>
  <si>
    <t>&lt;TR&gt;&lt;TD&gt;2&lt;TD width=200&gt;Polanský Tomáš (Ústí nad Labem Slavoj)&lt;TD&gt;XXX&lt;TD&gt;2:3&lt;TD&gt;3:0&lt;TD&gt;3:0&lt;TD&gt;5&lt;TD&gt;1&lt;/TD&gt;&lt;/TR&gt;&lt;TR&gt;&lt;TD&gt;12&lt;TD width=200&gt;Kvíčala David (BlanskoČKD)&lt;TD&gt;3:2&lt;TD&gt;XXX&lt;TD&gt;0:3&lt;TD&gt;3:1&lt;TD&gt;5&lt;TD&gt;3&lt;/TD&gt;&lt;/TR&gt;&lt;TR&gt;&lt;TD&gt;37&lt;TD width=200&gt;Vítovec Martin (Praha Kotlářka DDM SK)&lt;TD&gt;0:3&lt;TD&gt;3:0&lt;TD&gt;XXX&lt;TD&gt;3:0&lt;TD&gt;5&lt;TD&gt;2&lt;/TD&gt;&lt;/TR&gt;&lt;TR&gt;&lt;TD&gt;21&lt;TD width=200&gt;Masnica Michal (Kopřivnice Tatra ASK)&lt;TD&gt;0:3&lt;TD&gt;1:3&lt;TD&gt;0:3&lt;TD&gt;XXX&lt;TD&gt;3&lt;TD&gt;4&lt;/TD&gt;&lt;/TR&gt;</t>
  </si>
  <si>
    <t>&lt;TR&gt;&lt;TD&gt;2&lt;TD width=200&gt;Polanský Tomáš (Ústí nad Labem Slavoj)&lt;TD&gt;XXX&lt;TD&gt;2:3&lt;TD&gt;3:0&lt;TD&gt;3:0&lt;TD&gt;5&lt;TD&gt;1&lt;/TD&gt;&lt;/TR&gt;</t>
  </si>
  <si>
    <t>&lt;TR&gt;&lt;TD&gt;Kvíčala David - Vítovec Martin&lt;TD&gt;0 : 3 (-7,-8,-7)&lt;/TD&gt;&lt;/TR&gt;</t>
  </si>
  <si>
    <t>Kvíčala David (BlanskoČKD)</t>
  </si>
  <si>
    <t>3:2</t>
  </si>
  <si>
    <t>Masnica Michal - Vítovec Martin</t>
  </si>
  <si>
    <t>0 : 3 (-4,-9,-8)</t>
  </si>
  <si>
    <t>&lt;TR&gt;&lt;TD&gt;12&lt;TD width=200&gt;Kvíčala David (BlanskoČKD)&lt;TD&gt;3:2&lt;TD&gt;XXX&lt;TD&gt;0:3&lt;TD&gt;3:1&lt;TD&gt;5&lt;TD&gt;3&lt;/TD&gt;&lt;/TR&gt;</t>
  </si>
  <si>
    <t>&lt;TR&gt;&lt;TD&gt;Masnica Michal - Vítovec Martin&lt;TD&gt;0 : 3 (-4,-9,-8)&lt;/TD&gt;&lt;/TR&gt;</t>
  </si>
  <si>
    <t>Polanský Tomáš - Kvíčala David</t>
  </si>
  <si>
    <t>2 : 3 (8,-7,7,-7,-8)</t>
  </si>
  <si>
    <t>&lt;TR&gt;&lt;TD width=250&gt;Polanský Tomáš - Masnica Michal&lt;TD&gt;3 : 0 (4,6,3)&lt;/TD&gt;&lt;/TR&gt;&lt;TR&gt;&lt;TD&gt;Kvíčala David - Vítovec Martin&lt;TD&gt;0 : 3 (-7,-8,-7)&lt;/TD&gt;&lt;/TR&gt;&lt;TR&gt;&lt;TD&gt;Masnica Michal - Vítovec Martin&lt;TD&gt;0 : 3 (-4,-9,-8)&lt;/TD&gt;&lt;/TR&gt;&lt;TR&gt;&lt;TD&gt;Polanský Tomáš - Kvíčala David&lt;TD&gt;2 : 3 (8,-7,7,-7,-8)&lt;/TD&gt;&lt;/TR&gt;&lt;TR&gt;&lt;TD&gt;Kvíčala David - Masnica Michal&lt;TD&gt;3 : 1 (10,8,-8,7)&lt;/TD&gt;&lt;/TR&gt;&lt;TR&gt;&lt;TD&gt;Vítovec Martin - Polanský Tomáš&lt;TD&gt;0 : 3 (-10,-1,-5)&lt;/TD&gt;&lt;/TR&gt;</t>
  </si>
  <si>
    <t>&lt;TR&gt;&lt;TD&gt;37&lt;TD width=200&gt;Vítovec Martin (Praha Kotlářka DDM SK)&lt;TD&gt;0:3&lt;TD&gt;3:0&lt;TD&gt;XXX&lt;TD&gt;3:0&lt;TD&gt;5&lt;TD&gt;2&lt;/TD&gt;&lt;/TR&gt;</t>
  </si>
  <si>
    <t>&lt;TR&gt;&lt;TD&gt;Polanský Tomáš - Kvíčala David&lt;TD&gt;2 : 3 (8,-7,7,-7,-8)&lt;/TD&gt;&lt;/TR&gt;</t>
  </si>
  <si>
    <t>Kvíčala David - Masnica Michal</t>
  </si>
  <si>
    <t>3 : 1 (10,8,-8,7)</t>
  </si>
  <si>
    <t>&lt;TR&gt;&lt;TD&gt;21&lt;TD width=200&gt;Masnica Michal (Kopřivnice Tatra ASK)&lt;TD&gt;0:3&lt;TD&gt;1:3&lt;TD&gt;0:3&lt;TD&gt;XXX&lt;TD&gt;3&lt;TD&gt;4&lt;/TD&gt;&lt;/TR&gt;</t>
  </si>
  <si>
    <t>&lt;TR&gt;&lt;TD&gt;Kvíčala David - Masnica Michal&lt;TD&gt;3 : 1 (10,8,-8,7)&lt;/TD&gt;&lt;/TR&gt;</t>
  </si>
  <si>
    <t>Vítovec Martin - Polanský Tomáš</t>
  </si>
  <si>
    <t>0 : 3 (-10,-1,-5)</t>
  </si>
  <si>
    <t>&lt;TR&gt;&lt;TD&gt;Vítovec Martin - Polanský Tomáš&lt;TD&gt;0 : 3 (-10,-1,-5)&lt;/TD&gt;&lt;/TR&gt;</t>
  </si>
  <si>
    <t>Málek Tomáš - Fischer Karel</t>
  </si>
  <si>
    <t>3 : 0 (6,8,7)</t>
  </si>
  <si>
    <t>&lt;Table border=1 cellpading=0 cellspacing=0 width=480&gt;&lt;TR&gt;&lt;TH colspan=2&gt;Skupina C&lt;TH&gt;1&lt;TH&gt;2&lt;TH&gt;3&lt;TH&gt;4&lt;TH&gt;Body&lt;TH&gt;Pořadí&lt;/TH&gt;&lt;/TR&gt;</t>
  </si>
  <si>
    <t>&lt;TR&gt;&lt;TD width=250&gt;Málek Tomáš - Fischer Karel&lt;TD&gt;3 : 0 (6,8,7)&lt;/TD&gt;&lt;/TR&gt;</t>
  </si>
  <si>
    <t>Málek Tomáš (Praha Kotlářka DDM SK)</t>
  </si>
  <si>
    <t>Klos Patrik - Schwarz Ota</t>
  </si>
  <si>
    <t>3 : 0 (6,7,7)</t>
  </si>
  <si>
    <t>&lt;TR&gt;&lt;TD&gt;3&lt;TD width=200&gt;Málek Tomáš (Praha Kotlářka DDM SK)&lt;TD&gt;XXX&lt;TD&gt;3:0&lt;TD&gt;3:1&lt;TD&gt;3:0&lt;TD&gt;6&lt;TD&gt;1&lt;/TD&gt;&lt;/TR&gt;&lt;TR&gt;&lt;TD&gt;16&lt;TD width=200&gt;Klos Patrik (Ostrava KST TJ)&lt;TD&gt;0:3&lt;TD&gt;XXX&lt;TD&gt;3:0&lt;TD&gt;2:3&lt;TD&gt;4&lt;TD&gt;3&lt;/TD&gt;&lt;/TR&gt;&lt;TR&gt;&lt;TD&gt;36&lt;TD width=200&gt;Schwarz Ota (Kopřivnice Tatra ASK)&lt;TD&gt;1:3&lt;TD&gt;0:3&lt;TD&gt;XXX&lt;TD&gt;0:3&lt;TD&gt;3&lt;TD&gt;4&lt;/TD&gt;&lt;/TR&gt;&lt;TR&gt;&lt;TD&gt;22&lt;TD width=200&gt;Fischer Karel (Brno MS TTC)&lt;TD&gt;0:3&lt;TD&gt;3:2&lt;TD&gt;3:0&lt;TD&gt;XXX&lt;TD&gt;5&lt;TD&gt;2&lt;/TD&gt;&lt;/TR&gt;</t>
  </si>
  <si>
    <t>&lt;TR&gt;&lt;TD&gt;3&lt;TD width=200&gt;Málek Tomáš (Praha Kotlářka DDM SK)&lt;TD&gt;XXX&lt;TD&gt;3:0&lt;TD&gt;3:1&lt;TD&gt;3:0&lt;TD&gt;6&lt;TD&gt;1&lt;/TD&gt;&lt;/TR&gt;</t>
  </si>
  <si>
    <t>&lt;TR&gt;&lt;TD&gt;Klos Patrik - Schwarz Ota&lt;TD&gt;3 : 0 (6,7,7)&lt;/TD&gt;&lt;/TR&gt;</t>
  </si>
  <si>
    <t>Klos Patrik (Ostrava KST TJ)</t>
  </si>
  <si>
    <t>Fischer Karel - Schwarz Ota</t>
  </si>
  <si>
    <t>3 : 0 (6,10,8)</t>
  </si>
  <si>
    <t>&lt;TR&gt;&lt;TD&gt;16&lt;TD width=200&gt;Klos Patrik (Ostrava KST TJ)&lt;TD&gt;0:3&lt;TD&gt;XXX&lt;TD&gt;3:0&lt;TD&gt;2:3&lt;TD&gt;4&lt;TD&gt;3&lt;/TD&gt;&lt;/TR&gt;</t>
  </si>
  <si>
    <t>&lt;TR&gt;&lt;TD&gt;Fischer Karel - Schwarz Ota&lt;TD&gt;3 : 0 (6,10,8)&lt;/TD&gt;&lt;/TR&gt;</t>
  </si>
  <si>
    <t>Málek Tomáš - Klos Patrik</t>
  </si>
  <si>
    <t>3 : 0 (5,7,2)</t>
  </si>
  <si>
    <t>&lt;TR&gt;&lt;TD width=250&gt;Málek Tomáš - Fischer Karel&lt;TD&gt;3 : 0 (6,8,7)&lt;/TD&gt;&lt;/TR&gt;&lt;TR&gt;&lt;TD&gt;Klos Patrik - Schwarz Ota&lt;TD&gt;3 : 0 (6,7,7)&lt;/TD&gt;&lt;/TR&gt;&lt;TR&gt;&lt;TD&gt;Fischer Karel - Schwarz Ota&lt;TD&gt;3 : 0 (6,10,8)&lt;/TD&gt;&lt;/TR&gt;&lt;TR&gt;&lt;TD&gt;Málek Tomáš - Klos Patrik&lt;TD&gt;3 : 0 (5,7,2)&lt;/TD&gt;&lt;/TR&gt;&lt;TR&gt;&lt;TD&gt;Klos Patrik - Fischer Karel&lt;TD&gt;2 : 3 (-6,7,3,-4,-11)&lt;/TD&gt;&lt;/TR&gt;&lt;TR&gt;&lt;TD&gt;Schwarz Ota - Málek Tomáš&lt;TD&gt;1 : 3 (-3,7,-4,-2)&lt;/TD&gt;&lt;/TR&gt;</t>
  </si>
  <si>
    <t>&lt;TR&gt;&lt;TD&gt;36&lt;TD width=200&gt;Schwarz Ota (Kopřivnice Tatra ASK)&lt;TD&gt;1:3&lt;TD&gt;0:3&lt;TD&gt;XXX&lt;TD&gt;0:3&lt;TD&gt;3&lt;TD&gt;4&lt;/TD&gt;&lt;/TR&gt;</t>
  </si>
  <si>
    <t>&lt;TR&gt;&lt;TD&gt;Málek Tomáš - Klos Patrik&lt;TD&gt;3 : 0 (5,7,2)&lt;/TD&gt;&lt;/TR&gt;</t>
  </si>
  <si>
    <t>Klos Patrik - Fischer Karel</t>
  </si>
  <si>
    <t>2 : 3 (-6,7,3,-4,-11)</t>
  </si>
  <si>
    <t>&lt;TR&gt;&lt;TD&gt;22&lt;TD width=200&gt;Fischer Karel (Brno MS TTC)&lt;TD&gt;0:3&lt;TD&gt;3:2&lt;TD&gt;3:0&lt;TD&gt;XXX&lt;TD&gt;5&lt;TD&gt;2&lt;/TD&gt;&lt;/TR&gt;</t>
  </si>
  <si>
    <t>&lt;TR&gt;&lt;TD&gt;Klos Patrik - Fischer Karel&lt;TD&gt;2 : 3 (-6,7,3,-4,-11)&lt;/TD&gt;&lt;/TR&gt;</t>
  </si>
  <si>
    <t>Schwarz Ota - Málek Tomáš</t>
  </si>
  <si>
    <t>1 : 3 (-3,7,-4,-2)</t>
  </si>
  <si>
    <t>&lt;TR&gt;&lt;TD&gt;Schwarz Ota - Málek Tomáš&lt;TD&gt;1 : 3 (-3,7,-4,-2)&lt;/TD&gt;&lt;/TR&gt;</t>
  </si>
  <si>
    <t>Pavlík Tibor - Šilhán Petr</t>
  </si>
  <si>
    <t>3 : 0 (10,2,3)</t>
  </si>
  <si>
    <t>&lt;Table border=1 cellpading=0 cellspacing=0 width=480&gt;&lt;TR&gt;&lt;TH colspan=2&gt;Skupina D&lt;TH&gt;1&lt;TH&gt;2&lt;TH&gt;3&lt;TH&gt;4&lt;TH&gt;Body&lt;TH&gt;Pořadí&lt;/TH&gt;&lt;/TR&gt;</t>
  </si>
  <si>
    <t>&lt;TR&gt;&lt;TD width=250&gt;Pavlík Tibor - Šilhán Petr&lt;TD&gt;3 : 0 (10,2,3)&lt;/TD&gt;&lt;/TR&gt;</t>
  </si>
  <si>
    <t>Pavlík Tibor (Ostrava KST TJ)</t>
  </si>
  <si>
    <t>Kučera Stanislav - Sikora Filip</t>
  </si>
  <si>
    <t>3 : 1 (8,4,-9,7)</t>
  </si>
  <si>
    <t>&lt;TR&gt;&lt;TD&gt;4&lt;TD width=200&gt;Pavlík Tibor (Ostrava KST TJ)&lt;TD&gt;XXX&lt;TD&gt;3:1&lt;TD&gt;3:1&lt;TD&gt;3:0&lt;TD&gt;6&lt;TD&gt;1&lt;/TD&gt;&lt;/TR&gt;&lt;TR&gt;&lt;TD&gt;9&lt;TD width=200&gt;Kučera Stanislav (Praha Kotlářka DDM SK)&lt;TD&gt;1:3&lt;TD&gt;XXX&lt;TD&gt;3:1&lt;TD&gt;3:1&lt;TD&gt;5&lt;TD&gt;2&lt;/TD&gt;&lt;/TR&gt;&lt;TR&gt;&lt;TD&gt;49&lt;TD width=200&gt;Sikora Filip (Orlová SIKO TTC)&lt;TD&gt;1:3&lt;TD&gt;1:3&lt;TD&gt;XXX&lt;TD&gt;0:3&lt;TD&gt;3&lt;TD&gt;4&lt;/TD&gt;&lt;/TR&gt;&lt;TR&gt;&lt;TD&gt;25&lt;TD width=200&gt;Šilhán Petr (Liberec SKST)&lt;TD&gt;0:3&lt;TD&gt;1:3&lt;TD&gt;3:0&lt;TD&gt;XXX&lt;TD&gt;4&lt;TD&gt;5&lt;/TD&gt;&lt;/TR&gt;</t>
  </si>
  <si>
    <t>&lt;TR&gt;&lt;TD&gt;4&lt;TD width=200&gt;Pavlík Tibor (Ostrava KST TJ)&lt;TD&gt;XXX&lt;TD&gt;3:1&lt;TD&gt;3:1&lt;TD&gt;3:0&lt;TD&gt;6&lt;TD&gt;1&lt;/TD&gt;&lt;/TR&gt;</t>
  </si>
  <si>
    <t>&lt;TR&gt;&lt;TD&gt;Kučera Stanislav - Sikora Filip&lt;TD&gt;3 : 1 (8,4,-9,7)&lt;/TD&gt;&lt;/TR&gt;</t>
  </si>
  <si>
    <t>Kučera Stanislav (Praha Kotlářka DDM SK)</t>
  </si>
  <si>
    <t>Šilhán Petr - Sikora Filip</t>
  </si>
  <si>
    <t>3 : 0 (8,6,8)</t>
  </si>
  <si>
    <t>&lt;TR&gt;&lt;TD&gt;9&lt;TD width=200&gt;Kučera Stanislav (Praha Kotlářka DDM SK)&lt;TD&gt;1:3&lt;TD&gt;XXX&lt;TD&gt;3:1&lt;TD&gt;3:1&lt;TD&gt;5&lt;TD&gt;2&lt;/TD&gt;&lt;/TR&gt;</t>
  </si>
  <si>
    <t>&lt;TR&gt;&lt;TD&gt;Šilhán Petr - Sikora Filip&lt;TD&gt;3 : 0 (8,6,8)&lt;/TD&gt;&lt;/TR&gt;</t>
  </si>
  <si>
    <t>Pavlík Tibor - Kučera Stanislav</t>
  </si>
  <si>
    <t>3 : 1 (2,-6,9,5)</t>
  </si>
  <si>
    <t>&lt;TR&gt;&lt;TD width=250&gt;Pavlík Tibor - Šilhán Petr&lt;TD&gt;3 : 0 (10,2,3)&lt;/TD&gt;&lt;/TR&gt;&lt;TR&gt;&lt;TD&gt;Kučera Stanislav - Sikora Filip&lt;TD&gt;3 : 1 (8,4,-9,7)&lt;/TD&gt;&lt;/TR&gt;&lt;TR&gt;&lt;TD&gt;Šilhán Petr - Sikora Filip&lt;TD&gt;3 : 0 (8,6,8)&lt;/TD&gt;&lt;/TR&gt;&lt;TR&gt;&lt;TD&gt;Pavlík Tibor - Kučera Stanislav&lt;TD&gt;3 : 1 (2,-6,9,5)&lt;/TD&gt;&lt;/TR&gt;&lt;TR&gt;&lt;TD&gt;Kučera Stanislav - Šilhán Petr&lt;TD&gt;3 : 1 (10,6,-6,11)&lt;/TD&gt;&lt;/TR&gt;&lt;TR&gt;&lt;TD&gt;Sikora Filip - Pavlík Tibor&lt;TD&gt;1 : 3 (-5,6,-6,-8)&lt;/TD&gt;&lt;/TR&gt;</t>
  </si>
  <si>
    <t>&lt;TR&gt;&lt;TD&gt;49&lt;TD width=200&gt;Sikora Filip (Orlová SIKO TTC)&lt;TD&gt;1:3&lt;TD&gt;1:3&lt;TD&gt;XXX&lt;TD&gt;0:3&lt;TD&gt;3&lt;TD&gt;4&lt;/TD&gt;&lt;/TR&gt;</t>
  </si>
  <si>
    <t>&lt;TR&gt;&lt;TD&gt;Pavlík Tibor - Kučera Stanislav&lt;TD&gt;3 : 1 (2,-6,9,5)&lt;/TD&gt;&lt;/TR&gt;</t>
  </si>
  <si>
    <t>Kučera Stanislav - Šilhán Petr</t>
  </si>
  <si>
    <t>3 : 1 (10,6,-6,11)</t>
  </si>
  <si>
    <t>&lt;TR&gt;&lt;TD&gt;25&lt;TD width=200&gt;Šilhán Petr (Liberec SKST)&lt;TD&gt;0:3&lt;TD&gt;1:3&lt;TD&gt;3:0&lt;TD&gt;XXX&lt;TD&gt;4&lt;TD&gt;5&lt;/TD&gt;&lt;/TR&gt;</t>
  </si>
  <si>
    <t>&lt;TR&gt;&lt;TD&gt;Kučera Stanislav - Šilhán Petr&lt;TD&gt;3 : 1 (10,6,-6,11)&lt;/TD&gt;&lt;/TR&gt;</t>
  </si>
  <si>
    <t>Sikora Filip - Pavlík Tibor</t>
  </si>
  <si>
    <t>1 : 3 (-5,6,-6,-8)</t>
  </si>
  <si>
    <t>&lt;TR&gt;&lt;TD&gt;Sikora Filip - Pavlík Tibor&lt;TD&gt;1 : 3 (-5,6,-6,-8)&lt;/TD&gt;&lt;/TR&gt;</t>
  </si>
  <si>
    <t>Liška Libor - Copák František</t>
  </si>
  <si>
    <t>3 : 1 (6,-9,8,8)</t>
  </si>
  <si>
    <t>&lt;Table border=1 cellpading=0 cellspacing=0 width=480&gt;&lt;TR&gt;&lt;TH colspan=2&gt;Skupina E&lt;TH&gt;1&lt;TH&gt;2&lt;TH&gt;3&lt;TH&gt;4&lt;TH&gt;Body&lt;TH&gt;Pořadí&lt;/TH&gt;&lt;/TR&gt;</t>
  </si>
  <si>
    <t>&lt;TR&gt;&lt;TD width=250&gt;Liška Libor - Copák František&lt;TD&gt;3 : 1 (6,-9,8,8)&lt;/TD&gt;&lt;/TR&gt;</t>
  </si>
  <si>
    <t>Liška Libor (Zlín KST)</t>
  </si>
  <si>
    <t>Kratochvíl Michal - Brát Karel</t>
  </si>
  <si>
    <t>3 : 2 (-10,-10,9,11,4)</t>
  </si>
  <si>
    <t>&lt;TR&gt;&lt;TD&gt;5&lt;TD width=200&gt;Liška Libor (Zlín KST)&lt;TD&gt;XXX&lt;TD&gt;3:1&lt;TD&gt;3:1&lt;TD&gt;3:1&lt;TD&gt;6&lt;TD&gt;1&lt;/TD&gt;&lt;/TR&gt;&lt;TR&gt;&lt;TD&gt;10&lt;TD width=200&gt;Kratochvíl Michal (Havířov Baník SKST)&lt;TD&gt;1:3&lt;TD&gt;XXX&lt;TD&gt;3:2&lt;TD&gt;1:3&lt;TD&gt;4&lt;TD&gt;3&lt;/TD&gt;&lt;/TR&gt;&lt;TR&gt;&lt;TD&gt;40&lt;TD width=200&gt;Brát Karel (Hradec Králové 2  Sokol)&lt;TD&gt;1:3&lt;TD&gt;2:3&lt;TD&gt;XXX&lt;TD&gt;1:3&lt;TD&gt;3&lt;TD&gt;4&lt;/TD&gt;&lt;/TR&gt;&lt;TR&gt;&lt;TD&gt;19&lt;TD width=200&gt;Copák František (Bor Sokol)&lt;TD&gt;1:3&lt;TD&gt;3:1&lt;TD&gt;3:1&lt;TD&gt;XXX&lt;TD&gt;5&lt;TD&gt;2&lt;/TD&gt;&lt;/TR&gt;</t>
  </si>
  <si>
    <t>&lt;TR&gt;&lt;TD&gt;5&lt;TD width=200&gt;Liška Libor (Zlín KST)&lt;TD&gt;XXX&lt;TD&gt;3:1&lt;TD&gt;3:1&lt;TD&gt;3:1&lt;TD&gt;6&lt;TD&gt;1&lt;/TD&gt;&lt;/TR&gt;</t>
  </si>
  <si>
    <t>&lt;TR&gt;&lt;TD&gt;Kratochvíl Michal - Brát Karel&lt;TD&gt;3 : 2 (-10,-10,9,11,4)&lt;/TD&gt;&lt;/TR&gt;</t>
  </si>
  <si>
    <t>Kratochvíl Michal (Havířov Baník SKST)</t>
  </si>
  <si>
    <t>Copák František - Brát Karel</t>
  </si>
  <si>
    <t>3 : 1 (-6,5,9,5)</t>
  </si>
  <si>
    <t>&lt;TR&gt;&lt;TD&gt;10&lt;TD width=200&gt;Kratochvíl Michal (Havířov Baník SKST)&lt;TD&gt;1:3&lt;TD&gt;XXX&lt;TD&gt;3:2&lt;TD&gt;1:3&lt;TD&gt;4&lt;TD&gt;3&lt;/TD&gt;&lt;/TR&gt;</t>
  </si>
  <si>
    <t>&lt;TR&gt;&lt;TD&gt;Copák František - Brát Karel&lt;TD&gt;3 : 1 (-6,5,9,5)&lt;/TD&gt;&lt;/TR&gt;</t>
  </si>
  <si>
    <t>Liška Libor - Kratochvíl Michal</t>
  </si>
  <si>
    <t>3 : 1 (11,-7,6,8)</t>
  </si>
  <si>
    <t>&lt;TR&gt;&lt;TD width=250&gt;Liška Libor - Copák František&lt;TD&gt;3 : 1 (6,-9,8,8)&lt;/TD&gt;&lt;/TR&gt;&lt;TR&gt;&lt;TD&gt;Kratochvíl Michal - Brát Karel&lt;TD&gt;3 : 2 (-10,-10,9,11,4)&lt;/TD&gt;&lt;/TR&gt;&lt;TR&gt;&lt;TD&gt;Copák František - Brát Karel&lt;TD&gt;3 : 1 (-6,5,9,5)&lt;/TD&gt;&lt;/TR&gt;&lt;TR&gt;&lt;TD&gt;Liška Libor - Kratochvíl Michal&lt;TD&gt;3 : 1 (11,-7,6,8)&lt;/TD&gt;&lt;/TR&gt;&lt;TR&gt;&lt;TD&gt;Kratochvíl Michal - Copák František&lt;TD&gt;1 : 3 (-5,7,-10,-10)&lt;/TD&gt;&lt;/TR&gt;&lt;TR&gt;&lt;TD&gt;Brát Karel - Liška Libor&lt;TD&gt;1 : 3 (-7,8,-4,-6)&lt;/TD&gt;&lt;/TR&gt;</t>
  </si>
  <si>
    <t>&lt;TR&gt;&lt;TD&gt;40&lt;TD width=200&gt;Brát Karel (Hradec Králové 2  Sokol)&lt;TD&gt;1:3&lt;TD&gt;2:3&lt;TD&gt;XXX&lt;TD&gt;1:3&lt;TD&gt;3&lt;TD&gt;4&lt;/TD&gt;&lt;/TR&gt;</t>
  </si>
  <si>
    <t>&lt;TR&gt;&lt;TD&gt;Liška Libor - Kratochvíl Michal&lt;TD&gt;3 : 1 (11,-7,6,8)&lt;/TD&gt;&lt;/TR&gt;</t>
  </si>
  <si>
    <t>Kratochvíl Michal - Copák František</t>
  </si>
  <si>
    <t>1 : 3 (-5,7,-10,-10)</t>
  </si>
  <si>
    <t>&lt;TR&gt;&lt;TD&gt;19&lt;TD width=200&gt;Copák František (Bor Sokol)&lt;TD&gt;1:3&lt;TD&gt;3:1&lt;TD&gt;3:1&lt;TD&gt;XXX&lt;TD&gt;5&lt;TD&gt;2&lt;/TD&gt;&lt;/TR&gt;</t>
  </si>
  <si>
    <t>&lt;TR&gt;&lt;TD&gt;Kratochvíl Michal - Copák František&lt;TD&gt;1 : 3 (-5,7,-10,-10)&lt;/TD&gt;&lt;/TR&gt;</t>
  </si>
  <si>
    <t>Brát Karel - Liška Libor</t>
  </si>
  <si>
    <t>1 : 3 (-7,8,-4,-6)</t>
  </si>
  <si>
    <t>&lt;TR&gt;&lt;TD&gt;Brát Karel - Liška Libor&lt;TD&gt;1 : 3 (-7,8,-4,-6)&lt;/TD&gt;&lt;/TR&gt;</t>
  </si>
  <si>
    <t>Bíza Petr - Franc Štěpán</t>
  </si>
  <si>
    <t>3 : 1 (-9,6,3,8)</t>
  </si>
  <si>
    <t>&lt;Table border=1 cellpading=0 cellspacing=0 width=480&gt;&lt;TR&gt;&lt;TH colspan=2&gt;Skupina F&lt;TH&gt;1&lt;TH&gt;2&lt;TH&gt;3&lt;TH&gt;4&lt;TH&gt;Body&lt;TH&gt;Pořadí&lt;/TH&gt;&lt;/TR&gt;</t>
  </si>
  <si>
    <t>&lt;TR&gt;&lt;TD width=250&gt;Bíza Petr - Franc Štěpán&lt;TD&gt;3 : 1 (-9,6,3,8)&lt;/TD&gt;&lt;/TR&gt;</t>
  </si>
  <si>
    <t>Bíza Petr (Brno MS TTC)</t>
  </si>
  <si>
    <t>Brož Petr - Vybíral Marek</t>
  </si>
  <si>
    <t>3 : 1 (-5,11,4,6)</t>
  </si>
  <si>
    <t>&lt;TR&gt;&lt;TD&gt;6&lt;TD width=200&gt;Bíza Petr (Brno MS TTC)&lt;TD&gt;XXX&lt;TD&gt;1:3&lt;TD&gt;1:3&lt;TD&gt;3:1&lt;TD&gt;4&lt;TD&gt;3&lt;/TD&gt;&lt;/TR&gt;&lt;TR&gt;&lt;TD&gt;13&lt;TD width=200&gt;Brož Petr (Hradec Králové 2  Sokol)&lt;TD&gt;3:1&lt;TD&gt;XXX&lt;TD&gt;3:1&lt;TD&gt;3:0&lt;TD&gt;6&lt;TD&gt;1&lt;/TD&gt;&lt;/TR&gt;&lt;TR&gt;&lt;TD&gt;38&lt;TD width=200&gt;Vybíral Marek (Znojmo TTC)&lt;TD&gt;3:1&lt;TD&gt;1:3&lt;TD&gt;XXX&lt;TD&gt;3:2&lt;TD&gt;5&lt;TD&gt;2&lt;/TD&gt;&lt;/TR&gt;&lt;TR&gt;&lt;TD&gt;24&lt;TD width=200&gt;Franc Štěpán (Plzeň V.  Sokol)&lt;TD&gt;1:3&lt;TD&gt;0:3&lt;TD&gt;2:3&lt;TD&gt;XXX&lt;TD&gt;3&lt;TD&gt;4&lt;/TD&gt;&lt;/TR&gt;</t>
  </si>
  <si>
    <t>&lt;TR&gt;&lt;TD&gt;6&lt;TD width=200&gt;Bíza Petr (Brno MS TTC)&lt;TD&gt;XXX&lt;TD&gt;1:3&lt;TD&gt;1:3&lt;TD&gt;3:1&lt;TD&gt;4&lt;TD&gt;3&lt;/TD&gt;&lt;/TR&gt;</t>
  </si>
  <si>
    <t>&lt;TR&gt;&lt;TD&gt;Brož Petr - Vybíral Marek&lt;TD&gt;3 : 1 (-5,11,4,6)&lt;/TD&gt;&lt;/TR&gt;</t>
  </si>
  <si>
    <t>Brož Petr (Hradec Králové 2  Sokol)</t>
  </si>
  <si>
    <t>Franc Štěpán - Vybíral Marek</t>
  </si>
  <si>
    <t>2 : 3 (-8,-10,5,5,-8)</t>
  </si>
  <si>
    <t>&lt;TR&gt;&lt;TD&gt;13&lt;TD width=200&gt;Brož Petr (Hradec Králové 2  Sokol)&lt;TD&gt;3:1&lt;TD&gt;XXX&lt;TD&gt;3:1&lt;TD&gt;3:0&lt;TD&gt;6&lt;TD&gt;1&lt;/TD&gt;&lt;/TR&gt;</t>
  </si>
  <si>
    <t>&lt;TR&gt;&lt;TD&gt;Franc Štěpán - Vybíral Marek&lt;TD&gt;2 : 3 (-8,-10,5,5,-8)&lt;/TD&gt;&lt;/TR&gt;</t>
  </si>
  <si>
    <t>Bíza Petr - Brož Petr</t>
  </si>
  <si>
    <t>1 : 3 (-13,-9,6,-9)</t>
  </si>
  <si>
    <t>&lt;TR&gt;&lt;TD width=250&gt;Bíza Petr - Franc Štěpán&lt;TD&gt;3 : 1 (-9,6,3,8)&lt;/TD&gt;&lt;/TR&gt;&lt;TR&gt;&lt;TD&gt;Brož Petr - Vybíral Marek&lt;TD&gt;3 : 1 (-5,11,4,6)&lt;/TD&gt;&lt;/TR&gt;&lt;TR&gt;&lt;TD&gt;Franc Štěpán - Vybíral Marek&lt;TD&gt;2 : 3 (-8,-10,5,5,-8)&lt;/TD&gt;&lt;/TR&gt;&lt;TR&gt;&lt;TD&gt;Bíza Petr - Brož Petr&lt;TD&gt;1 : 3 (-13,-9,6,-9)&lt;/TD&gt;&lt;/TR&gt;&lt;TR&gt;&lt;TD&gt;Brož Petr - Franc Štěpán&lt;TD&gt;3 : 0 (6,2,4)&lt;/TD&gt;&lt;/TR&gt;&lt;TR&gt;&lt;TD&gt;Vybíral Marek - Bíza Petr&lt;TD&gt;3 : 1 (-7,6,2,7)&lt;/TD&gt;&lt;/TR&gt;</t>
  </si>
  <si>
    <t>&lt;TR&gt;&lt;TD&gt;38&lt;TD width=200&gt;Vybíral Marek (Znojmo TTC)&lt;TD&gt;3:1&lt;TD&gt;1:3&lt;TD&gt;XXX&lt;TD&gt;3:2&lt;TD&gt;5&lt;TD&gt;2&lt;/TD&gt;&lt;/TR&gt;</t>
  </si>
  <si>
    <t>&lt;TR&gt;&lt;TD&gt;Bíza Petr - Brož Petr&lt;TD&gt;1 : 3 (-13,-9,6,-9)&lt;/TD&gt;&lt;/TR&gt;</t>
  </si>
  <si>
    <t>Brož Petr - Franc Štěpán</t>
  </si>
  <si>
    <t>3 : 0 (6,2,4)</t>
  </si>
  <si>
    <t>&lt;TR&gt;&lt;TD&gt;24&lt;TD width=200&gt;Franc Štěpán (Plzeň V.  Sokol)&lt;TD&gt;1:3&lt;TD&gt;0:3&lt;TD&gt;2:3&lt;TD&gt;XXX&lt;TD&gt;3&lt;TD&gt;4&lt;/TD&gt;&lt;/TR&gt;</t>
  </si>
  <si>
    <t>&lt;TR&gt;&lt;TD&gt;Brož Petr - Franc Štěpán&lt;TD&gt;3 : 0 (6,2,4)&lt;/TD&gt;&lt;/TR&gt;</t>
  </si>
  <si>
    <t>Vybíral Marek - Bíza Petr</t>
  </si>
  <si>
    <t>3 : 1 (-7,6,2,7)</t>
  </si>
  <si>
    <t>&lt;TR&gt;&lt;TD&gt;Vybíral Marek - Bíza Petr&lt;TD&gt;3 : 1 (-7,6,2,7)&lt;/TD&gt;&lt;/TR&gt;</t>
  </si>
  <si>
    <t>Foff Lukáš - Hort Tomáš</t>
  </si>
  <si>
    <t>3 : 2 (-10,2,9,-10,6)</t>
  </si>
  <si>
    <t>&lt;Table border=1 cellpading=0 cellspacing=0 width=480&gt;&lt;TR&gt;&lt;TH colspan=2&gt;Skupina G&lt;TH&gt;1&lt;TH&gt;2&lt;TH&gt;3&lt;TH&gt;4&lt;TH&gt;Body&lt;TH&gt;Pořadí&lt;/TH&gt;&lt;/TR&gt;</t>
  </si>
  <si>
    <t>&lt;TR&gt;&lt;TD width=250&gt;Foff Lukáš - Hort Tomáš&lt;TD&gt;3 : 2 (-10,2,9,-10,6)&lt;/TD&gt;&lt;/TR&gt;</t>
  </si>
  <si>
    <t>Foff Lukáš (Hradec Králové DTJ)</t>
  </si>
  <si>
    <t>Němeček Jakub - Brumlich Daniel</t>
  </si>
  <si>
    <t>3 : 0 (7,11,7)</t>
  </si>
  <si>
    <t>&lt;TR&gt;&lt;TD&gt;7&lt;TD width=200&gt;Foff Lukáš (Hradec Králové DTJ)&lt;TD&gt;XXX&lt;TD&gt;3:1&lt;TD&gt;3:0&lt;TD&gt;3:2&lt;TD&gt;6&lt;TD&gt;1&lt;/TD&gt;&lt;/TR&gt;&lt;TR&gt;&lt;TD&gt;15&lt;TD width=200&gt;Němeček Jakub (Praha Kotlářka DDM SK)&lt;TD&gt;1:3&lt;TD&gt;XXX&lt;TD&gt;3:0&lt;TD&gt;3:2&lt;TD&gt;5&lt;TD&gt;2&lt;/TD&gt;&lt;/TR&gt;&lt;TR&gt;&lt;TD&gt;30&lt;TD width=200&gt;Brumlich Daniel (Liberec SKST)&lt;TD&gt;0:3&lt;TD&gt;0:3&lt;TD&gt;XXX&lt;TD&gt;0:3&lt;TD&gt;3&lt;TD&gt;4&lt;/TD&gt;&lt;/TR&gt;&lt;TR&gt;&lt;TD&gt;20&lt;TD width=200&gt;Hort Tomáš (Hradec Králové 2  Sokol)&lt;TD&gt;2:3&lt;TD&gt;2:3&lt;TD&gt;3:0&lt;TD&gt;XXX&lt;TD&gt;4&lt;TD&gt;3&lt;/TD&gt;&lt;/TR&gt;</t>
  </si>
  <si>
    <t>&lt;TR&gt;&lt;TD&gt;7&lt;TD width=200&gt;Foff Lukáš (Hradec Králové DTJ)&lt;TD&gt;XXX&lt;TD&gt;3:1&lt;TD&gt;3:0&lt;TD&gt;3:2&lt;TD&gt;6&lt;TD&gt;1&lt;/TD&gt;&lt;/TR&gt;</t>
  </si>
  <si>
    <t>&lt;TR&gt;&lt;TD&gt;Němeček Jakub - Brumlich Daniel&lt;TD&gt;3 : 0 (7,11,7)&lt;/TD&gt;&lt;/TR&gt;</t>
  </si>
  <si>
    <t>Němeček Jakub (Praha Kotlářka DDM SK)</t>
  </si>
  <si>
    <t>Hort Tomáš - Brumlich Daniel</t>
  </si>
  <si>
    <t>3 : 0 (3,3,2)</t>
  </si>
  <si>
    <t>&lt;TR&gt;&lt;TD&gt;15&lt;TD width=200&gt;Němeček Jakub (Praha Kotlářka DDM SK)&lt;TD&gt;1:3&lt;TD&gt;XXX&lt;TD&gt;3:0&lt;TD&gt;3:2&lt;TD&gt;5&lt;TD&gt;2&lt;/TD&gt;&lt;/TR&gt;</t>
  </si>
  <si>
    <t>&lt;TR&gt;&lt;TD&gt;Hort Tomáš - Brumlich Daniel&lt;TD&gt;3 : 0 (3,3,2)&lt;/TD&gt;&lt;/TR&gt;</t>
  </si>
  <si>
    <t>Foff Lukáš - Němeček Jakub</t>
  </si>
  <si>
    <t>3 : 1 (7,-12,8,5)</t>
  </si>
  <si>
    <t>&lt;TR&gt;&lt;TD width=250&gt;Foff Lukáš - Hort Tomáš&lt;TD&gt;3 : 2 (-10,2,9,-10,6)&lt;/TD&gt;&lt;/TR&gt;&lt;TR&gt;&lt;TD&gt;Němeček Jakub - Brumlich Daniel&lt;TD&gt;3 : 0 (7,11,7)&lt;/TD&gt;&lt;/TR&gt;&lt;TR&gt;&lt;TD&gt;Hort Tomáš - Brumlich Daniel&lt;TD&gt;3 : 0 (3,3,2)&lt;/TD&gt;&lt;/TR&gt;&lt;TR&gt;&lt;TD&gt;Foff Lukáš - Němeček Jakub&lt;TD&gt;3 : 1 (7,-12,8,5)&lt;/TD&gt;&lt;/TR&gt;&lt;TR&gt;&lt;TD&gt;Němeček Jakub - Hort Tomáš&lt;TD&gt;3 : 2 (4,-7,-9,5,6)&lt;/TD&gt;&lt;/TR&gt;&lt;TR&gt;&lt;TD&gt;Brumlich Daniel - Foff Lukáš&lt;TD&gt;0 : 3 (-10,-6,-4)&lt;/TD&gt;&lt;/TR&gt;</t>
  </si>
  <si>
    <t>&lt;TR&gt;&lt;TD&gt;30&lt;TD width=200&gt;Brumlich Daniel (Liberec SKST)&lt;TD&gt;0:3&lt;TD&gt;0:3&lt;TD&gt;XXX&lt;TD&gt;0:3&lt;TD&gt;3&lt;TD&gt;4&lt;/TD&gt;&lt;/TR&gt;</t>
  </si>
  <si>
    <t>&lt;TR&gt;&lt;TD&gt;Foff Lukáš - Němeček Jakub&lt;TD&gt;3 : 1 (7,-12,8,5)&lt;/TD&gt;&lt;/TR&gt;</t>
  </si>
  <si>
    <t>Němeček Jakub - Hort Tomáš</t>
  </si>
  <si>
    <t>3 : 2 (4,-7,-9,5,6)</t>
  </si>
  <si>
    <t>&lt;TR&gt;&lt;TD&gt;20&lt;TD width=200&gt;Hort Tomáš (Hradec Králové 2  Sokol)&lt;TD&gt;2:3&lt;TD&gt;2:3&lt;TD&gt;3:0&lt;TD&gt;XXX&lt;TD&gt;4&lt;TD&gt;3&lt;/TD&gt;&lt;/TR&gt;</t>
  </si>
  <si>
    <t>&lt;TR&gt;&lt;TD&gt;Němeček Jakub - Hort Tomáš&lt;TD&gt;3 : 2 (4,-7,-9,5,6)&lt;/TD&gt;&lt;/TR&gt;</t>
  </si>
  <si>
    <t>Brumlich Daniel - Foff Lukáš</t>
  </si>
  <si>
    <t>0 : 3 (-10,-6,-4)</t>
  </si>
  <si>
    <t>&lt;TR&gt;&lt;TD&gt;Brumlich Daniel - Foff Lukáš&lt;TD&gt;0 : 3 (-10,-6,-4)&lt;/TD&gt;&lt;/TR&gt;</t>
  </si>
  <si>
    <t>Koblížek Martin - Martinko Jiří</t>
  </si>
  <si>
    <t>3 : 0 (11,11,7)</t>
  </si>
  <si>
    <t>&lt;Table border=1 cellpading=0 cellspacing=0 width=480&gt;&lt;TR&gt;&lt;TH colspan=2&gt;Skupina H&lt;TH&gt;1&lt;TH&gt;2&lt;TH&gt;3&lt;TH&gt;4&lt;TH&gt;Body&lt;TH&gt;Pořadí&lt;/TH&gt;&lt;/TR&gt;</t>
  </si>
  <si>
    <t>&lt;TR&gt;&lt;TD width=250&gt;Koblížek Martin - Martinko Jiří&lt;TD&gt;3 : 0 (11,11,7)&lt;/TD&gt;&lt;/TR&gt;</t>
  </si>
  <si>
    <t>Koblížek Martin (Hradec Králové 2  Sokol)</t>
  </si>
  <si>
    <t>Prokeš Michal - Pluhař Jan</t>
  </si>
  <si>
    <t>3 : 0 (3,2,3)</t>
  </si>
  <si>
    <t>&lt;TR&gt;&lt;TD&gt;8&lt;TD width=200&gt;Koblížek Martin (Hradec Králové 2  Sokol)&lt;TD&gt;XXX&lt;TD&gt;3:1&lt;TD&gt;3:2&lt;TD&gt;3:0&lt;TD&gt;6&lt;TD&gt;1&lt;/TD&gt;&lt;/TR&gt;&lt;TR&gt;&lt;TD&gt;11&lt;TD width=200&gt;Prokeš Michal (Zlín KST)&lt;TD&gt;1:3&lt;TD&gt;XXX&lt;TD&gt;3:0&lt;TD&gt;3:2&lt;TD&gt;5&lt;TD&gt;2&lt;/TD&gt;&lt;/TR&gt;&lt;TR&gt;&lt;TD&gt;28&lt;TD width=200&gt;Pluhař Jan (Žďár n. Sázavou Sokol)&lt;TD&gt;2:3&lt;TD&gt;0:3&lt;TD&gt;XXX&lt;TD&gt;3:0&lt;TD&gt;4&lt;TD&gt;3&lt;/TD&gt;&lt;/TR&gt;&lt;TR&gt;&lt;TD&gt;23&lt;TD width=200&gt;Martinko Jiří (Ostrava KST TJ)&lt;TD&gt;0:3&lt;TD&gt;2:3&lt;TD&gt;0:3&lt;TD&gt;XXX&lt;TD&gt;3&lt;TD&gt;4&lt;/TD&gt;&lt;/TR&gt;</t>
  </si>
  <si>
    <t>&lt;TR&gt;&lt;TD&gt;8&lt;TD width=200&gt;Koblížek Martin (Hradec Králové 2  Sokol)&lt;TD&gt;XXX&lt;TD&gt;3:1&lt;TD&gt;3:2&lt;TD&gt;3:0&lt;TD&gt;6&lt;TD&gt;1&lt;/TD&gt;&lt;/TR&gt;</t>
  </si>
  <si>
    <t>&lt;TR&gt;&lt;TD&gt;Prokeš Michal - Pluhař Jan&lt;TD&gt;3 : 0 (3,2,3)&lt;/TD&gt;&lt;/TR&gt;</t>
  </si>
  <si>
    <t>Prokeš Michal (Zlín KST)</t>
  </si>
  <si>
    <t>Martinko Jiří - Pluhař Jan</t>
  </si>
  <si>
    <t>0 : 3 (-10,-7,-10)</t>
  </si>
  <si>
    <t>&lt;TR&gt;&lt;TD&gt;11&lt;TD width=200&gt;Prokeš Michal (Zlín KST)&lt;TD&gt;1:3&lt;TD&gt;XXX&lt;TD&gt;3:0&lt;TD&gt;3:2&lt;TD&gt;5&lt;TD&gt;2&lt;/TD&gt;&lt;/TR&gt;</t>
  </si>
  <si>
    <t>&lt;TR&gt;&lt;TD&gt;Martinko Jiří - Pluhař Jan&lt;TD&gt;0 : 3 (-10,-7,-10)&lt;/TD&gt;&lt;/TR&gt;</t>
  </si>
  <si>
    <t>Koblížek Martin - Prokeš Michal</t>
  </si>
  <si>
    <t>3 : 1 (6,-10,9,3)</t>
  </si>
  <si>
    <t>&lt;TR&gt;&lt;TD width=250&gt;Koblížek Martin - Martinko Jiří&lt;TD&gt;3 : 0 (11,11,7)&lt;/TD&gt;&lt;/TR&gt;&lt;TR&gt;&lt;TD&gt;Prokeš Michal - Pluhař Jan&lt;TD&gt;3 : 0 (3,2,3)&lt;/TD&gt;&lt;/TR&gt;&lt;TR&gt;&lt;TD&gt;Martinko Jiří - Pluhař Jan&lt;TD&gt;0 : 3 (-10,-7,-10)&lt;/TD&gt;&lt;/TR&gt;&lt;TR&gt;&lt;TD&gt;Koblížek Martin - Prokeš Michal&lt;TD&gt;3 : 1 (6,-10,9,3)&lt;/TD&gt;&lt;/TR&gt;&lt;TR&gt;&lt;TD&gt;Prokeš Michal - Martinko Jiří&lt;TD&gt;3 : 2 (-7,4,10,-13,6)&lt;/TD&gt;&lt;/TR&gt;&lt;TR&gt;&lt;TD&gt;Pluhař Jan - Koblížek Martin&lt;TD&gt;2 : 3 (-5,-7,9,7,-7)&lt;/TD&gt;&lt;/TR&gt;</t>
  </si>
  <si>
    <t>&lt;TR&gt;&lt;TD&gt;28&lt;TD width=200&gt;Pluhař Jan (Žďár n. Sázavou Sokol)&lt;TD&gt;2:3&lt;TD&gt;0:3&lt;TD&gt;XXX&lt;TD&gt;3:0&lt;TD&gt;4&lt;TD&gt;3&lt;/TD&gt;&lt;/TR&gt;</t>
  </si>
  <si>
    <t>&lt;TR&gt;&lt;TD&gt;Koblížek Martin - Prokeš Michal&lt;TD&gt;3 : 1 (6,-10,9,3)&lt;/TD&gt;&lt;/TR&gt;</t>
  </si>
  <si>
    <t>Prokeš Michal - Martinko Jiří</t>
  </si>
  <si>
    <t>3 : 2 (-7,4,10,-13,6)</t>
  </si>
  <si>
    <t>&lt;TR&gt;&lt;TD&gt;23&lt;TD width=200&gt;Martinko Jiří (Ostrava KST TJ)&lt;TD&gt;0:3&lt;TD&gt;2:3&lt;TD&gt;0:3&lt;TD&gt;XXX&lt;TD&gt;3&lt;TD&gt;4&lt;/TD&gt;&lt;/TR&gt;</t>
  </si>
  <si>
    <t>&lt;TR&gt;&lt;TD&gt;Prokeš Michal - Martinko Jiří&lt;TD&gt;3 : 2 (-7,4,10,-13,6)&lt;/TD&gt;&lt;/TR&gt;</t>
  </si>
  <si>
    <t>Pluhař Jan - Koblížek Martin</t>
  </si>
  <si>
    <t>2 : 3 (-5,-7,9,7,-7)</t>
  </si>
  <si>
    <t>&lt;TR&gt;&lt;TD&gt;Pluhař Jan - Koblížek Martin&lt;TD&gt;2 : 3 (-5,-7,9,7,-7)&lt;/TD&gt;&lt;/TR&gt;</t>
  </si>
  <si>
    <t>Dvouhra Dorostenci - 3.stupeň</t>
  </si>
  <si>
    <t>Útěcha Dorostenci</t>
  </si>
  <si>
    <t>Čtyřhra Dorostenci</t>
  </si>
  <si>
    <t>Litoměřice TTC</t>
  </si>
  <si>
    <t>Špačková Klára</t>
  </si>
  <si>
    <t>Most Baník</t>
  </si>
  <si>
    <t>Allertová Sára</t>
  </si>
  <si>
    <t>Kozáková Tereza</t>
  </si>
  <si>
    <t>Rusnáková Markéta</t>
  </si>
  <si>
    <t>Jemelíková Alice</t>
  </si>
  <si>
    <t>Daňová Barbora</t>
  </si>
  <si>
    <t>Vávrová Ivana</t>
  </si>
  <si>
    <t>Lanškroun TJ</t>
  </si>
  <si>
    <t>Cacková Tereza</t>
  </si>
  <si>
    <t>Dobré SK</t>
  </si>
  <si>
    <t>Rozínková Monika</t>
  </si>
  <si>
    <t>Vaclávíková Anežka</t>
  </si>
  <si>
    <t>Koblovská Dominika</t>
  </si>
  <si>
    <t>Cerovská Nikol</t>
  </si>
  <si>
    <t>Medalová Anna</t>
  </si>
  <si>
    <t>Vrbno pod Pradědem</t>
  </si>
  <si>
    <t>Kopfová Tereza</t>
  </si>
  <si>
    <t>Děhylov Sokol</t>
  </si>
  <si>
    <t>Synková Kristýna</t>
  </si>
  <si>
    <t>Týn nad Vltavou SKST</t>
  </si>
  <si>
    <t>Skaláková Denisa</t>
  </si>
  <si>
    <t>Jurdzinová Petra</t>
  </si>
  <si>
    <t>Moravcová Lucie</t>
  </si>
  <si>
    <t>Dřínov Sokol</t>
  </si>
  <si>
    <t>Kášová Adéla</t>
  </si>
  <si>
    <t>Svatoňová Tereza</t>
  </si>
  <si>
    <t>Frýdek - Místek Slezan TJ</t>
  </si>
  <si>
    <t>Čechová Kateřina</t>
  </si>
  <si>
    <t>Sadská TJ</t>
  </si>
  <si>
    <t>Bečvářová Michaela</t>
  </si>
  <si>
    <t>Brtnice Sokol</t>
  </si>
  <si>
    <t>Pikolonová Šárka</t>
  </si>
  <si>
    <t>Humpolec Jiskra TJ</t>
  </si>
  <si>
    <t>Studenovská Edita</t>
  </si>
  <si>
    <t>Luňová Veronika</t>
  </si>
  <si>
    <t>Janásková Iva</t>
  </si>
  <si>
    <t>Petrovová Nikita</t>
  </si>
  <si>
    <t>Daňová Andrea</t>
  </si>
  <si>
    <t>Doucková Aneta</t>
  </si>
  <si>
    <t>Vlčková Natálie</t>
  </si>
  <si>
    <t>Drábková Lucie</t>
  </si>
  <si>
    <t>Janků Svatava</t>
  </si>
  <si>
    <t>Kašníková Denisa</t>
  </si>
  <si>
    <t>Novotná Lucie</t>
  </si>
  <si>
    <t>Dubňany SKST</t>
  </si>
  <si>
    <t>Blechová Barbora</t>
  </si>
  <si>
    <t>Slezáková Stanislava</t>
  </si>
  <si>
    <t>Tušlová Veronika</t>
  </si>
  <si>
    <t>Lanžhot</t>
  </si>
  <si>
    <t>Pyskatá Denisa</t>
  </si>
  <si>
    <t>Šubíková Magdaléna</t>
  </si>
  <si>
    <t>Vlašim SKST</t>
  </si>
  <si>
    <t>Pěnkavová Dagmar</t>
  </si>
  <si>
    <t>Diblíková Klára</t>
  </si>
  <si>
    <t>Ševčíková Markéta</t>
  </si>
  <si>
    <t>Rozínková Kateřina</t>
  </si>
  <si>
    <t>Němečková Monika</t>
  </si>
  <si>
    <t>Míková Karolína</t>
  </si>
  <si>
    <t>Sikorová Kamila</t>
  </si>
  <si>
    <t>Kapounová Barbora</t>
  </si>
  <si>
    <t>Hošková Denisa</t>
  </si>
  <si>
    <t>Novotná Jana</t>
  </si>
  <si>
    <t>Stará Kateřina</t>
  </si>
  <si>
    <t>Kmeťová Veronika</t>
  </si>
  <si>
    <t>Keroušová Michaela</t>
  </si>
  <si>
    <t>Mynářová Karolína</t>
  </si>
  <si>
    <t>Tomanovská Kateřina</t>
  </si>
  <si>
    <t>Kašníková Denisa (Havířov Baník SKST)</t>
  </si>
  <si>
    <t>Skaláková Denisa (Týn nad Vltavou SKST)</t>
  </si>
  <si>
    <t>Vaclávíková Anežka (Ostrava KST TJ)</t>
  </si>
  <si>
    <t>Rozínková Monika (Dobré SK)</t>
  </si>
  <si>
    <t>Špačková Klára (Litoměřice TTC)</t>
  </si>
  <si>
    <t>Šubíková Magdaléna (Břeclav MSK)</t>
  </si>
  <si>
    <t>Drábková Lucie (Hradec Králové 2  Sokol)</t>
  </si>
  <si>
    <t>Koblovská Dominika (Ostrava KST TJ)</t>
  </si>
  <si>
    <t>Daňová Andrea (Frýdlant nad Ostravicí SK)</t>
  </si>
  <si>
    <t>Čechová Kateřina (Frýdek - Místek Slezan TJ)</t>
  </si>
  <si>
    <t>Pěnkavová Dagmar (Vlašim SKST)</t>
  </si>
  <si>
    <t>Blechová Barbora (Dubňany SKST)</t>
  </si>
  <si>
    <t>Kopfová Tereza (Vrbno pod Pradědem)</t>
  </si>
  <si>
    <t>Doucková Aneta (Dobré SK)</t>
  </si>
  <si>
    <t>Janásková Iva (Ostrava KST TJ)</t>
  </si>
  <si>
    <t>Pikolonová Šárka (Brtnice Sokol)</t>
  </si>
  <si>
    <t>Diblíková Klára (Praha Slavoj TJ)</t>
  </si>
  <si>
    <t>Novotná Lucie (Hodonín SKST)</t>
  </si>
  <si>
    <t>Moravcová Lucie (Týn nad Vltavou SKST)</t>
  </si>
  <si>
    <t>Medalová Anna (Praha-Jižní Město Sportovní o.p.s.)</t>
  </si>
  <si>
    <t>Petrovová Nikita (Havířov Baník SKST)</t>
  </si>
  <si>
    <t>Ševčíková Markéta (Dubňany SKST)</t>
  </si>
  <si>
    <t>Kvalifikace Dorostenky</t>
  </si>
  <si>
    <t>Slezáková Stanislava (Zlín KST)</t>
  </si>
  <si>
    <t>Svatoňová Tereza (Liberec SKST)</t>
  </si>
  <si>
    <t>Cerovská Nikol (Břeclav MSK)</t>
  </si>
  <si>
    <t>Jurdzinová Petra (Ostrava KST TJ)</t>
  </si>
  <si>
    <t>Rozínková Kateřina (Dobré SK)</t>
  </si>
  <si>
    <t>Tušlová Veronika (Břeclav MSK)</t>
  </si>
  <si>
    <t>Allertová Sára (Most Baník)</t>
  </si>
  <si>
    <t>Kozáková Tereza (Hradec Králové 2  Sokol)</t>
  </si>
  <si>
    <t>Daňová Barbora (Frýdlant nad Ostravicí SK)</t>
  </si>
  <si>
    <t>Cacková Tereza (Lanškroun TJ)</t>
  </si>
  <si>
    <t>Němečková Monika (Praha Kotlářka DDM SK)</t>
  </si>
  <si>
    <t>Janků Svatava (Břeclav MSK)</t>
  </si>
  <si>
    <t>Jemelíková Alice (Frýdlant nad Ostravicí SK)</t>
  </si>
  <si>
    <t>Luňová Veronika (Praha-Jižní Město Sportovní o.p.s.)</t>
  </si>
  <si>
    <t>Vávrová Ivana (Praha Slavoj TJ)</t>
  </si>
  <si>
    <t>Kášová Adéla (Dřínov Sokol)</t>
  </si>
  <si>
    <t>Míková Karolína (Vlašim SKST)</t>
  </si>
  <si>
    <t>Pyskatá Denisa (Lanžhot)</t>
  </si>
  <si>
    <t>Studenovská Edita (Humpolec Jiskra TJ)</t>
  </si>
  <si>
    <t>Vlčková Natálie (Praha Slavoj TJ)</t>
  </si>
  <si>
    <t>Rusnáková Markéta (Frýdlant nad Ostravicí SK)</t>
  </si>
  <si>
    <t>Synková Kristýna (Děhylov Sokol)</t>
  </si>
  <si>
    <t>Sikorová Kamila (Havířov Baník SKST)</t>
  </si>
  <si>
    <t>&lt;TR&gt;&lt;TD&gt;Kašníková Denisa - Kmeťová Veronika&lt;TD&gt;0 : 3 (-9,-8,-9)&lt;/TD&gt;&lt;/TR&gt;</t>
  </si>
  <si>
    <t>0 : 3 (-9,-8,-9)</t>
  </si>
  <si>
    <t>Kašníková Denisa - Kmeťová Veronika</t>
  </si>
  <si>
    <t>&lt;TR&gt;&lt;TD&gt;Stará Kateřina - Diblíková Klára&lt;TD&gt;1 : 3 (8,-11,-9,-8)&lt;/TD&gt;&lt;/TR&gt;</t>
  </si>
  <si>
    <t>&lt;TR&gt;&lt;TD&gt;14&lt;TD width=200&gt;Diblíková Klára (Praha Slavoj TJ)&lt;TD&gt;1:3&lt;TD&gt;3:1&lt;TD&gt;3:0&lt;TD&gt;XXX&lt;TD&gt;5&lt;TD&gt;2&lt;/TD&gt;&lt;/TR&gt;</t>
  </si>
  <si>
    <t>1 : 3 (8,-11,-9,-8)</t>
  </si>
  <si>
    <t>Stará Kateřina - Diblíková Klára</t>
  </si>
  <si>
    <t>&lt;TR&gt;&lt;TD&gt;Kmeťová Veronika - Stará Kateřina&lt;TD&gt;3 : 0 (7,3,10)&lt;/TD&gt;&lt;/TR&gt;</t>
  </si>
  <si>
    <t>&lt;TR&gt;&lt;TD&gt;22&lt;TD width=200&gt;Kašníková Denisa (Havířov Baník SKST)&lt;TD&gt;0:3&lt;TD&gt;0:3&lt;TD&gt;XXX&lt;TD&gt;0:3&lt;TD&gt;3&lt;TD&gt;4&lt;/TD&gt;&lt;/TR&gt;</t>
  </si>
  <si>
    <t>3 : 0 (7,3,10)</t>
  </si>
  <si>
    <t>Kmeťová Veronika - Stará Kateřina</t>
  </si>
  <si>
    <t>&lt;TR&gt;&lt;TD&gt;Diblíková Klára - Kašníková Denisa&lt;TD&gt;3 : 0 (8,4,7)&lt;/TD&gt;&lt;/TR&gt;</t>
  </si>
  <si>
    <t>&lt;TR&gt;&lt;TD&gt;5&lt;TD width=200&gt;Stará Kateřina (Vlašim SKST)&lt;TD&gt;0:3&lt;TD&gt;XXX&lt;TD&gt;3:0&lt;TD&gt;1:3&lt;TD&gt;4&lt;TD&gt;3&lt;/TD&gt;&lt;/TR&gt;</t>
  </si>
  <si>
    <t>3 : 0 (8,4,7)</t>
  </si>
  <si>
    <t>Diblíková Klára - Kašníková Denisa</t>
  </si>
  <si>
    <t>Stará Kateřina (Vlašim SKST)</t>
  </si>
  <si>
    <t>&lt;TR&gt;&lt;TD&gt;Stará Kateřina - Kašníková Denisa&lt;TD&gt;3 : 0 (6,11,4)&lt;/TD&gt;&lt;/TR&gt;</t>
  </si>
  <si>
    <t>&lt;TR&gt;&lt;TD&gt;4&lt;TD width=200&gt;Kmeťová Veronika (Hodonín SKST)&lt;TD&gt;XXX&lt;TD&gt;3:0&lt;TD&gt;3:0&lt;TD&gt;3:1&lt;TD&gt;6&lt;TD&gt;1&lt;/TD&gt;&lt;/TR&gt;</t>
  </si>
  <si>
    <t>3 : 0 (6,11,4)</t>
  </si>
  <si>
    <t>Stará Kateřina - Kašníková Denisa</t>
  </si>
  <si>
    <t>Kmeťová Veronika (Hodonín SKST)</t>
  </si>
  <si>
    <t>&lt;TR&gt;&lt;TD width=250&gt;Kmeťová Veronika - Diblíková Klára&lt;TD&gt;3 : 1 (5,-4,6,6)&lt;/TD&gt;&lt;/TR&gt;</t>
  </si>
  <si>
    <t>3 : 1 (5,-4,6,6)</t>
  </si>
  <si>
    <t>Kmeťová Veronika - Diblíková Klára</t>
  </si>
  <si>
    <t>&lt;TR&gt;&lt;TD&gt;Kozáková Tereza - Keroušová Michaela&lt;TD&gt;0 : 3 (-2,-1,-4)&lt;/TD&gt;&lt;/TR&gt;</t>
  </si>
  <si>
    <t>0 : 3 (-2,-1,-4)</t>
  </si>
  <si>
    <t>Kozáková Tereza - Keroušová Michaela</t>
  </si>
  <si>
    <t>&lt;TR&gt;&lt;TD&gt;Novotná Jana - Rozínková Kateřina&lt;TD&gt;0 : 3 (-9,-4,-7)&lt;/TD&gt;&lt;/TR&gt;</t>
  </si>
  <si>
    <t>&lt;TR&gt;&lt;TD&gt;12&lt;TD width=200&gt;Rozínková Kateřina (Dobré SK)&lt;TD&gt;0:3&lt;TD&gt;3:0&lt;TD&gt;3:1&lt;TD&gt;XXX&lt;TD&gt;5&lt;TD&gt;2&lt;/TD&gt;&lt;/TR&gt;</t>
  </si>
  <si>
    <t>0 : 3 (-9,-4,-7)</t>
  </si>
  <si>
    <t>Novotná Jana - Rozínková Kateřina</t>
  </si>
  <si>
    <t>&lt;TR&gt;&lt;TD&gt;Keroušová Michaela - Novotná Jana&lt;TD&gt;2 : 3 (5,12,-5,-9,-11)&lt;/TD&gt;&lt;/TR&gt;</t>
  </si>
  <si>
    <t>&lt;TR&gt;&lt;TD&gt;52&lt;TD width=200&gt;Kozáková Tereza (Hradec Králové 2  Sokol)&lt;TD&gt;0:3&lt;TD&gt;0:3&lt;TD&gt;XXX&lt;TD&gt;1:3&lt;TD&gt;3&lt;TD&gt;4&lt;/TD&gt;&lt;/TR&gt;</t>
  </si>
  <si>
    <t>2 : 3 (5,12,-5,-9,-11)</t>
  </si>
  <si>
    <t>Keroušová Michaela - Novotná Jana</t>
  </si>
  <si>
    <t>&lt;TR&gt;&lt;TD&gt;Rozínková Kateřina - Kozáková Tereza&lt;TD&gt;3 : 1 (-8,7,2,10)&lt;/TD&gt;&lt;/TR&gt;</t>
  </si>
  <si>
    <t>&lt;TR&gt;&lt;TD&gt;6&lt;TD width=200&gt;Novotná Jana (Hodonín SKST)&lt;TD&gt;3:2&lt;TD&gt;XXX&lt;TD&gt;3:0&lt;TD&gt;0:3&lt;TD&gt;5&lt;TD&gt;3&lt;/TD&gt;&lt;/TR&gt;</t>
  </si>
  <si>
    <t>3 : 1 (-8,7,2,10)</t>
  </si>
  <si>
    <t>Rozínková Kateřina - Kozáková Tereza</t>
  </si>
  <si>
    <t>Novotná Jana (Hodonín SKST)</t>
  </si>
  <si>
    <t>&lt;TR&gt;&lt;TD&gt;Novotná Jana - Kozáková Tereza&lt;TD&gt;3 : 0 (6,7,7)&lt;/TD&gt;&lt;/TR&gt;</t>
  </si>
  <si>
    <t>&lt;TR&gt;&lt;TD&gt;3&lt;TD width=200&gt;Keroušová Michaela (Vlašim SKST)&lt;TD&gt;XXX&lt;TD&gt;2:3&lt;TD&gt;3:0&lt;TD&gt;3:0&lt;TD&gt;5&lt;TD&gt;1&lt;/TD&gt;&lt;/TR&gt;</t>
  </si>
  <si>
    <t>Novotná Jana - Kozáková Tereza</t>
  </si>
  <si>
    <t>Keroušová Michaela (Vlašim SKST)</t>
  </si>
  <si>
    <t>&lt;TR&gt;&lt;TD width=250&gt;Keroušová Michaela - Rozínková Kateřina&lt;TD&gt;3 : 0 (4,8,9)&lt;/TD&gt;&lt;/TR&gt;</t>
  </si>
  <si>
    <t>3 : 0 (4,8,9)</t>
  </si>
  <si>
    <t>Keroušová Michaela - Rozínková Kateřina</t>
  </si>
  <si>
    <t>&lt;TR&gt;&lt;TD&gt;Novotná Lucie - Mynářová Karolína&lt;TD&gt;1 : 3 (-6,5,-6,-8)&lt;/TD&gt;&lt;/TR&gt;</t>
  </si>
  <si>
    <t>1 : 3 (-6,5,-6,-8)</t>
  </si>
  <si>
    <t>Novotná Lucie - Mynářová Karolína</t>
  </si>
  <si>
    <t>&lt;TR&gt;&lt;TD&gt;Hošková Denisa - Míková Karolína&lt;TD&gt;3 : 0 (8,9,7)&lt;/TD&gt;&lt;/TR&gt;</t>
  </si>
  <si>
    <t>&lt;TR&gt;&lt;TD&gt;10&lt;TD width=200&gt;Míková Karolína (Vlašim SKST)&lt;TD&gt;0:3&lt;TD&gt;0:3&lt;TD&gt;3:1&lt;TD&gt;XXX&lt;TD&gt;4&lt;TD&gt;3&lt;/TD&gt;&lt;/TR&gt;</t>
  </si>
  <si>
    <t>3 : 0 (8,9,7)</t>
  </si>
  <si>
    <t>Hošková Denisa - Míková Karolína</t>
  </si>
  <si>
    <t>&lt;TR&gt;&lt;TD&gt;Mynářová Karolína - Hošková Denisa&lt;TD&gt;3 : 1 (-8,4,4,6)&lt;/TD&gt;&lt;/TR&gt;</t>
  </si>
  <si>
    <t>&lt;TR&gt;&lt;TD&gt;21&lt;TD width=200&gt;Novotná Lucie (Hodonín SKST)&lt;TD&gt;1:3&lt;TD&gt;1:3&lt;TD&gt;XXX&lt;TD&gt;1:3&lt;TD&gt;3&lt;TD&gt;4&lt;/TD&gt;&lt;/TR&gt;</t>
  </si>
  <si>
    <t>3 : 1 (-8,4,4,6)</t>
  </si>
  <si>
    <t>Mynářová Karolína - Hošková Denisa</t>
  </si>
  <si>
    <t>&lt;TR&gt;&lt;TD&gt;Míková Karolína - Novotná Lucie&lt;TD&gt;3 : 1 (5,9,-6,14)&lt;/TD&gt;&lt;/TR&gt;</t>
  </si>
  <si>
    <t>&lt;TR&gt;&lt;TD&gt;7&lt;TD width=200&gt;Hošková Denisa (Praha Slavoj TJ)&lt;TD&gt;1:3&lt;TD&gt;XXX&lt;TD&gt;3:1&lt;TD&gt;3:0&lt;TD&gt;5&lt;TD&gt;2&lt;/TD&gt;&lt;/TR&gt;</t>
  </si>
  <si>
    <t>3 : 1 (5,9,-6,14)</t>
  </si>
  <si>
    <t>Míková Karolína - Novotná Lucie</t>
  </si>
  <si>
    <t>Hošková Denisa (Praha Slavoj TJ)</t>
  </si>
  <si>
    <t>&lt;TR&gt;&lt;TD&gt;Hošková Denisa - Novotná Lucie&lt;TD&gt;3 : 1 (10,-5,5,4)&lt;/TD&gt;&lt;/TR&gt;</t>
  </si>
  <si>
    <t>&lt;TR&gt;&lt;TD&gt;2&lt;TD width=200&gt;Mynářová Karolína (Havířov Baník SKST)&lt;TD&gt;XXX&lt;TD&gt;3:1&lt;TD&gt;3:1&lt;TD&gt;3:0&lt;TD&gt;6&lt;TD&gt;1&lt;/TD&gt;&lt;/TR&gt;</t>
  </si>
  <si>
    <t>3 : 1 (10,-5,5,4)</t>
  </si>
  <si>
    <t>Hošková Denisa - Novotná Lucie</t>
  </si>
  <si>
    <t>Mynářová Karolína (Havířov Baník SKST)</t>
  </si>
  <si>
    <t>&lt;TR&gt;&lt;TD width=250&gt;Mynářová Karolína - Míková Karolína&lt;TD&gt;3 : 0 (1,6,5)&lt;/TD&gt;&lt;/TR&gt;</t>
  </si>
  <si>
    <t>3 : 0 (1,6,5)</t>
  </si>
  <si>
    <t>Mynářová Karolína - Míková Karolína</t>
  </si>
  <si>
    <t>&lt;TR&gt;&lt;TD&gt;Pěnkavová Dagmar - Tomanovská Kateřina&lt;TD&gt;0 : 3 (-5,-5,-7)&lt;/TD&gt;&lt;/TR&gt;</t>
  </si>
  <si>
    <t>0 : 3 (-5,-5,-7)</t>
  </si>
  <si>
    <t>Pěnkavová Dagmar - Tomanovská Kateřina</t>
  </si>
  <si>
    <t>&lt;TR&gt;&lt;TD&gt;Kapounová Barbora - Sikorová Kamila&lt;TD&gt;0 : 3 (-10,-3,-8)&lt;/TD&gt;&lt;/TR&gt;</t>
  </si>
  <si>
    <t>&lt;TR&gt;&lt;TD&gt;9&lt;TD width=200&gt;Sikorová Kamila (Havířov Baník SKST)&lt;TD&gt;0:3&lt;TD&gt;3:0&lt;TD&gt;3:0&lt;TD&gt;XXX&lt;TD&gt;5&lt;TD&gt;2&lt;/TD&gt;&lt;/TR&gt;</t>
  </si>
  <si>
    <t>0 : 3 (-10,-3,-8)</t>
  </si>
  <si>
    <t>Kapounová Barbora - Sikorová Kamila</t>
  </si>
  <si>
    <t>&lt;TR&gt;&lt;TD&gt;Tomanovská Kateřina - Kapounová Barbora&lt;TD&gt;3 : 0 (9,8,10)&lt;/TD&gt;&lt;/TR&gt;</t>
  </si>
  <si>
    <t>&lt;TR&gt;&lt;TD&gt;15&lt;TD width=200&gt;Pěnkavová Dagmar (Vlašim SKST)&lt;TD&gt;0:3&lt;TD&gt;1:3&lt;TD&gt;XXX&lt;TD&gt;0:3&lt;TD&gt;3&lt;TD&gt;4&lt;/TD&gt;&lt;/TR&gt;</t>
  </si>
  <si>
    <t>3 : 0 (9,8,10)</t>
  </si>
  <si>
    <t>Tomanovská Kateřina - Kapounová Barbora</t>
  </si>
  <si>
    <t>&lt;TR&gt;&lt;TD&gt;Sikorová Kamila - Pěnkavová Dagmar&lt;TD&gt;3 : 0 (6,10,8)&lt;/TD&gt;&lt;/TR&gt;</t>
  </si>
  <si>
    <t>&lt;TR&gt;&lt;TD&gt;8&lt;TD width=200&gt;Kapounová Barbora (Hodonín SKST)&lt;TD&gt;0:3&lt;TD&gt;XXX&lt;TD&gt;3:1&lt;TD&gt;0:3&lt;TD&gt;4&lt;TD&gt;3&lt;/TD&gt;&lt;/TR&gt;</t>
  </si>
  <si>
    <t>Sikorová Kamila - Pěnkavová Dagmar</t>
  </si>
  <si>
    <t>Kapounová Barbora (Hodonín SKST)</t>
  </si>
  <si>
    <t>&lt;TR&gt;&lt;TD&gt;Kapounová Barbora - Pěnkavová Dagmar&lt;TD&gt;3 : 1 (7,-5,9,2)&lt;/TD&gt;&lt;/TR&gt;</t>
  </si>
  <si>
    <t>&lt;TR&gt;&lt;TD&gt;1&lt;TD width=200&gt;Tomanovská Kateřina (Frýdlant nad Ostravicí SK)&lt;TD&gt;XXX&lt;TD&gt;3:0&lt;TD&gt;3:0&lt;TD&gt;3:0&lt;TD&gt;6&lt;TD&gt;1&lt;/TD&gt;&lt;/TR&gt;</t>
  </si>
  <si>
    <t>3 : 1 (7,-5,9,2)</t>
  </si>
  <si>
    <t>Kapounová Barbora - Pěnkavová Dagmar</t>
  </si>
  <si>
    <t>Tomanovská Kateřina (Frýdlant nad Ostravicí SK)</t>
  </si>
  <si>
    <t>&lt;TR&gt;&lt;TD width=250&gt;Tomanovská Kateřina - Sikorová Kamila&lt;TD&gt;3 : 0 (5,7,6)&lt;/TD&gt;&lt;/TR&gt;</t>
  </si>
  <si>
    <t>3 : 0 (5,7,6)</t>
  </si>
  <si>
    <t>Tomanovská Kateřina - Sikorová Kamila</t>
  </si>
  <si>
    <t>Dvouhra Dorostenky - 2.stupeň</t>
  </si>
  <si>
    <t>Dvouhra Dorostenky - 3.stupeň</t>
  </si>
  <si>
    <t>Útěcha Dorostenky</t>
  </si>
  <si>
    <t>Čtyřhra Dorostenky</t>
  </si>
  <si>
    <t>w.o.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</si>
</sst>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m/yy"/>
    <numFmt numFmtId="166" formatCode="d/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61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b/>
      <sz val="10"/>
      <color indexed="10"/>
      <name val="Times New Roman CE"/>
      <family val="1"/>
    </font>
    <font>
      <i/>
      <sz val="10"/>
      <color indexed="12"/>
      <name val="Times New Roman CE"/>
      <family val="1"/>
    </font>
    <font>
      <b/>
      <sz val="8"/>
      <color indexed="10"/>
      <name val="Arial"/>
      <family val="2"/>
    </font>
    <font>
      <sz val="10"/>
      <color indexed="10"/>
      <name val="Times New Roman CE"/>
      <family val="1"/>
    </font>
    <font>
      <sz val="9"/>
      <name val="Verdana"/>
      <family val="2"/>
    </font>
    <font>
      <strike/>
      <sz val="8"/>
      <name val="Verdana"/>
      <family val="2"/>
    </font>
    <font>
      <strike/>
      <sz val="10"/>
      <name val="Times New Roman CE"/>
      <family val="1"/>
    </font>
    <font>
      <b/>
      <sz val="10"/>
      <color indexed="10"/>
      <name val="Arial"/>
      <family val="2"/>
    </font>
    <font>
      <b/>
      <sz val="14"/>
      <name val="Times New Roman CE"/>
      <family val="1"/>
    </font>
    <font>
      <b/>
      <sz val="13"/>
      <name val="Times New Roman CE"/>
      <family val="1"/>
    </font>
    <font>
      <sz val="8"/>
      <color indexed="10"/>
      <name val="Verdana"/>
      <family val="2"/>
    </font>
    <font>
      <sz val="8"/>
      <color indexed="11"/>
      <name val="Arial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1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49" fontId="11" fillId="0" borderId="0" xfId="0" applyNumberFormat="1" applyFont="1" applyAlignment="1">
      <alignment horizontal="right"/>
    </xf>
    <xf numFmtId="0" fontId="21" fillId="0" borderId="3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right"/>
    </xf>
    <xf numFmtId="49" fontId="2" fillId="0" borderId="45" xfId="0" applyNumberFormat="1" applyFont="1" applyBorder="1" applyAlignment="1">
      <alignment/>
    </xf>
    <xf numFmtId="49" fontId="23" fillId="0" borderId="44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5" fillId="0" borderId="2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6" fillId="0" borderId="42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8839200" y="13868400"/>
          <a:ext cx="0" cy="619125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136</xdr:row>
      <xdr:rowOff>57150</xdr:rowOff>
    </xdr:from>
    <xdr:to>
      <xdr:col>7</xdr:col>
      <xdr:colOff>0</xdr:colOff>
      <xdr:row>139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8839200" y="26679525"/>
          <a:ext cx="0" cy="619125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202</xdr:row>
      <xdr:rowOff>57150</xdr:rowOff>
    </xdr:from>
    <xdr:to>
      <xdr:col>7</xdr:col>
      <xdr:colOff>0</xdr:colOff>
      <xdr:row>205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8839200" y="39490650"/>
          <a:ext cx="0" cy="619125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839200" y="512445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839200" y="512445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8839200" y="512445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8839200" y="512445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7439025" y="610838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1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7439025" y="610838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1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7" name="Group 19"/>
        <xdr:cNvGrpSpPr>
          <a:grpSpLocks/>
        </xdr:cNvGrpSpPr>
      </xdr:nvGrpSpPr>
      <xdr:grpSpPr>
        <a:xfrm>
          <a:off x="7439025" y="610838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2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0" name="Group 50"/>
        <xdr:cNvGrpSpPr>
          <a:grpSpLocks/>
        </xdr:cNvGrpSpPr>
      </xdr:nvGrpSpPr>
      <xdr:grpSpPr>
        <a:xfrm>
          <a:off x="7439025" y="610838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5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5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3" name="Group 53"/>
        <xdr:cNvGrpSpPr>
          <a:grpSpLocks/>
        </xdr:cNvGrpSpPr>
      </xdr:nvGrpSpPr>
      <xdr:grpSpPr>
        <a:xfrm>
          <a:off x="7439025" y="610838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5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5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6" name="Group 56"/>
        <xdr:cNvGrpSpPr>
          <a:grpSpLocks/>
        </xdr:cNvGrpSpPr>
      </xdr:nvGrpSpPr>
      <xdr:grpSpPr>
        <a:xfrm>
          <a:off x="7439025" y="610838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5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5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9" name="Group 59"/>
        <xdr:cNvGrpSpPr>
          <a:grpSpLocks/>
        </xdr:cNvGrpSpPr>
      </xdr:nvGrpSpPr>
      <xdr:grpSpPr>
        <a:xfrm>
          <a:off x="7439025" y="610838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6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6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5" name="Picture 25" descr="vulkan_lo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6" name="Picture 26" descr="husqvar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0" name="Picture 30" descr="vulkan_lo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1" name="Picture 31" descr="husqvar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66</xdr:row>
      <xdr:rowOff>0</xdr:rowOff>
    </xdr:from>
    <xdr:to>
      <xdr:col>7</xdr:col>
      <xdr:colOff>1476375</xdr:colOff>
      <xdr:row>66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110109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66</xdr:row>
      <xdr:rowOff>0</xdr:rowOff>
    </xdr:from>
    <xdr:to>
      <xdr:col>7</xdr:col>
      <xdr:colOff>1352550</xdr:colOff>
      <xdr:row>66</xdr:row>
      <xdr:rowOff>0</xdr:rowOff>
    </xdr:to>
    <xdr:pic>
      <xdr:nvPicPr>
        <xdr:cNvPr id="65" name="Picture 65" descr="vulkan_lo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10109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66</xdr:row>
      <xdr:rowOff>0</xdr:rowOff>
    </xdr:from>
    <xdr:to>
      <xdr:col>7</xdr:col>
      <xdr:colOff>1343025</xdr:colOff>
      <xdr:row>66</xdr:row>
      <xdr:rowOff>0</xdr:rowOff>
    </xdr:to>
    <xdr:pic>
      <xdr:nvPicPr>
        <xdr:cNvPr id="66" name="Picture 66" descr="husqvar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8801100" y="13868400"/>
          <a:ext cx="0" cy="619125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801100" y="256222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801100" y="256222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801100" y="256222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801100" y="256222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8801100" y="256222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8801100" y="256222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439025" y="12658725"/>
          <a:ext cx="0" cy="59055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2" name="Group 32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33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34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5" name="Group 35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6" name="Picture 36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37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8" name="Group 38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9" name="Picture 39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40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1" name="Group 41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2" name="Picture 4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4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4" name="Group 44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5" name="Picture 4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Picture 4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8" name="Picture 4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4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0" name="Group 50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1" name="Picture 5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5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3" name="Group 53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4" name="Picture 54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55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6" name="Group 56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7" name="Picture 57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58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9" name="Group 59"/>
        <xdr:cNvGrpSpPr>
          <a:grpSpLocks/>
        </xdr:cNvGrpSpPr>
      </xdr:nvGrpSpPr>
      <xdr:grpSpPr>
        <a:xfrm>
          <a:off x="7439025" y="23822025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0" name="Picture 60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61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zoomScale="145" zoomScaleNormal="145" zoomScalePageLayoutView="0" workbookViewId="0" topLeftCell="A1">
      <selection activeCell="G12" sqref="G12"/>
    </sheetView>
  </sheetViews>
  <sheetFormatPr defaultColWidth="9.00390625" defaultRowHeight="12.75"/>
  <cols>
    <col min="1" max="1" width="4.625" style="47" bestFit="1" customWidth="1"/>
    <col min="2" max="2" width="17.375" style="47" bestFit="1" customWidth="1"/>
    <col min="3" max="3" width="7.00390625" style="47" bestFit="1" customWidth="1"/>
    <col min="4" max="4" width="22.25390625" style="47" bestFit="1" customWidth="1"/>
    <col min="5" max="5" width="7.875" style="47" bestFit="1" customWidth="1"/>
    <col min="6" max="16384" width="9.125" style="47" customWidth="1"/>
  </cols>
  <sheetData>
    <row r="1" spans="1:5" ht="10.5">
      <c r="A1" s="47" t="s">
        <v>17</v>
      </c>
      <c r="B1" s="47" t="s">
        <v>12</v>
      </c>
      <c r="C1" s="47" t="s">
        <v>26</v>
      </c>
      <c r="D1" s="47" t="s">
        <v>13</v>
      </c>
      <c r="E1" s="47" t="s">
        <v>28</v>
      </c>
    </row>
    <row r="2" spans="1:5" ht="10.5">
      <c r="A2" s="51">
        <v>1</v>
      </c>
      <c r="B2" s="67" t="s">
        <v>40</v>
      </c>
      <c r="C2" s="66">
        <v>1995</v>
      </c>
      <c r="D2" s="67" t="s">
        <v>41</v>
      </c>
      <c r="E2" s="66">
        <v>2</v>
      </c>
    </row>
    <row r="3" spans="1:5" ht="10.5">
      <c r="A3" s="51">
        <v>2</v>
      </c>
      <c r="B3" s="67" t="s">
        <v>42</v>
      </c>
      <c r="C3" s="66">
        <v>1998</v>
      </c>
      <c r="D3" s="67" t="s">
        <v>41</v>
      </c>
      <c r="E3" s="66">
        <v>3</v>
      </c>
    </row>
    <row r="4" spans="1:5" ht="10.5">
      <c r="A4" s="51">
        <v>3</v>
      </c>
      <c r="B4" s="67" t="s">
        <v>43</v>
      </c>
      <c r="C4" s="66">
        <v>1996</v>
      </c>
      <c r="D4" s="67" t="s">
        <v>44</v>
      </c>
      <c r="E4" s="66">
        <v>4</v>
      </c>
    </row>
    <row r="5" spans="1:5" ht="10.5">
      <c r="A5" s="51">
        <v>4</v>
      </c>
      <c r="B5" s="67" t="s">
        <v>45</v>
      </c>
      <c r="C5" s="66">
        <v>1996</v>
      </c>
      <c r="D5" s="67" t="s">
        <v>46</v>
      </c>
      <c r="E5" s="66">
        <v>5</v>
      </c>
    </row>
    <row r="6" spans="1:5" ht="10.5">
      <c r="A6" s="51">
        <v>5</v>
      </c>
      <c r="B6" s="67" t="s">
        <v>47</v>
      </c>
      <c r="C6" s="66">
        <v>1995</v>
      </c>
      <c r="D6" s="67" t="s">
        <v>48</v>
      </c>
      <c r="E6" s="66">
        <v>6</v>
      </c>
    </row>
    <row r="7" spans="1:5" ht="10.5">
      <c r="A7" s="51">
        <v>6</v>
      </c>
      <c r="B7" s="67" t="s">
        <v>49</v>
      </c>
      <c r="C7" s="66">
        <v>1995</v>
      </c>
      <c r="D7" s="67" t="s">
        <v>50</v>
      </c>
      <c r="E7" s="66">
        <v>7</v>
      </c>
    </row>
    <row r="8" spans="1:5" ht="10.5">
      <c r="A8" s="51">
        <v>7</v>
      </c>
      <c r="B8" s="67" t="s">
        <v>51</v>
      </c>
      <c r="C8" s="66">
        <v>1995</v>
      </c>
      <c r="D8" s="67" t="s">
        <v>52</v>
      </c>
      <c r="E8" s="66">
        <v>8</v>
      </c>
    </row>
    <row r="9" spans="1:5" ht="10.5">
      <c r="A9" s="51">
        <v>8</v>
      </c>
      <c r="B9" s="67" t="s">
        <v>53</v>
      </c>
      <c r="C9" s="66">
        <v>1996</v>
      </c>
      <c r="D9" s="67" t="s">
        <v>54</v>
      </c>
      <c r="E9" s="66">
        <v>9</v>
      </c>
    </row>
    <row r="10" spans="1:5" ht="10.5">
      <c r="A10" s="51">
        <v>9</v>
      </c>
      <c r="B10" s="67" t="s">
        <v>55</v>
      </c>
      <c r="C10" s="66">
        <v>1997</v>
      </c>
      <c r="D10" s="67" t="s">
        <v>44</v>
      </c>
      <c r="E10" s="66">
        <v>10</v>
      </c>
    </row>
    <row r="11" spans="1:5" ht="10.5">
      <c r="A11" s="51">
        <v>10</v>
      </c>
      <c r="B11" s="67" t="s">
        <v>56</v>
      </c>
      <c r="C11" s="66">
        <v>1995</v>
      </c>
      <c r="D11" s="67" t="s">
        <v>57</v>
      </c>
      <c r="E11" s="66">
        <v>11</v>
      </c>
    </row>
    <row r="12" spans="1:5" ht="10.5">
      <c r="A12" s="51">
        <v>11</v>
      </c>
      <c r="B12" s="67" t="s">
        <v>58</v>
      </c>
      <c r="C12" s="66">
        <v>1996</v>
      </c>
      <c r="D12" s="67" t="s">
        <v>48</v>
      </c>
      <c r="E12" s="66">
        <v>12</v>
      </c>
    </row>
    <row r="13" spans="1:5" ht="10.5">
      <c r="A13" s="51">
        <v>12</v>
      </c>
      <c r="B13" s="67" t="s">
        <v>59</v>
      </c>
      <c r="C13" s="66">
        <v>1995</v>
      </c>
      <c r="D13" s="67" t="s">
        <v>60</v>
      </c>
      <c r="E13" s="66">
        <v>13</v>
      </c>
    </row>
    <row r="14" spans="1:5" ht="10.5">
      <c r="A14" s="51">
        <v>13</v>
      </c>
      <c r="B14" s="67" t="s">
        <v>61</v>
      </c>
      <c r="C14" s="66">
        <v>1996</v>
      </c>
      <c r="D14" s="67" t="s">
        <v>54</v>
      </c>
      <c r="E14" s="66">
        <v>14</v>
      </c>
    </row>
    <row r="15" spans="1:5" ht="10.5">
      <c r="A15" s="51">
        <v>14</v>
      </c>
      <c r="B15" s="67" t="s">
        <v>62</v>
      </c>
      <c r="C15" s="66">
        <v>1995</v>
      </c>
      <c r="D15" s="67" t="s">
        <v>44</v>
      </c>
      <c r="E15" s="66">
        <v>15</v>
      </c>
    </row>
    <row r="16" spans="1:5" ht="10.5">
      <c r="A16" s="51">
        <v>15</v>
      </c>
      <c r="B16" s="67" t="s">
        <v>63</v>
      </c>
      <c r="C16" s="66">
        <v>1997</v>
      </c>
      <c r="D16" s="67" t="s">
        <v>44</v>
      </c>
      <c r="E16" s="66">
        <v>16</v>
      </c>
    </row>
    <row r="17" spans="1:5" ht="10.5">
      <c r="A17" s="51">
        <v>16</v>
      </c>
      <c r="B17" s="67" t="s">
        <v>64</v>
      </c>
      <c r="C17" s="66">
        <v>1998</v>
      </c>
      <c r="D17" s="67" t="s">
        <v>46</v>
      </c>
      <c r="E17" s="66">
        <v>17</v>
      </c>
    </row>
    <row r="18" spans="1:5" ht="10.5">
      <c r="A18" s="51">
        <v>17</v>
      </c>
      <c r="B18" s="67" t="s">
        <v>65</v>
      </c>
      <c r="C18" s="66">
        <v>1996</v>
      </c>
      <c r="D18" s="67" t="s">
        <v>48</v>
      </c>
      <c r="E18" s="66">
        <v>19</v>
      </c>
    </row>
    <row r="19" spans="1:5" ht="10.5">
      <c r="A19" s="51">
        <v>18</v>
      </c>
      <c r="B19" s="67" t="s">
        <v>66</v>
      </c>
      <c r="C19" s="66">
        <v>1996</v>
      </c>
      <c r="D19" s="67" t="s">
        <v>57</v>
      </c>
      <c r="E19" s="66">
        <v>20</v>
      </c>
    </row>
    <row r="20" spans="1:5" ht="10.5">
      <c r="A20" s="51">
        <v>19</v>
      </c>
      <c r="B20" s="67" t="s">
        <v>67</v>
      </c>
      <c r="C20" s="66">
        <v>1995</v>
      </c>
      <c r="D20" s="67" t="s">
        <v>187</v>
      </c>
      <c r="E20" s="66">
        <v>21</v>
      </c>
    </row>
    <row r="21" spans="1:5" ht="10.5">
      <c r="A21" s="51">
        <v>20</v>
      </c>
      <c r="B21" s="67" t="s">
        <v>68</v>
      </c>
      <c r="C21" s="66">
        <v>1997</v>
      </c>
      <c r="D21" s="67" t="s">
        <v>54</v>
      </c>
      <c r="E21" s="66">
        <v>22</v>
      </c>
    </row>
    <row r="22" spans="1:5" ht="10.5">
      <c r="A22" s="51">
        <v>21</v>
      </c>
      <c r="B22" s="67" t="s">
        <v>69</v>
      </c>
      <c r="C22" s="66">
        <v>1995</v>
      </c>
      <c r="D22" s="67" t="s">
        <v>70</v>
      </c>
      <c r="E22" s="66">
        <v>23</v>
      </c>
    </row>
    <row r="23" spans="1:5" ht="10.5">
      <c r="A23" s="51">
        <v>22</v>
      </c>
      <c r="B23" s="67" t="s">
        <v>71</v>
      </c>
      <c r="C23" s="66">
        <v>1997</v>
      </c>
      <c r="D23" s="67" t="s">
        <v>50</v>
      </c>
      <c r="E23" s="66">
        <v>24</v>
      </c>
    </row>
    <row r="24" spans="1:5" ht="10.5">
      <c r="A24" s="51">
        <v>23</v>
      </c>
      <c r="B24" s="67" t="s">
        <v>72</v>
      </c>
      <c r="C24" s="66">
        <v>1999</v>
      </c>
      <c r="D24" s="67" t="s">
        <v>46</v>
      </c>
      <c r="E24" s="66">
        <v>25</v>
      </c>
    </row>
    <row r="25" spans="1:5" ht="10.5">
      <c r="A25" s="51">
        <v>24</v>
      </c>
      <c r="B25" s="67" t="s">
        <v>73</v>
      </c>
      <c r="C25" s="66">
        <v>1995</v>
      </c>
      <c r="D25" s="67" t="s">
        <v>74</v>
      </c>
      <c r="E25" s="66">
        <v>26</v>
      </c>
    </row>
    <row r="26" spans="1:5" ht="10.5">
      <c r="A26" s="51">
        <v>25</v>
      </c>
      <c r="B26" s="67" t="s">
        <v>75</v>
      </c>
      <c r="C26" s="66">
        <v>1995</v>
      </c>
      <c r="D26" s="67" t="s">
        <v>76</v>
      </c>
      <c r="E26" s="66">
        <v>27</v>
      </c>
    </row>
    <row r="27" spans="1:5" ht="10.5">
      <c r="A27" s="51">
        <v>26</v>
      </c>
      <c r="B27" s="67" t="s">
        <v>77</v>
      </c>
      <c r="C27" s="66">
        <v>1995</v>
      </c>
      <c r="D27" s="67" t="s">
        <v>76</v>
      </c>
      <c r="E27" s="66">
        <v>27</v>
      </c>
    </row>
    <row r="28" spans="1:5" ht="10.5">
      <c r="A28" s="51">
        <v>27</v>
      </c>
      <c r="B28" s="67" t="s">
        <v>78</v>
      </c>
      <c r="C28" s="66">
        <v>1996</v>
      </c>
      <c r="D28" s="67" t="s">
        <v>79</v>
      </c>
      <c r="E28" s="66">
        <v>31</v>
      </c>
    </row>
    <row r="29" spans="1:5" ht="10.5">
      <c r="A29" s="51">
        <v>28</v>
      </c>
      <c r="B29" s="67" t="s">
        <v>80</v>
      </c>
      <c r="C29" s="66">
        <v>1997</v>
      </c>
      <c r="D29" s="67" t="s">
        <v>81</v>
      </c>
      <c r="E29" s="66">
        <v>33</v>
      </c>
    </row>
    <row r="30" spans="1:5" ht="10.5">
      <c r="A30" s="51">
        <v>29</v>
      </c>
      <c r="B30" s="67" t="s">
        <v>82</v>
      </c>
      <c r="C30" s="66">
        <v>1999</v>
      </c>
      <c r="D30" s="67" t="s">
        <v>83</v>
      </c>
      <c r="E30" s="66">
        <v>35</v>
      </c>
    </row>
    <row r="31" spans="1:5" ht="10.5">
      <c r="A31" s="51">
        <v>30</v>
      </c>
      <c r="B31" s="67" t="s">
        <v>84</v>
      </c>
      <c r="C31" s="66">
        <v>1997</v>
      </c>
      <c r="D31" s="67" t="s">
        <v>76</v>
      </c>
      <c r="E31" s="66">
        <v>35</v>
      </c>
    </row>
    <row r="32" spans="1:5" ht="10.5">
      <c r="A32" s="51">
        <v>31</v>
      </c>
      <c r="B32" s="67" t="s">
        <v>85</v>
      </c>
      <c r="C32" s="66">
        <v>1996</v>
      </c>
      <c r="D32" s="67" t="s">
        <v>86</v>
      </c>
      <c r="E32" s="66">
        <v>35</v>
      </c>
    </row>
    <row r="33" spans="1:5" ht="10.5">
      <c r="A33" s="51">
        <v>32</v>
      </c>
      <c r="B33" s="67" t="s">
        <v>87</v>
      </c>
      <c r="C33" s="66">
        <v>1997</v>
      </c>
      <c r="D33" s="67" t="s">
        <v>44</v>
      </c>
      <c r="E33" s="66">
        <v>35</v>
      </c>
    </row>
    <row r="34" spans="1:5" ht="10.5">
      <c r="A34" s="51">
        <v>33</v>
      </c>
      <c r="B34" s="67" t="s">
        <v>88</v>
      </c>
      <c r="C34" s="66">
        <v>1998</v>
      </c>
      <c r="D34" s="67" t="s">
        <v>44</v>
      </c>
      <c r="E34" s="66">
        <v>35</v>
      </c>
    </row>
    <row r="35" spans="1:5" ht="10.5">
      <c r="A35" s="51">
        <v>34</v>
      </c>
      <c r="B35" s="67" t="s">
        <v>89</v>
      </c>
      <c r="C35" s="66">
        <v>1997</v>
      </c>
      <c r="D35" s="67" t="s">
        <v>48</v>
      </c>
      <c r="E35" s="66">
        <v>42</v>
      </c>
    </row>
    <row r="36" spans="1:5" ht="10.5">
      <c r="A36" s="51">
        <v>35</v>
      </c>
      <c r="B36" s="67" t="s">
        <v>90</v>
      </c>
      <c r="C36" s="66">
        <v>1996</v>
      </c>
      <c r="D36" s="67" t="s">
        <v>54</v>
      </c>
      <c r="E36" s="66">
        <v>43</v>
      </c>
    </row>
    <row r="37" spans="1:5" ht="10.5">
      <c r="A37" s="51">
        <v>36</v>
      </c>
      <c r="B37" s="67" t="s">
        <v>91</v>
      </c>
      <c r="C37" s="66">
        <v>1995</v>
      </c>
      <c r="D37" s="67" t="s">
        <v>70</v>
      </c>
      <c r="E37" s="66">
        <v>44</v>
      </c>
    </row>
    <row r="38" spans="1:5" ht="10.5">
      <c r="A38" s="51">
        <v>37</v>
      </c>
      <c r="B38" s="67" t="s">
        <v>92</v>
      </c>
      <c r="C38" s="66">
        <v>1997</v>
      </c>
      <c r="D38" s="67" t="s">
        <v>44</v>
      </c>
      <c r="E38" s="66">
        <v>45</v>
      </c>
    </row>
    <row r="39" spans="1:5" ht="10.5">
      <c r="A39" s="51">
        <v>38</v>
      </c>
      <c r="B39" s="67" t="s">
        <v>93</v>
      </c>
      <c r="C39" s="66">
        <v>1997</v>
      </c>
      <c r="D39" s="67" t="s">
        <v>94</v>
      </c>
      <c r="E39" s="66">
        <v>46</v>
      </c>
    </row>
    <row r="40" spans="1:5" ht="10.5">
      <c r="A40" s="51">
        <v>39</v>
      </c>
      <c r="B40" s="67" t="s">
        <v>95</v>
      </c>
      <c r="C40" s="66">
        <v>1995</v>
      </c>
      <c r="D40" s="67" t="s">
        <v>96</v>
      </c>
      <c r="E40" s="66">
        <v>47</v>
      </c>
    </row>
    <row r="41" spans="1:5" ht="10.5">
      <c r="A41" s="51">
        <v>40</v>
      </c>
      <c r="B41" s="67" t="s">
        <v>97</v>
      </c>
      <c r="C41" s="66">
        <v>1997</v>
      </c>
      <c r="D41" s="67" t="s">
        <v>54</v>
      </c>
      <c r="E41" s="66">
        <v>48</v>
      </c>
    </row>
    <row r="42" spans="1:5" ht="10.5">
      <c r="A42" s="51">
        <v>41</v>
      </c>
      <c r="B42" s="67" t="s">
        <v>98</v>
      </c>
      <c r="C42" s="66">
        <v>1995</v>
      </c>
      <c r="D42" s="67" t="s">
        <v>79</v>
      </c>
      <c r="E42" s="66">
        <v>50</v>
      </c>
    </row>
    <row r="43" spans="1:5" ht="10.5">
      <c r="A43" s="51">
        <v>42</v>
      </c>
      <c r="B43" s="67" t="s">
        <v>99</v>
      </c>
      <c r="C43" s="66">
        <v>1995</v>
      </c>
      <c r="D43" s="67" t="s">
        <v>100</v>
      </c>
      <c r="E43" s="66">
        <v>51</v>
      </c>
    </row>
    <row r="44" spans="1:5" ht="10.5">
      <c r="A44" s="51">
        <v>43</v>
      </c>
      <c r="B44" s="67" t="s">
        <v>101</v>
      </c>
      <c r="C44" s="66">
        <v>1996</v>
      </c>
      <c r="D44" s="67" t="s">
        <v>94</v>
      </c>
      <c r="E44" s="66">
        <v>52</v>
      </c>
    </row>
    <row r="45" spans="1:5" ht="10.5">
      <c r="A45" s="51">
        <v>44</v>
      </c>
      <c r="B45" s="67" t="s">
        <v>102</v>
      </c>
      <c r="C45" s="66">
        <v>1999</v>
      </c>
      <c r="D45" s="67" t="s">
        <v>103</v>
      </c>
      <c r="E45" s="66">
        <v>53</v>
      </c>
    </row>
    <row r="46" spans="1:5" ht="10.5">
      <c r="A46" s="51">
        <v>45</v>
      </c>
      <c r="B46" s="67" t="s">
        <v>104</v>
      </c>
      <c r="C46" s="66">
        <v>1997</v>
      </c>
      <c r="D46" s="67" t="s">
        <v>105</v>
      </c>
      <c r="E46" s="66">
        <v>54</v>
      </c>
    </row>
    <row r="47" spans="1:5" ht="10.5">
      <c r="A47" s="88">
        <v>46</v>
      </c>
      <c r="B47" s="89" t="s">
        <v>106</v>
      </c>
      <c r="C47" s="90">
        <v>1996</v>
      </c>
      <c r="D47" s="89" t="s">
        <v>107</v>
      </c>
      <c r="E47" s="90">
        <v>55</v>
      </c>
    </row>
    <row r="48" spans="1:5" ht="10.5">
      <c r="A48" s="51">
        <v>47</v>
      </c>
      <c r="B48" s="67" t="s">
        <v>108</v>
      </c>
      <c r="C48" s="66">
        <v>1996</v>
      </c>
      <c r="D48" s="67" t="s">
        <v>70</v>
      </c>
      <c r="E48" s="66">
        <v>56</v>
      </c>
    </row>
    <row r="49" spans="1:5" ht="10.5">
      <c r="A49" s="51">
        <v>48</v>
      </c>
      <c r="B49" s="67" t="s">
        <v>109</v>
      </c>
      <c r="C49" s="66">
        <v>1998</v>
      </c>
      <c r="D49" s="67" t="s">
        <v>76</v>
      </c>
      <c r="E49" s="66">
        <v>57</v>
      </c>
    </row>
    <row r="50" spans="1:5" ht="10.5">
      <c r="A50" s="51">
        <v>49</v>
      </c>
      <c r="B50" s="67" t="s">
        <v>110</v>
      </c>
      <c r="C50" s="66">
        <v>1997</v>
      </c>
      <c r="D50" s="67" t="s">
        <v>111</v>
      </c>
      <c r="E50" s="66">
        <v>60</v>
      </c>
    </row>
    <row r="51" spans="1:5" ht="10.5">
      <c r="A51" s="51">
        <v>50</v>
      </c>
      <c r="B51" s="67" t="s">
        <v>112</v>
      </c>
      <c r="C51" s="66">
        <v>1995</v>
      </c>
      <c r="D51" s="67" t="s">
        <v>113</v>
      </c>
      <c r="E51" s="66">
        <v>61</v>
      </c>
    </row>
    <row r="52" spans="1:5" ht="10.5">
      <c r="A52" s="51">
        <v>51</v>
      </c>
      <c r="B52" s="67" t="s">
        <v>114</v>
      </c>
      <c r="C52" s="66">
        <v>1997</v>
      </c>
      <c r="D52" s="67" t="s">
        <v>54</v>
      </c>
      <c r="E52" s="66">
        <v>62</v>
      </c>
    </row>
    <row r="53" spans="1:5" ht="10.5">
      <c r="A53" s="51">
        <v>52</v>
      </c>
      <c r="B53" s="67" t="s">
        <v>115</v>
      </c>
      <c r="C53" s="66">
        <v>1997</v>
      </c>
      <c r="D53" s="67" t="s">
        <v>54</v>
      </c>
      <c r="E53" s="66">
        <v>63</v>
      </c>
    </row>
    <row r="54" spans="1:5" ht="10.5">
      <c r="A54" s="51">
        <v>53</v>
      </c>
      <c r="B54" s="67" t="s">
        <v>116</v>
      </c>
      <c r="C54" s="66">
        <v>1995</v>
      </c>
      <c r="D54" s="67" t="s">
        <v>76</v>
      </c>
      <c r="E54" s="66">
        <v>65</v>
      </c>
    </row>
    <row r="55" spans="1:5" ht="10.5">
      <c r="A55" s="51">
        <v>54</v>
      </c>
      <c r="B55" s="67" t="s">
        <v>117</v>
      </c>
      <c r="C55" s="66">
        <v>1997</v>
      </c>
      <c r="D55" s="67" t="s">
        <v>118</v>
      </c>
      <c r="E55" s="66">
        <v>66</v>
      </c>
    </row>
    <row r="56" spans="1:5" ht="10.5">
      <c r="A56" s="51">
        <v>55</v>
      </c>
      <c r="B56" s="67" t="s">
        <v>119</v>
      </c>
      <c r="C56" s="66">
        <v>1997</v>
      </c>
      <c r="D56" s="67" t="s">
        <v>105</v>
      </c>
      <c r="E56" s="66">
        <v>67</v>
      </c>
    </row>
    <row r="57" spans="1:5" ht="10.5">
      <c r="A57" s="51">
        <v>56</v>
      </c>
      <c r="B57" s="67" t="s">
        <v>120</v>
      </c>
      <c r="C57" s="66">
        <v>1997</v>
      </c>
      <c r="D57" s="67" t="s">
        <v>57</v>
      </c>
      <c r="E57" s="66">
        <v>68</v>
      </c>
    </row>
    <row r="58" spans="1:5" ht="10.5">
      <c r="A58" s="51">
        <v>57</v>
      </c>
      <c r="B58" s="67" t="s">
        <v>121</v>
      </c>
      <c r="C58" s="66">
        <v>1997</v>
      </c>
      <c r="D58" s="67" t="s">
        <v>48</v>
      </c>
      <c r="E58" s="66">
        <v>69</v>
      </c>
    </row>
    <row r="59" spans="1:5" ht="10.5">
      <c r="A59" s="51">
        <v>58</v>
      </c>
      <c r="B59" s="67" t="s">
        <v>122</v>
      </c>
      <c r="C59" s="66">
        <v>1995</v>
      </c>
      <c r="D59" s="67" t="s">
        <v>123</v>
      </c>
      <c r="E59" s="66">
        <v>70</v>
      </c>
    </row>
    <row r="60" spans="1:5" ht="10.5">
      <c r="A60" s="51">
        <v>59</v>
      </c>
      <c r="B60" s="67" t="s">
        <v>124</v>
      </c>
      <c r="C60" s="66">
        <v>1995</v>
      </c>
      <c r="D60" s="67" t="s">
        <v>125</v>
      </c>
      <c r="E60" s="66">
        <v>72</v>
      </c>
    </row>
    <row r="61" spans="1:5" ht="10.5">
      <c r="A61" s="51">
        <v>60</v>
      </c>
      <c r="B61" s="67" t="s">
        <v>126</v>
      </c>
      <c r="C61" s="66">
        <v>1995</v>
      </c>
      <c r="D61" s="67" t="s">
        <v>127</v>
      </c>
      <c r="E61" s="66">
        <v>73</v>
      </c>
    </row>
    <row r="62" spans="1:5" ht="10.5">
      <c r="A62" s="51">
        <v>61</v>
      </c>
      <c r="B62" s="67" t="s">
        <v>128</v>
      </c>
      <c r="C62" s="66">
        <v>1998</v>
      </c>
      <c r="D62" s="67" t="s">
        <v>129</v>
      </c>
      <c r="E62" s="66">
        <v>74</v>
      </c>
    </row>
    <row r="63" spans="1:5" ht="10.5">
      <c r="A63" s="51">
        <v>62</v>
      </c>
      <c r="B63" s="67" t="s">
        <v>130</v>
      </c>
      <c r="C63" s="66">
        <v>1999</v>
      </c>
      <c r="D63" s="67" t="s">
        <v>105</v>
      </c>
      <c r="E63" s="66">
        <v>74</v>
      </c>
    </row>
    <row r="64" spans="1:5" ht="10.5">
      <c r="A64" s="51">
        <v>63</v>
      </c>
      <c r="B64" s="67" t="s">
        <v>131</v>
      </c>
      <c r="C64" s="66">
        <v>1997</v>
      </c>
      <c r="D64" s="67" t="s">
        <v>50</v>
      </c>
      <c r="E64" s="66">
        <v>81</v>
      </c>
    </row>
    <row r="65" spans="1:5" ht="10.5">
      <c r="A65" s="51">
        <v>64</v>
      </c>
      <c r="B65" s="67" t="s">
        <v>132</v>
      </c>
      <c r="C65" s="66">
        <v>1998</v>
      </c>
      <c r="D65" s="67" t="s">
        <v>57</v>
      </c>
      <c r="E65" s="66">
        <v>82</v>
      </c>
    </row>
    <row r="66" spans="1:5" ht="10.5">
      <c r="A66" s="51">
        <v>65</v>
      </c>
      <c r="B66" s="67" t="s">
        <v>133</v>
      </c>
      <c r="C66" s="66">
        <v>1998</v>
      </c>
      <c r="D66" s="67" t="s">
        <v>57</v>
      </c>
      <c r="E66" s="66">
        <v>82</v>
      </c>
    </row>
    <row r="67" spans="1:5" ht="10.5">
      <c r="A67" s="51">
        <v>66</v>
      </c>
      <c r="B67" s="67" t="s">
        <v>134</v>
      </c>
      <c r="C67" s="66">
        <v>1999</v>
      </c>
      <c r="D67" s="67" t="s">
        <v>107</v>
      </c>
      <c r="E67" s="66">
        <v>82</v>
      </c>
    </row>
    <row r="68" spans="1:5" ht="10.5">
      <c r="A68" s="51">
        <v>67</v>
      </c>
      <c r="B68" s="67" t="s">
        <v>135</v>
      </c>
      <c r="C68" s="66">
        <v>1996</v>
      </c>
      <c r="D68" s="67" t="s">
        <v>48</v>
      </c>
      <c r="E68" s="66">
        <v>82</v>
      </c>
    </row>
    <row r="69" spans="1:5" ht="10.5">
      <c r="A69" s="51">
        <v>68</v>
      </c>
      <c r="B69" s="67" t="s">
        <v>136</v>
      </c>
      <c r="C69" s="66">
        <v>1999</v>
      </c>
      <c r="D69" s="67" t="s">
        <v>57</v>
      </c>
      <c r="E69" s="66">
        <v>89</v>
      </c>
    </row>
    <row r="70" spans="1:5" ht="10.5">
      <c r="A70" s="51">
        <v>69</v>
      </c>
      <c r="B70" s="67" t="s">
        <v>137</v>
      </c>
      <c r="C70" s="66">
        <v>1999</v>
      </c>
      <c r="D70" s="67" t="s">
        <v>57</v>
      </c>
      <c r="E70" s="66">
        <v>89</v>
      </c>
    </row>
    <row r="71" spans="1:5" ht="10.5">
      <c r="A71" s="51">
        <v>70</v>
      </c>
      <c r="B71" s="67" t="s">
        <v>138</v>
      </c>
      <c r="C71" s="66">
        <v>1999</v>
      </c>
      <c r="D71" s="67" t="s">
        <v>54</v>
      </c>
      <c r="E71" s="66">
        <v>89</v>
      </c>
    </row>
    <row r="72" spans="1:5" ht="10.5">
      <c r="A72" s="51">
        <v>71</v>
      </c>
      <c r="B72" s="67" t="s">
        <v>139</v>
      </c>
      <c r="C72" s="66">
        <v>1999</v>
      </c>
      <c r="D72" s="67" t="s">
        <v>54</v>
      </c>
      <c r="E72" s="66">
        <v>89</v>
      </c>
    </row>
    <row r="73" spans="1:5" ht="10.5">
      <c r="A73" s="51">
        <v>72</v>
      </c>
      <c r="B73" s="67" t="s">
        <v>140</v>
      </c>
      <c r="C73" s="66">
        <v>1997</v>
      </c>
      <c r="D73" s="67" t="s">
        <v>141</v>
      </c>
      <c r="E73" s="66">
        <v>89</v>
      </c>
    </row>
    <row r="74" spans="1:5" ht="10.5">
      <c r="A74" s="51">
        <v>73</v>
      </c>
      <c r="B74" s="67" t="s">
        <v>142</v>
      </c>
      <c r="C74" s="66">
        <v>1997</v>
      </c>
      <c r="D74" s="67" t="s">
        <v>113</v>
      </c>
      <c r="E74" s="66">
        <v>89</v>
      </c>
    </row>
    <row r="75" spans="1:5" ht="10.5">
      <c r="A75" s="51">
        <v>74</v>
      </c>
      <c r="B75" s="67" t="s">
        <v>143</v>
      </c>
      <c r="C75" s="66">
        <v>1998</v>
      </c>
      <c r="D75" s="67" t="s">
        <v>105</v>
      </c>
      <c r="E75" s="66">
        <v>89</v>
      </c>
    </row>
    <row r="76" spans="1:5" ht="10.5">
      <c r="A76" s="51">
        <v>75</v>
      </c>
      <c r="B76" s="67" t="s">
        <v>144</v>
      </c>
      <c r="C76" s="66">
        <v>1998</v>
      </c>
      <c r="D76" s="67" t="s">
        <v>60</v>
      </c>
      <c r="E76" s="67">
        <v>999</v>
      </c>
    </row>
    <row r="77" spans="1:5" ht="10.5">
      <c r="A77" s="51">
        <v>76</v>
      </c>
      <c r="B77" s="67" t="s">
        <v>145</v>
      </c>
      <c r="C77" s="66">
        <v>1997</v>
      </c>
      <c r="D77" s="67" t="s">
        <v>146</v>
      </c>
      <c r="E77" s="67">
        <v>999</v>
      </c>
    </row>
    <row r="78" spans="1:5" ht="10.5">
      <c r="A78" s="51">
        <v>77</v>
      </c>
      <c r="B78" s="68" t="s">
        <v>147</v>
      </c>
      <c r="C78" s="69" t="s">
        <v>148</v>
      </c>
      <c r="D78" s="68" t="s">
        <v>149</v>
      </c>
      <c r="E78" s="67">
        <v>999</v>
      </c>
    </row>
    <row r="79" spans="1:5" ht="10.5">
      <c r="A79" s="51">
        <v>78</v>
      </c>
      <c r="B79" s="83" t="s">
        <v>150</v>
      </c>
      <c r="C79" s="84"/>
      <c r="D79" s="83" t="s">
        <v>118</v>
      </c>
      <c r="E79" s="67">
        <v>999</v>
      </c>
    </row>
    <row r="80" spans="1:5" ht="10.5">
      <c r="A80" s="51">
        <v>79</v>
      </c>
      <c r="B80" s="67" t="s">
        <v>151</v>
      </c>
      <c r="C80" s="66">
        <v>1999</v>
      </c>
      <c r="D80" s="67" t="s">
        <v>57</v>
      </c>
      <c r="E80" s="67">
        <v>999</v>
      </c>
    </row>
    <row r="81" spans="1:5" ht="10.5">
      <c r="A81" s="51">
        <v>80</v>
      </c>
      <c r="B81" s="83" t="s">
        <v>152</v>
      </c>
      <c r="C81" s="84"/>
      <c r="D81" s="83" t="s">
        <v>57</v>
      </c>
      <c r="E81" s="67">
        <v>999</v>
      </c>
    </row>
    <row r="82" spans="1:5" ht="10.5">
      <c r="A82" s="51">
        <v>81</v>
      </c>
      <c r="B82" s="67" t="s">
        <v>153</v>
      </c>
      <c r="C82" s="66">
        <v>1999</v>
      </c>
      <c r="D82" s="67" t="s">
        <v>54</v>
      </c>
      <c r="E82" s="67">
        <v>999</v>
      </c>
    </row>
    <row r="83" spans="1:5" ht="10.5">
      <c r="A83" s="51">
        <v>82</v>
      </c>
      <c r="B83" s="83" t="s">
        <v>154</v>
      </c>
      <c r="C83" s="84" t="s">
        <v>155</v>
      </c>
      <c r="D83" s="83" t="s">
        <v>156</v>
      </c>
      <c r="E83" s="67">
        <v>999</v>
      </c>
    </row>
    <row r="84" spans="1:5" ht="10.5">
      <c r="A84" s="51">
        <v>83</v>
      </c>
      <c r="B84" s="85"/>
      <c r="C84" s="86"/>
      <c r="D84" s="85"/>
      <c r="E84" s="85">
        <v>999</v>
      </c>
    </row>
    <row r="85" spans="1:5" ht="10.5">
      <c r="A85" s="51">
        <v>84</v>
      </c>
      <c r="B85" s="67" t="s">
        <v>157</v>
      </c>
      <c r="C85" s="66">
        <v>1996</v>
      </c>
      <c r="D85" s="67" t="s">
        <v>141</v>
      </c>
      <c r="E85" s="67">
        <v>999</v>
      </c>
    </row>
    <row r="86" spans="1:5" ht="10.5">
      <c r="A86" s="51">
        <v>85</v>
      </c>
      <c r="B86" s="83" t="s">
        <v>158</v>
      </c>
      <c r="C86" s="84" t="s">
        <v>159</v>
      </c>
      <c r="D86" s="83" t="s">
        <v>46</v>
      </c>
      <c r="E86" s="67">
        <v>999</v>
      </c>
    </row>
    <row r="87" spans="1:5" ht="10.5">
      <c r="A87" s="51">
        <v>86</v>
      </c>
      <c r="B87" s="68" t="s">
        <v>160</v>
      </c>
      <c r="C87" s="69" t="s">
        <v>148</v>
      </c>
      <c r="D87" s="68" t="s">
        <v>46</v>
      </c>
      <c r="E87" s="67">
        <v>999</v>
      </c>
    </row>
    <row r="88" spans="1:5" ht="10.5">
      <c r="A88" s="51">
        <v>87</v>
      </c>
      <c r="B88" s="83" t="s">
        <v>161</v>
      </c>
      <c r="C88" s="84" t="s">
        <v>162</v>
      </c>
      <c r="D88" s="83" t="s">
        <v>46</v>
      </c>
      <c r="E88" s="67">
        <v>999</v>
      </c>
    </row>
    <row r="89" spans="1:5" ht="10.5">
      <c r="A89" s="51">
        <v>88</v>
      </c>
      <c r="B89" s="67" t="s">
        <v>163</v>
      </c>
      <c r="C89" s="66">
        <v>1995</v>
      </c>
      <c r="D89" s="67" t="s">
        <v>46</v>
      </c>
      <c r="E89" s="67">
        <v>999</v>
      </c>
    </row>
    <row r="90" spans="1:5" ht="10.5">
      <c r="A90" s="51">
        <v>89</v>
      </c>
      <c r="B90" s="68" t="s">
        <v>164</v>
      </c>
      <c r="C90" s="69" t="s">
        <v>159</v>
      </c>
      <c r="D90" s="68" t="s">
        <v>46</v>
      </c>
      <c r="E90" s="67">
        <v>999</v>
      </c>
    </row>
    <row r="91" spans="1:5" ht="10.5">
      <c r="A91" s="51">
        <v>90</v>
      </c>
      <c r="B91" s="68" t="s">
        <v>165</v>
      </c>
      <c r="C91" s="69" t="s">
        <v>148</v>
      </c>
      <c r="D91" s="68" t="s">
        <v>166</v>
      </c>
      <c r="E91" s="67">
        <v>999</v>
      </c>
    </row>
    <row r="92" spans="1:5" ht="10.5">
      <c r="A92" s="51">
        <v>91</v>
      </c>
      <c r="B92" s="67" t="s">
        <v>167</v>
      </c>
      <c r="C92" s="66">
        <v>1997</v>
      </c>
      <c r="D92" s="67" t="s">
        <v>44</v>
      </c>
      <c r="E92" s="67">
        <v>999</v>
      </c>
    </row>
    <row r="93" spans="1:5" ht="10.5">
      <c r="A93" s="51">
        <v>92</v>
      </c>
      <c r="B93" s="67" t="s">
        <v>168</v>
      </c>
      <c r="C93" s="66">
        <v>1998</v>
      </c>
      <c r="D93" s="67" t="s">
        <v>44</v>
      </c>
      <c r="E93" s="67">
        <v>999</v>
      </c>
    </row>
    <row r="94" spans="1:5" ht="10.5">
      <c r="A94" s="51">
        <v>93</v>
      </c>
      <c r="B94" s="83" t="s">
        <v>169</v>
      </c>
      <c r="C94" s="84" t="s">
        <v>159</v>
      </c>
      <c r="D94" s="83" t="s">
        <v>44</v>
      </c>
      <c r="E94" s="67">
        <v>999</v>
      </c>
    </row>
    <row r="95" spans="1:5" ht="10.5">
      <c r="A95" s="51">
        <v>94</v>
      </c>
      <c r="B95" s="83" t="s">
        <v>170</v>
      </c>
      <c r="C95" s="84" t="s">
        <v>171</v>
      </c>
      <c r="D95" s="83" t="s">
        <v>44</v>
      </c>
      <c r="E95" s="67">
        <v>999</v>
      </c>
    </row>
    <row r="96" spans="1:5" ht="10.5">
      <c r="A96" s="51">
        <v>95</v>
      </c>
      <c r="B96" s="67" t="s">
        <v>172</v>
      </c>
      <c r="C96" s="66">
        <v>1998</v>
      </c>
      <c r="D96" s="67" t="s">
        <v>113</v>
      </c>
      <c r="E96" s="67">
        <v>999</v>
      </c>
    </row>
    <row r="97" spans="1:5" ht="10.5">
      <c r="A97" s="51">
        <v>96</v>
      </c>
      <c r="B97" s="67" t="s">
        <v>173</v>
      </c>
      <c r="C97" s="66">
        <v>1999</v>
      </c>
      <c r="D97" s="67" t="s">
        <v>113</v>
      </c>
      <c r="E97" s="67">
        <v>999</v>
      </c>
    </row>
    <row r="98" spans="1:5" ht="10.5">
      <c r="A98" s="51">
        <v>97</v>
      </c>
      <c r="B98" s="67" t="s">
        <v>174</v>
      </c>
      <c r="C98" s="66">
        <v>1998</v>
      </c>
      <c r="D98" s="67" t="s">
        <v>113</v>
      </c>
      <c r="E98" s="67">
        <v>999</v>
      </c>
    </row>
    <row r="99" spans="1:5" ht="10.5">
      <c r="A99" s="51">
        <v>98</v>
      </c>
      <c r="B99" s="67" t="s">
        <v>175</v>
      </c>
      <c r="C99" s="66">
        <v>1999</v>
      </c>
      <c r="D99" s="67" t="s">
        <v>105</v>
      </c>
      <c r="E99" s="67">
        <v>999</v>
      </c>
    </row>
    <row r="100" spans="1:5" ht="10.5">
      <c r="A100" s="51">
        <v>99</v>
      </c>
      <c r="B100" s="68" t="s">
        <v>176</v>
      </c>
      <c r="C100" s="69"/>
      <c r="D100" s="68" t="s">
        <v>123</v>
      </c>
      <c r="E100" s="67">
        <v>999</v>
      </c>
    </row>
    <row r="101" spans="1:5" ht="10.5">
      <c r="A101" s="51">
        <v>100</v>
      </c>
      <c r="B101" s="68" t="s">
        <v>192</v>
      </c>
      <c r="C101" s="69"/>
      <c r="D101" s="68" t="s">
        <v>123</v>
      </c>
      <c r="E101" s="67">
        <v>999</v>
      </c>
    </row>
    <row r="102" spans="1:5" ht="10.5">
      <c r="A102" s="51">
        <v>101</v>
      </c>
      <c r="B102" s="83" t="s">
        <v>177</v>
      </c>
      <c r="C102" s="84" t="s">
        <v>162</v>
      </c>
      <c r="D102" s="83" t="s">
        <v>178</v>
      </c>
      <c r="E102" s="67">
        <v>999</v>
      </c>
    </row>
    <row r="103" spans="1:5" ht="10.5">
      <c r="A103" s="51">
        <v>102</v>
      </c>
      <c r="B103" s="67" t="s">
        <v>179</v>
      </c>
      <c r="C103" s="66">
        <v>1997</v>
      </c>
      <c r="D103" s="67" t="s">
        <v>180</v>
      </c>
      <c r="E103" s="67">
        <v>999</v>
      </c>
    </row>
    <row r="104" spans="1:5" ht="10.5">
      <c r="A104" s="51">
        <v>103</v>
      </c>
      <c r="B104" s="67" t="s">
        <v>181</v>
      </c>
      <c r="C104" s="66">
        <v>1996</v>
      </c>
      <c r="D104" s="67" t="s">
        <v>41</v>
      </c>
      <c r="E104" s="67">
        <v>999</v>
      </c>
    </row>
    <row r="105" spans="1:5" ht="10.5">
      <c r="A105" s="51">
        <v>104</v>
      </c>
      <c r="B105" s="83" t="s">
        <v>182</v>
      </c>
      <c r="C105" s="84" t="s">
        <v>162</v>
      </c>
      <c r="D105" s="83" t="s">
        <v>183</v>
      </c>
      <c r="E105" s="67">
        <v>999</v>
      </c>
    </row>
    <row r="106" spans="1:5" ht="10.5">
      <c r="A106" s="51">
        <v>105</v>
      </c>
      <c r="B106" s="83" t="s">
        <v>184</v>
      </c>
      <c r="C106" s="84" t="s">
        <v>171</v>
      </c>
      <c r="D106" s="83" t="s">
        <v>183</v>
      </c>
      <c r="E106" s="67">
        <v>999</v>
      </c>
    </row>
    <row r="107" spans="1:5" ht="10.5">
      <c r="A107" s="51">
        <v>106</v>
      </c>
      <c r="B107" s="83" t="s">
        <v>185</v>
      </c>
      <c r="C107" s="84" t="s">
        <v>171</v>
      </c>
      <c r="D107" s="83" t="s">
        <v>48</v>
      </c>
      <c r="E107" s="67">
        <v>999</v>
      </c>
    </row>
    <row r="108" spans="1:5" ht="10.5">
      <c r="A108" s="51">
        <v>107</v>
      </c>
      <c r="B108" s="67" t="s">
        <v>186</v>
      </c>
      <c r="C108" s="66">
        <v>1999</v>
      </c>
      <c r="D108" s="67" t="s">
        <v>48</v>
      </c>
      <c r="E108" s="67">
        <v>999</v>
      </c>
    </row>
    <row r="109" spans="1:5" ht="10.5">
      <c r="A109" s="51">
        <v>108</v>
      </c>
      <c r="B109" s="78" t="s">
        <v>188</v>
      </c>
      <c r="C109" s="78">
        <v>1998</v>
      </c>
      <c r="D109" s="67" t="s">
        <v>105</v>
      </c>
      <c r="E109" s="67">
        <v>82</v>
      </c>
    </row>
    <row r="110" spans="1:5" ht="11.25">
      <c r="A110" s="51">
        <v>109</v>
      </c>
      <c r="B110" s="87" t="s">
        <v>189</v>
      </c>
      <c r="C110" s="87">
        <v>1999</v>
      </c>
      <c r="D110" s="87" t="s">
        <v>105</v>
      </c>
      <c r="E110" s="67">
        <v>999</v>
      </c>
    </row>
    <row r="111" spans="1:5" ht="10.5">
      <c r="A111" s="91">
        <v>110</v>
      </c>
      <c r="B111" s="92" t="s">
        <v>190</v>
      </c>
      <c r="C111" s="93">
        <v>1999</v>
      </c>
      <c r="D111" s="92" t="s">
        <v>107</v>
      </c>
      <c r="E111" s="94">
        <v>89</v>
      </c>
    </row>
    <row r="112" spans="1:5" ht="10.5">
      <c r="A112" s="91">
        <v>111</v>
      </c>
      <c r="B112" s="94" t="s">
        <v>191</v>
      </c>
      <c r="C112" s="94">
        <v>1999</v>
      </c>
      <c r="D112" s="92" t="s">
        <v>107</v>
      </c>
      <c r="E112" s="94">
        <v>999</v>
      </c>
    </row>
    <row r="113" spans="1:5" ht="10.5">
      <c r="A113" s="51"/>
      <c r="B113" s="78"/>
      <c r="C113" s="78"/>
      <c r="D113" s="79"/>
      <c r="E113" s="67"/>
    </row>
    <row r="114" spans="1:5" ht="10.5">
      <c r="A114" s="51"/>
      <c r="B114" s="78"/>
      <c r="C114" s="78"/>
      <c r="D114" s="79"/>
      <c r="E114" s="67"/>
    </row>
    <row r="115" spans="1:5" ht="10.5">
      <c r="A115" s="51"/>
      <c r="B115" s="78"/>
      <c r="C115" s="78"/>
      <c r="D115" s="79"/>
      <c r="E115" s="67"/>
    </row>
    <row r="116" spans="1:5" ht="10.5">
      <c r="A116" s="51"/>
      <c r="B116" s="78"/>
      <c r="C116" s="78"/>
      <c r="D116" s="79"/>
      <c r="E116" s="67"/>
    </row>
    <row r="117" spans="1:5" ht="10.5">
      <c r="A117" s="51"/>
      <c r="B117" s="78"/>
      <c r="C117" s="78"/>
      <c r="D117" s="79"/>
      <c r="E117" s="67"/>
    </row>
    <row r="118" spans="1:5" ht="11.25">
      <c r="A118" s="51"/>
      <c r="B118" s="81"/>
      <c r="C118" s="81"/>
      <c r="D118" s="82"/>
      <c r="E118" s="80"/>
    </row>
    <row r="119" spans="1:5" ht="11.25">
      <c r="A119" s="51"/>
      <c r="B119" s="81"/>
      <c r="C119" s="81"/>
      <c r="D119" s="82"/>
      <c r="E119" s="80"/>
    </row>
    <row r="120" spans="1:5" ht="11.25">
      <c r="A120" s="51"/>
      <c r="B120" s="81"/>
      <c r="C120" s="81"/>
      <c r="D120" s="82"/>
      <c r="E120" s="80"/>
    </row>
    <row r="121" spans="1:5" ht="11.25">
      <c r="A121" s="51"/>
      <c r="B121" s="81"/>
      <c r="C121" s="81"/>
      <c r="D121" s="82"/>
      <c r="E121" s="80"/>
    </row>
    <row r="122" spans="1:5" ht="11.25">
      <c r="A122" s="51"/>
      <c r="B122" s="81"/>
      <c r="C122" s="81"/>
      <c r="D122" s="82"/>
      <c r="E122" s="80"/>
    </row>
    <row r="123" spans="1:5" ht="11.25">
      <c r="A123" s="51"/>
      <c r="B123" s="81"/>
      <c r="C123" s="81"/>
      <c r="D123" s="82"/>
      <c r="E123" s="80"/>
    </row>
    <row r="124" spans="1:5" ht="11.25">
      <c r="A124" s="51"/>
      <c r="B124" s="81"/>
      <c r="C124" s="81"/>
      <c r="D124" s="82"/>
      <c r="E124" s="80"/>
    </row>
    <row r="125" spans="1:5" ht="11.25">
      <c r="A125" s="51"/>
      <c r="B125" s="81"/>
      <c r="C125" s="81"/>
      <c r="D125" s="82"/>
      <c r="E125" s="80"/>
    </row>
    <row r="126" spans="1:5" ht="11.25">
      <c r="A126" s="51"/>
      <c r="B126" s="81"/>
      <c r="C126" s="81"/>
      <c r="D126" s="82"/>
      <c r="E126" s="80"/>
    </row>
    <row r="127" spans="1:5" ht="11.25">
      <c r="A127" s="51"/>
      <c r="B127" s="81"/>
      <c r="C127" s="81"/>
      <c r="D127" s="82"/>
      <c r="E127" s="80"/>
    </row>
    <row r="128" spans="1:5" ht="10.5">
      <c r="A128" s="51"/>
      <c r="D128" s="50"/>
      <c r="E128" s="48"/>
    </row>
    <row r="129" spans="1:5" ht="10.5">
      <c r="A129" s="51"/>
      <c r="D129" s="50"/>
      <c r="E129" s="48"/>
    </row>
    <row r="130" spans="1:5" ht="10.5">
      <c r="A130" s="51"/>
      <c r="D130" s="50"/>
      <c r="E130" s="48"/>
    </row>
    <row r="131" spans="1:5" ht="10.5">
      <c r="A131" s="51"/>
      <c r="D131" s="50"/>
      <c r="E131" s="48"/>
    </row>
    <row r="132" spans="1:5" ht="10.5">
      <c r="A132" s="51"/>
      <c r="D132" s="50"/>
      <c r="E132" s="48"/>
    </row>
    <row r="133" spans="1:5" ht="10.5">
      <c r="A133" s="51"/>
      <c r="D133" s="50"/>
      <c r="E133" s="48"/>
    </row>
    <row r="134" spans="1:5" ht="10.5">
      <c r="A134" s="51"/>
      <c r="D134" s="50"/>
      <c r="E134" s="48"/>
    </row>
    <row r="135" spans="1:5" ht="10.5">
      <c r="A135" s="51"/>
      <c r="D135" s="50"/>
      <c r="E135" s="48"/>
    </row>
    <row r="136" spans="1:5" ht="10.5">
      <c r="A136" s="51"/>
      <c r="D136" s="50"/>
      <c r="E136" s="48"/>
    </row>
    <row r="137" spans="1:5" ht="10.5">
      <c r="A137" s="51"/>
      <c r="D137" s="50"/>
      <c r="E137" s="48"/>
    </row>
    <row r="138" spans="1:5" ht="10.5">
      <c r="A138" s="51"/>
      <c r="B138" s="51"/>
      <c r="D138" s="50"/>
      <c r="E138" s="48"/>
    </row>
    <row r="139" spans="1:5" ht="10.5">
      <c r="A139" s="51"/>
      <c r="B139" s="51"/>
      <c r="D139" s="50"/>
      <c r="E139" s="48"/>
    </row>
    <row r="140" spans="1:5" ht="10.5">
      <c r="A140" s="51"/>
      <c r="B140" s="51"/>
      <c r="D140" s="50"/>
      <c r="E140" s="48"/>
    </row>
    <row r="141" spans="1:5" ht="10.5">
      <c r="A141" s="51"/>
      <c r="B141" s="51"/>
      <c r="D141" s="50"/>
      <c r="E141" s="48"/>
    </row>
    <row r="142" spans="1:5" ht="10.5">
      <c r="A142" s="51"/>
      <c r="B142" s="51"/>
      <c r="D142" s="50"/>
      <c r="E142" s="48"/>
    </row>
    <row r="143" spans="1:5" ht="10.5">
      <c r="A143" s="51"/>
      <c r="B143" s="51"/>
      <c r="D143" s="50"/>
      <c r="E143" s="48"/>
    </row>
    <row r="144" spans="1:5" ht="10.5">
      <c r="A144" s="51"/>
      <c r="B144" s="51"/>
      <c r="C144" s="48"/>
      <c r="D144" s="49"/>
      <c r="E144" s="48"/>
    </row>
    <row r="145" spans="1:5" ht="10.5">
      <c r="A145" s="51"/>
      <c r="B145" s="51"/>
      <c r="C145" s="48"/>
      <c r="D145" s="49"/>
      <c r="E145" s="48"/>
    </row>
    <row r="146" spans="1:5" ht="10.5">
      <c r="A146" s="51"/>
      <c r="B146" s="51"/>
      <c r="D146" s="50"/>
      <c r="E146" s="48"/>
    </row>
    <row r="147" spans="1:5" ht="10.5">
      <c r="A147" s="51"/>
      <c r="B147" s="51"/>
      <c r="C147" s="48"/>
      <c r="D147" s="50"/>
      <c r="E147" s="48"/>
    </row>
    <row r="148" spans="1:5" ht="10.5">
      <c r="A148" s="51"/>
      <c r="B148" s="51"/>
      <c r="E148" s="48"/>
    </row>
    <row r="149" spans="1:5" ht="10.5">
      <c r="A149" s="51"/>
      <c r="B149" s="51"/>
      <c r="E149" s="48"/>
    </row>
    <row r="150" spans="1:5" ht="10.5">
      <c r="A150" s="51"/>
      <c r="B150" s="51"/>
      <c r="E150" s="48"/>
    </row>
    <row r="151" spans="1:5" ht="10.5">
      <c r="A151" s="51"/>
      <c r="B151" s="51"/>
      <c r="E151" s="48"/>
    </row>
    <row r="152" spans="1:5" ht="10.5">
      <c r="A152" s="51"/>
      <c r="B152" s="51"/>
      <c r="E152" s="48"/>
    </row>
    <row r="153" spans="1:5" ht="10.5">
      <c r="A153" s="51"/>
      <c r="B153" s="51"/>
      <c r="E153" s="48"/>
    </row>
    <row r="154" spans="1:5" ht="10.5">
      <c r="A154" s="51"/>
      <c r="B154" s="51"/>
      <c r="E154" s="48"/>
    </row>
    <row r="155" spans="1:5" ht="10.5">
      <c r="A155" s="51"/>
      <c r="B155" s="51"/>
      <c r="E155" s="48"/>
    </row>
    <row r="156" spans="1:5" ht="10.5">
      <c r="A156" s="51"/>
      <c r="B156" s="51"/>
      <c r="E156" s="48"/>
    </row>
    <row r="157" spans="1:5" ht="10.5">
      <c r="A157" s="51"/>
      <c r="B157" s="51"/>
      <c r="E157" s="48"/>
    </row>
    <row r="158" spans="1:5" ht="10.5">
      <c r="A158" s="51"/>
      <c r="B158" s="51"/>
      <c r="E158" s="48"/>
    </row>
    <row r="159" spans="1:5" ht="10.5">
      <c r="A159" s="51"/>
      <c r="B159" s="51"/>
      <c r="E159" s="48"/>
    </row>
    <row r="160" spans="1:5" ht="10.5">
      <c r="A160" s="51"/>
      <c r="B160" s="51"/>
      <c r="E160" s="48"/>
    </row>
    <row r="161" spans="1:5" ht="10.5">
      <c r="A161" s="51"/>
      <c r="B161" s="51"/>
      <c r="E161" s="48"/>
    </row>
    <row r="162" spans="1:5" ht="10.5">
      <c r="A162" s="51"/>
      <c r="B162" s="51"/>
      <c r="E162" s="48"/>
    </row>
    <row r="163" spans="1:5" ht="10.5">
      <c r="A163" s="51"/>
      <c r="B163" s="51"/>
      <c r="E163" s="48"/>
    </row>
    <row r="164" spans="1:5" ht="10.5">
      <c r="A164" s="51"/>
      <c r="B164" s="51"/>
      <c r="E164" s="48"/>
    </row>
    <row r="165" spans="1:5" ht="10.5">
      <c r="A165" s="51"/>
      <c r="B165" s="51"/>
      <c r="E165" s="48"/>
    </row>
    <row r="166" spans="1:5" ht="10.5">
      <c r="A166" s="51"/>
      <c r="B166" s="51"/>
      <c r="E166" s="48"/>
    </row>
    <row r="167" spans="1:5" ht="10.5">
      <c r="A167" s="51"/>
      <c r="B167" s="51"/>
      <c r="E167" s="48"/>
    </row>
    <row r="168" spans="1:5" ht="10.5">
      <c r="A168" s="51"/>
      <c r="B168" s="51"/>
      <c r="E168" s="48"/>
    </row>
    <row r="169" spans="1:5" ht="10.5">
      <c r="A169" s="51"/>
      <c r="B169" s="51"/>
      <c r="E169" s="48"/>
    </row>
    <row r="170" spans="1:5" ht="10.5">
      <c r="A170" s="51"/>
      <c r="B170" s="51"/>
      <c r="E170" s="48"/>
    </row>
    <row r="171" spans="1:5" ht="10.5">
      <c r="A171" s="51"/>
      <c r="B171" s="51"/>
      <c r="E171" s="48"/>
    </row>
    <row r="172" spans="1:5" ht="10.5">
      <c r="A172" s="51"/>
      <c r="B172" s="51"/>
      <c r="E172" s="48"/>
    </row>
    <row r="173" spans="1:5" ht="10.5">
      <c r="A173" s="51"/>
      <c r="B173" s="51"/>
      <c r="E173" s="48"/>
    </row>
    <row r="174" spans="1:5" ht="10.5">
      <c r="A174" s="51"/>
      <c r="B174" s="51"/>
      <c r="E174" s="48"/>
    </row>
    <row r="175" spans="1:5" ht="10.5">
      <c r="A175" s="51"/>
      <c r="B175" s="51"/>
      <c r="E175" s="48"/>
    </row>
    <row r="176" spans="1:5" ht="10.5">
      <c r="A176" s="51"/>
      <c r="B176" s="51"/>
      <c r="E176" s="48"/>
    </row>
    <row r="177" spans="1:5" ht="10.5">
      <c r="A177" s="51"/>
      <c r="B177" s="51"/>
      <c r="E177" s="48"/>
    </row>
    <row r="178" spans="1:5" ht="10.5">
      <c r="A178" s="51"/>
      <c r="B178" s="51"/>
      <c r="E178" s="48"/>
    </row>
    <row r="179" spans="1:5" ht="10.5">
      <c r="A179" s="51"/>
      <c r="B179" s="51"/>
      <c r="E179" s="48"/>
    </row>
    <row r="180" spans="1:5" ht="10.5">
      <c r="A180" s="51"/>
      <c r="B180" s="51"/>
      <c r="E180" s="48"/>
    </row>
    <row r="181" spans="1:5" ht="10.5">
      <c r="A181" s="51"/>
      <c r="B181" s="51"/>
      <c r="E181" s="48"/>
    </row>
    <row r="182" spans="1:5" ht="10.5">
      <c r="A182" s="51"/>
      <c r="B182" s="51"/>
      <c r="E182" s="48"/>
    </row>
    <row r="183" spans="1:5" ht="10.5">
      <c r="A183" s="51"/>
      <c r="B183" s="51"/>
      <c r="E183" s="48"/>
    </row>
    <row r="184" spans="1:5" ht="10.5">
      <c r="A184" s="51"/>
      <c r="B184" s="51"/>
      <c r="E184" s="48"/>
    </row>
    <row r="185" spans="1:5" ht="10.5">
      <c r="A185" s="51"/>
      <c r="B185" s="51"/>
      <c r="E185" s="48"/>
    </row>
    <row r="186" spans="1:5" ht="10.5">
      <c r="A186" s="51"/>
      <c r="B186" s="51"/>
      <c r="E186" s="48"/>
    </row>
    <row r="187" spans="1:5" ht="10.5">
      <c r="A187" s="51"/>
      <c r="B187" s="51"/>
      <c r="E187" s="48"/>
    </row>
    <row r="188" spans="1:5" ht="10.5">
      <c r="A188" s="51"/>
      <c r="B188" s="51"/>
      <c r="E188" s="48"/>
    </row>
    <row r="189" spans="1:5" ht="10.5">
      <c r="A189" s="51"/>
      <c r="B189" s="51"/>
      <c r="E189" s="48"/>
    </row>
    <row r="190" spans="1:5" ht="10.5">
      <c r="A190" s="51"/>
      <c r="B190" s="51"/>
      <c r="E190" s="48"/>
    </row>
    <row r="191" spans="1:5" ht="10.5">
      <c r="A191" s="51"/>
      <c r="B191" s="51"/>
      <c r="E191" s="48"/>
    </row>
    <row r="192" spans="1:5" ht="10.5">
      <c r="A192" s="51"/>
      <c r="B192" s="51"/>
      <c r="E192" s="48"/>
    </row>
    <row r="193" spans="1:5" ht="10.5">
      <c r="A193" s="51"/>
      <c r="B193" s="51"/>
      <c r="E193" s="48"/>
    </row>
    <row r="194" spans="1:5" ht="10.5">
      <c r="A194" s="51"/>
      <c r="B194" s="51"/>
      <c r="E194" s="48"/>
    </row>
    <row r="195" spans="1:5" ht="10.5">
      <c r="A195" s="51"/>
      <c r="B195" s="51"/>
      <c r="E195" s="48"/>
    </row>
    <row r="196" spans="1:5" ht="10.5">
      <c r="A196" s="51"/>
      <c r="B196" s="51"/>
      <c r="E196" s="48"/>
    </row>
    <row r="197" spans="1:5" ht="10.5">
      <c r="A197" s="51"/>
      <c r="B197" s="51"/>
      <c r="E197" s="48"/>
    </row>
    <row r="198" spans="1:5" ht="10.5">
      <c r="A198" s="51"/>
      <c r="B198" s="51"/>
      <c r="E198" s="48"/>
    </row>
    <row r="199" spans="1:5" ht="10.5">
      <c r="A199" s="51"/>
      <c r="B199" s="51"/>
      <c r="E199" s="48"/>
    </row>
    <row r="200" spans="1:5" ht="10.5">
      <c r="A200" s="51"/>
      <c r="B200" s="51"/>
      <c r="E200" s="48"/>
    </row>
    <row r="201" spans="1:5" ht="10.5">
      <c r="A201" s="51"/>
      <c r="B201" s="51"/>
      <c r="E201" s="48"/>
    </row>
    <row r="202" spans="1:5" ht="10.5">
      <c r="A202" s="51"/>
      <c r="B202" s="51"/>
      <c r="E202" s="48"/>
    </row>
    <row r="203" spans="1:5" ht="10.5">
      <c r="A203" s="51"/>
      <c r="B203" s="51"/>
      <c r="E203" s="48"/>
    </row>
    <row r="204" spans="1:5" ht="10.5">
      <c r="A204" s="51"/>
      <c r="B204" s="51"/>
      <c r="E204" s="48"/>
    </row>
    <row r="205" spans="1:5" ht="10.5">
      <c r="A205" s="51"/>
      <c r="B205" s="51"/>
      <c r="E205" s="48"/>
    </row>
    <row r="206" spans="1:5" ht="10.5">
      <c r="A206" s="51"/>
      <c r="B206" s="51"/>
      <c r="E206" s="48"/>
    </row>
    <row r="207" spans="1:5" ht="10.5">
      <c r="A207" s="51"/>
      <c r="B207" s="51"/>
      <c r="E207" s="48"/>
    </row>
    <row r="208" spans="1:5" ht="10.5">
      <c r="A208" s="51"/>
      <c r="B208" s="51"/>
      <c r="E208" s="48"/>
    </row>
    <row r="209" spans="1:5" ht="10.5">
      <c r="A209" s="51"/>
      <c r="B209" s="51"/>
      <c r="E209" s="48"/>
    </row>
    <row r="210" spans="1:5" ht="10.5">
      <c r="A210" s="51"/>
      <c r="B210" s="51"/>
      <c r="E210" s="48"/>
    </row>
    <row r="211" spans="1:5" ht="10.5">
      <c r="A211" s="51"/>
      <c r="B211" s="51"/>
      <c r="E211" s="48"/>
    </row>
    <row r="212" spans="1:5" ht="10.5">
      <c r="A212" s="51"/>
      <c r="B212" s="51"/>
      <c r="E212" s="48"/>
    </row>
    <row r="213" spans="1:5" ht="10.5">
      <c r="A213" s="51"/>
      <c r="B213" s="51"/>
      <c r="E213" s="48"/>
    </row>
    <row r="214" spans="1:5" ht="10.5">
      <c r="A214" s="51"/>
      <c r="B214" s="51"/>
      <c r="E214" s="48"/>
    </row>
    <row r="215" spans="1:5" ht="10.5">
      <c r="A215" s="51"/>
      <c r="B215" s="51"/>
      <c r="E215" s="48"/>
    </row>
    <row r="216" spans="1:5" ht="10.5">
      <c r="A216" s="51"/>
      <c r="B216" s="51"/>
      <c r="E216" s="48"/>
    </row>
    <row r="217" spans="1:5" ht="10.5">
      <c r="A217" s="51"/>
      <c r="B217" s="51"/>
      <c r="E217" s="48"/>
    </row>
    <row r="218" spans="1:5" ht="10.5">
      <c r="A218" s="51"/>
      <c r="B218" s="51"/>
      <c r="E218" s="48"/>
    </row>
    <row r="219" spans="1:5" ht="10.5">
      <c r="A219" s="51"/>
      <c r="B219" s="51"/>
      <c r="E219" s="48"/>
    </row>
    <row r="220" spans="1:5" ht="10.5">
      <c r="A220" s="51"/>
      <c r="B220" s="51"/>
      <c r="E220" s="48"/>
    </row>
    <row r="221" spans="1:5" ht="10.5">
      <c r="A221" s="51"/>
      <c r="B221" s="51"/>
      <c r="E221" s="48"/>
    </row>
    <row r="222" spans="1:5" ht="10.5">
      <c r="A222" s="51"/>
      <c r="B222" s="51"/>
      <c r="E222" s="48"/>
    </row>
    <row r="223" spans="1:5" ht="10.5">
      <c r="A223" s="51"/>
      <c r="B223" s="51"/>
      <c r="E223" s="48"/>
    </row>
    <row r="224" spans="1:5" ht="10.5">
      <c r="A224" s="51"/>
      <c r="B224" s="51"/>
      <c r="E224" s="48"/>
    </row>
    <row r="225" spans="1:5" ht="10.5">
      <c r="A225" s="51"/>
      <c r="B225" s="51"/>
      <c r="E225" s="48"/>
    </row>
    <row r="226" spans="1:5" ht="10.5">
      <c r="A226" s="51"/>
      <c r="B226" s="51"/>
      <c r="E226" s="48"/>
    </row>
    <row r="227" spans="1:5" ht="10.5">
      <c r="A227" s="51"/>
      <c r="B227" s="51"/>
      <c r="E227" s="48"/>
    </row>
    <row r="228" spans="1:5" ht="10.5">
      <c r="A228" s="51"/>
      <c r="B228" s="51"/>
      <c r="E228" s="48"/>
    </row>
    <row r="229" spans="1:5" ht="10.5">
      <c r="A229" s="51"/>
      <c r="B229" s="51"/>
      <c r="E229" s="48"/>
    </row>
    <row r="230" spans="1:5" ht="10.5">
      <c r="A230" s="51"/>
      <c r="B230" s="51"/>
      <c r="E230" s="48"/>
    </row>
    <row r="231" spans="1:5" ht="10.5">
      <c r="A231" s="51"/>
      <c r="B231" s="51"/>
      <c r="E231" s="48"/>
    </row>
    <row r="232" spans="1:5" ht="10.5">
      <c r="A232" s="51"/>
      <c r="B232" s="51"/>
      <c r="E232" s="48"/>
    </row>
    <row r="233" spans="1:5" ht="10.5">
      <c r="A233" s="51"/>
      <c r="B233" s="51"/>
      <c r="E233" s="48"/>
    </row>
    <row r="234" spans="1:5" ht="10.5">
      <c r="A234" s="51"/>
      <c r="B234" s="51"/>
      <c r="E234" s="48"/>
    </row>
    <row r="235" spans="1:5" ht="10.5">
      <c r="A235" s="51"/>
      <c r="B235" s="51"/>
      <c r="E235" s="48"/>
    </row>
    <row r="236" spans="1:5" ht="10.5">
      <c r="A236" s="51"/>
      <c r="B236" s="51"/>
      <c r="E236" s="48"/>
    </row>
    <row r="237" spans="1:5" ht="10.5">
      <c r="A237" s="51"/>
      <c r="B237" s="51"/>
      <c r="E237" s="48"/>
    </row>
    <row r="238" spans="1:5" ht="10.5">
      <c r="A238" s="51"/>
      <c r="B238" s="51"/>
      <c r="E238" s="48"/>
    </row>
    <row r="239" spans="1:5" ht="10.5">
      <c r="A239" s="51"/>
      <c r="B239" s="51"/>
      <c r="E239" s="48"/>
    </row>
    <row r="240" spans="1:5" ht="10.5">
      <c r="A240" s="51"/>
      <c r="B240" s="51"/>
      <c r="E240" s="48"/>
    </row>
    <row r="241" spans="1:5" ht="10.5">
      <c r="A241" s="51"/>
      <c r="B241" s="51"/>
      <c r="E241" s="48"/>
    </row>
    <row r="242" spans="1:5" ht="10.5">
      <c r="A242" s="51"/>
      <c r="B242" s="51"/>
      <c r="E242" s="48"/>
    </row>
    <row r="243" spans="1:5" ht="10.5">
      <c r="A243" s="51"/>
      <c r="B243" s="51"/>
      <c r="E243" s="48"/>
    </row>
    <row r="244" spans="1:5" ht="10.5">
      <c r="A244" s="51"/>
      <c r="B244" s="51"/>
      <c r="E244" s="48"/>
    </row>
    <row r="245" spans="1:5" ht="10.5">
      <c r="A245" s="51"/>
      <c r="B245" s="51"/>
      <c r="E245" s="48"/>
    </row>
    <row r="246" spans="1:5" ht="10.5">
      <c r="A246" s="51"/>
      <c r="B246" s="51"/>
      <c r="E246" s="48"/>
    </row>
    <row r="247" spans="1:5" ht="10.5">
      <c r="A247" s="51"/>
      <c r="B247" s="51"/>
      <c r="E247" s="48"/>
    </row>
    <row r="248" spans="1:5" ht="10.5">
      <c r="A248" s="51"/>
      <c r="B248" s="51"/>
      <c r="E248" s="48"/>
    </row>
    <row r="249" spans="1:5" ht="10.5">
      <c r="A249" s="51"/>
      <c r="B249" s="51"/>
      <c r="E249" s="48"/>
    </row>
    <row r="250" spans="1:5" ht="10.5">
      <c r="A250" s="51"/>
      <c r="B250" s="51"/>
      <c r="E250" s="48"/>
    </row>
    <row r="251" spans="1:5" ht="10.5">
      <c r="A251" s="51"/>
      <c r="B251" s="51"/>
      <c r="E251" s="48"/>
    </row>
    <row r="252" spans="1:5" ht="10.5">
      <c r="A252" s="51"/>
      <c r="B252" s="51"/>
      <c r="E252" s="48"/>
    </row>
    <row r="253" spans="1:5" ht="10.5">
      <c r="A253" s="51"/>
      <c r="B253" s="51"/>
      <c r="E253" s="48"/>
    </row>
    <row r="254" spans="1:5" ht="10.5">
      <c r="A254" s="51"/>
      <c r="B254" s="51"/>
      <c r="E254" s="48"/>
    </row>
    <row r="255" spans="1:5" ht="10.5">
      <c r="A255" s="51"/>
      <c r="B255" s="51"/>
      <c r="E255" s="48"/>
    </row>
    <row r="256" ht="10.5">
      <c r="A256" s="51"/>
    </row>
    <row r="257" ht="10.5">
      <c r="A257" s="51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G136"/>
  <sheetViews>
    <sheetView view="pageBreakPreview" zoomScale="115" zoomScaleNormal="75" zoomScaleSheetLayoutView="115" zoomScalePageLayoutView="0" workbookViewId="0" topLeftCell="A1">
      <selection activeCell="A56" sqref="A56:IV259"/>
    </sheetView>
  </sheetViews>
  <sheetFormatPr defaultColWidth="9.00390625" defaultRowHeight="12.75"/>
  <cols>
    <col min="1" max="1" width="4.125" style="2" bestFit="1" customWidth="1"/>
    <col min="2" max="2" width="5.00390625" style="2" customWidth="1"/>
    <col min="3" max="3" width="29.375" style="2" bestFit="1" customWidth="1"/>
    <col min="4" max="4" width="0.875" style="2" customWidth="1"/>
    <col min="5" max="7" width="25.375" style="2" customWidth="1"/>
    <col min="8" max="16384" width="9.125" style="2" customWidth="1"/>
  </cols>
  <sheetData>
    <row r="1" spans="2:7" ht="27" customHeight="1">
      <c r="B1" s="3" t="s">
        <v>39</v>
      </c>
      <c r="G1" s="64" t="s">
        <v>37</v>
      </c>
    </row>
    <row r="2" spans="2:7" ht="21" customHeight="1">
      <c r="B2" s="4" t="s">
        <v>34</v>
      </c>
      <c r="G2" s="21" t="s">
        <v>611</v>
      </c>
    </row>
    <row r="3" spans="4:7" ht="15.75">
      <c r="D3" s="4"/>
      <c r="G3" s="61" t="s">
        <v>38</v>
      </c>
    </row>
    <row r="4" spans="1:3" ht="15" customHeight="1">
      <c r="A4" s="70">
        <v>1</v>
      </c>
      <c r="B4" s="70">
        <v>9</v>
      </c>
      <c r="C4" s="71" t="s">
        <v>634</v>
      </c>
    </row>
    <row r="5" spans="4:7" ht="15" customHeight="1">
      <c r="D5" s="13"/>
      <c r="E5" s="107" t="s">
        <v>580</v>
      </c>
      <c r="F5" s="19"/>
      <c r="G5" s="19"/>
    </row>
    <row r="6" spans="1:7" ht="15" customHeight="1">
      <c r="A6" s="2">
        <v>2</v>
      </c>
      <c r="C6" s="5" t="s">
        <v>196</v>
      </c>
      <c r="D6" s="14"/>
      <c r="E6" s="108"/>
      <c r="F6" s="19"/>
      <c r="G6" s="19"/>
    </row>
    <row r="7" spans="4:7" ht="15" customHeight="1">
      <c r="D7" s="15"/>
      <c r="E7" s="109"/>
      <c r="F7" s="110" t="s">
        <v>580</v>
      </c>
      <c r="G7" s="19"/>
    </row>
    <row r="8" spans="1:7" ht="15" customHeight="1">
      <c r="A8" s="2">
        <v>3</v>
      </c>
      <c r="B8" s="2">
        <v>40</v>
      </c>
      <c r="C8" s="5" t="s">
        <v>633</v>
      </c>
      <c r="D8" s="12"/>
      <c r="E8" s="109"/>
      <c r="F8" s="108" t="s">
        <v>290</v>
      </c>
      <c r="G8" s="19"/>
    </row>
    <row r="9" spans="4:7" ht="15" customHeight="1">
      <c r="D9" s="13"/>
      <c r="E9" s="111" t="s">
        <v>525</v>
      </c>
      <c r="F9" s="109"/>
      <c r="G9" s="19"/>
    </row>
    <row r="10" spans="1:7" ht="15" customHeight="1">
      <c r="A10" s="2">
        <v>4</v>
      </c>
      <c r="B10" s="2">
        <v>51</v>
      </c>
      <c r="C10" s="5" t="s">
        <v>632</v>
      </c>
      <c r="D10" s="14"/>
      <c r="E10" s="19" t="s">
        <v>290</v>
      </c>
      <c r="F10" s="109"/>
      <c r="G10" s="19"/>
    </row>
    <row r="11" spans="4:7" ht="15" customHeight="1">
      <c r="D11" s="15"/>
      <c r="E11" s="19"/>
      <c r="F11" s="109"/>
      <c r="G11" s="110" t="s">
        <v>580</v>
      </c>
    </row>
    <row r="12" spans="1:7" ht="15" customHeight="1">
      <c r="A12" s="2">
        <v>5</v>
      </c>
      <c r="B12" s="2">
        <v>25</v>
      </c>
      <c r="C12" s="5" t="s">
        <v>631</v>
      </c>
      <c r="D12" s="12"/>
      <c r="E12" s="19"/>
      <c r="F12" s="109"/>
      <c r="G12" s="112" t="s">
        <v>290</v>
      </c>
    </row>
    <row r="13" spans="4:7" ht="15" customHeight="1">
      <c r="D13" s="13"/>
      <c r="E13" s="107" t="s">
        <v>555</v>
      </c>
      <c r="F13" s="109"/>
      <c r="G13" s="113"/>
    </row>
    <row r="14" spans="1:7" ht="15" customHeight="1">
      <c r="A14" s="2">
        <v>6</v>
      </c>
      <c r="B14" s="2">
        <v>31</v>
      </c>
      <c r="C14" s="5" t="s">
        <v>630</v>
      </c>
      <c r="D14" s="14"/>
      <c r="E14" s="108" t="s">
        <v>291</v>
      </c>
      <c r="F14" s="109"/>
      <c r="G14" s="113"/>
    </row>
    <row r="15" spans="4:7" ht="15" customHeight="1">
      <c r="D15" s="15"/>
      <c r="E15" s="109"/>
      <c r="F15" s="114" t="s">
        <v>555</v>
      </c>
      <c r="G15" s="113"/>
    </row>
    <row r="16" spans="1:7" ht="15" customHeight="1">
      <c r="A16" s="2">
        <v>7</v>
      </c>
      <c r="C16" s="5" t="s">
        <v>196</v>
      </c>
      <c r="D16" s="12"/>
      <c r="E16" s="109"/>
      <c r="F16" s="19" t="s">
        <v>290</v>
      </c>
      <c r="G16" s="113"/>
    </row>
    <row r="17" spans="4:7" ht="15" customHeight="1">
      <c r="D17" s="13"/>
      <c r="E17" s="111" t="s">
        <v>571</v>
      </c>
      <c r="F17" s="19"/>
      <c r="G17" s="113"/>
    </row>
    <row r="18" spans="1:7" ht="15" customHeight="1">
      <c r="A18" s="72">
        <v>8</v>
      </c>
      <c r="B18" s="72">
        <v>17</v>
      </c>
      <c r="C18" s="73" t="s">
        <v>629</v>
      </c>
      <c r="D18" s="14"/>
      <c r="E18" s="19"/>
      <c r="F18" s="19"/>
      <c r="G18" s="113"/>
    </row>
    <row r="19" spans="4:7" ht="15" customHeight="1">
      <c r="D19" s="15"/>
      <c r="E19" s="19"/>
      <c r="F19" s="19"/>
      <c r="G19" s="115"/>
    </row>
    <row r="20" spans="1:7" ht="15" customHeight="1">
      <c r="A20" s="70">
        <v>9</v>
      </c>
      <c r="B20" s="70">
        <v>10</v>
      </c>
      <c r="C20" s="71" t="s">
        <v>628</v>
      </c>
      <c r="D20" s="12"/>
      <c r="E20" s="19"/>
      <c r="F20" s="113"/>
      <c r="G20" s="113"/>
    </row>
    <row r="21" spans="4:7" ht="15" customHeight="1">
      <c r="D21" s="13"/>
      <c r="E21" s="107" t="s">
        <v>579</v>
      </c>
      <c r="F21" s="19"/>
      <c r="G21" s="113"/>
    </row>
    <row r="22" spans="1:7" ht="15" customHeight="1">
      <c r="A22" s="2">
        <v>10</v>
      </c>
      <c r="C22" s="5" t="s">
        <v>196</v>
      </c>
      <c r="D22" s="14"/>
      <c r="E22" s="108"/>
      <c r="F22" s="19"/>
      <c r="G22" s="113"/>
    </row>
    <row r="23" spans="4:7" ht="15" customHeight="1">
      <c r="D23" s="15"/>
      <c r="E23" s="109"/>
      <c r="F23" s="110" t="s">
        <v>579</v>
      </c>
      <c r="G23" s="113"/>
    </row>
    <row r="24" spans="1:7" ht="15" customHeight="1">
      <c r="A24" s="2">
        <v>11</v>
      </c>
      <c r="B24" s="2">
        <v>36</v>
      </c>
      <c r="C24" s="5" t="s">
        <v>627</v>
      </c>
      <c r="D24" s="12"/>
      <c r="E24" s="109"/>
      <c r="F24" s="108" t="s">
        <v>289</v>
      </c>
      <c r="G24" s="113"/>
    </row>
    <row r="25" spans="4:7" ht="15" customHeight="1">
      <c r="D25" s="13"/>
      <c r="E25" s="111" t="s">
        <v>546</v>
      </c>
      <c r="F25" s="109"/>
      <c r="G25" s="113"/>
    </row>
    <row r="26" spans="1:7" ht="15" customHeight="1">
      <c r="A26" s="2">
        <v>12</v>
      </c>
      <c r="B26" s="2">
        <v>48</v>
      </c>
      <c r="C26" s="5" t="s">
        <v>626</v>
      </c>
      <c r="D26" s="14"/>
      <c r="E26" s="19" t="s">
        <v>291</v>
      </c>
      <c r="F26" s="109"/>
      <c r="G26" s="113"/>
    </row>
    <row r="27" spans="4:7" ht="15" customHeight="1">
      <c r="D27" s="15"/>
      <c r="E27" s="19"/>
      <c r="F27" s="109"/>
      <c r="G27" s="110" t="s">
        <v>579</v>
      </c>
    </row>
    <row r="28" spans="1:7" ht="15" customHeight="1">
      <c r="A28" s="2">
        <v>13</v>
      </c>
      <c r="B28" s="2">
        <v>30</v>
      </c>
      <c r="C28" s="5" t="s">
        <v>625</v>
      </c>
      <c r="D28" s="12"/>
      <c r="E28" s="19"/>
      <c r="F28" s="109"/>
      <c r="G28" s="19" t="s">
        <v>289</v>
      </c>
    </row>
    <row r="29" spans="4:7" ht="15" customHeight="1">
      <c r="D29" s="13"/>
      <c r="E29" s="107" t="s">
        <v>526</v>
      </c>
      <c r="F29" s="109"/>
      <c r="G29" s="19"/>
    </row>
    <row r="30" spans="1:7" ht="15" customHeight="1">
      <c r="A30" s="2">
        <v>14</v>
      </c>
      <c r="B30" s="2">
        <v>50</v>
      </c>
      <c r="C30" s="5" t="s">
        <v>624</v>
      </c>
      <c r="D30" s="14"/>
      <c r="E30" s="108" t="s">
        <v>289</v>
      </c>
      <c r="F30" s="109"/>
      <c r="G30" s="19"/>
    </row>
    <row r="31" spans="4:7" ht="15" customHeight="1">
      <c r="D31" s="15"/>
      <c r="E31" s="109"/>
      <c r="F31" s="114" t="s">
        <v>563</v>
      </c>
      <c r="G31" s="19"/>
    </row>
    <row r="32" spans="1:7" ht="15" customHeight="1">
      <c r="A32" s="2">
        <v>15</v>
      </c>
      <c r="C32" s="5" t="s">
        <v>196</v>
      </c>
      <c r="D32" s="12"/>
      <c r="E32" s="109"/>
      <c r="F32" s="19" t="s">
        <v>290</v>
      </c>
      <c r="G32" s="19"/>
    </row>
    <row r="33" spans="4:7" ht="15" customHeight="1">
      <c r="D33" s="13"/>
      <c r="E33" s="111" t="s">
        <v>563</v>
      </c>
      <c r="F33" s="19"/>
      <c r="G33" s="19"/>
    </row>
    <row r="34" spans="1:7" ht="15" customHeight="1">
      <c r="A34" s="72">
        <v>16</v>
      </c>
      <c r="B34" s="72">
        <v>23</v>
      </c>
      <c r="C34" s="73" t="s">
        <v>623</v>
      </c>
      <c r="D34" s="14"/>
      <c r="E34" s="19"/>
      <c r="F34" s="19"/>
      <c r="G34" s="19"/>
    </row>
    <row r="35" spans="5:7" ht="15" customHeight="1">
      <c r="E35" s="19"/>
      <c r="F35" s="19"/>
      <c r="G35" s="19"/>
    </row>
    <row r="36" spans="1:7" ht="15" customHeight="1">
      <c r="A36" s="70">
        <v>17</v>
      </c>
      <c r="B36" s="70">
        <v>11</v>
      </c>
      <c r="C36" s="71" t="s">
        <v>622</v>
      </c>
      <c r="E36" s="19"/>
      <c r="F36" s="19"/>
      <c r="G36" s="19"/>
    </row>
    <row r="37" spans="4:7" ht="15" customHeight="1">
      <c r="D37" s="13"/>
      <c r="E37" s="107" t="s">
        <v>578</v>
      </c>
      <c r="F37" s="19"/>
      <c r="G37" s="19"/>
    </row>
    <row r="38" spans="1:7" ht="15" customHeight="1">
      <c r="A38" s="2">
        <v>18</v>
      </c>
      <c r="C38" s="5" t="s">
        <v>196</v>
      </c>
      <c r="D38" s="14"/>
      <c r="E38" s="108"/>
      <c r="F38" s="19"/>
      <c r="G38" s="19"/>
    </row>
    <row r="39" spans="4:7" ht="15" customHeight="1">
      <c r="D39" s="15"/>
      <c r="E39" s="109"/>
      <c r="F39" s="110" t="s">
        <v>530</v>
      </c>
      <c r="G39" s="19"/>
    </row>
    <row r="40" spans="1:7" ht="15" customHeight="1">
      <c r="A40" s="2">
        <v>19</v>
      </c>
      <c r="B40" s="2">
        <v>47</v>
      </c>
      <c r="C40" s="5" t="s">
        <v>621</v>
      </c>
      <c r="D40" s="12"/>
      <c r="E40" s="109"/>
      <c r="F40" s="108" t="s">
        <v>291</v>
      </c>
      <c r="G40" s="19"/>
    </row>
    <row r="41" spans="4:7" ht="15" customHeight="1">
      <c r="D41" s="13"/>
      <c r="E41" s="111" t="s">
        <v>530</v>
      </c>
      <c r="F41" s="109"/>
      <c r="G41" s="19"/>
    </row>
    <row r="42" spans="1:7" ht="15" customHeight="1">
      <c r="A42" s="2">
        <v>20</v>
      </c>
      <c r="B42" s="2">
        <v>49</v>
      </c>
      <c r="C42" s="5" t="s">
        <v>620</v>
      </c>
      <c r="D42" s="14"/>
      <c r="E42" s="19" t="s">
        <v>290</v>
      </c>
      <c r="F42" s="109"/>
      <c r="G42" s="19"/>
    </row>
    <row r="43" spans="4:7" ht="15" customHeight="1">
      <c r="D43" s="15"/>
      <c r="E43" s="19"/>
      <c r="F43" s="109"/>
      <c r="G43" s="110" t="s">
        <v>524</v>
      </c>
    </row>
    <row r="44" spans="1:7" ht="15" customHeight="1">
      <c r="A44" s="2">
        <v>21</v>
      </c>
      <c r="B44" s="2">
        <v>52</v>
      </c>
      <c r="C44" s="5" t="s">
        <v>619</v>
      </c>
      <c r="D44" s="12"/>
      <c r="E44" s="19"/>
      <c r="F44" s="109"/>
      <c r="G44" s="112" t="s">
        <v>289</v>
      </c>
    </row>
    <row r="45" spans="4:7" ht="15" customHeight="1">
      <c r="D45" s="13"/>
      <c r="E45" s="107" t="s">
        <v>524</v>
      </c>
      <c r="F45" s="109"/>
      <c r="G45" s="113"/>
    </row>
    <row r="46" spans="1:7" ht="15" customHeight="1">
      <c r="A46" s="2">
        <v>22</v>
      </c>
      <c r="B46" s="149">
        <v>53</v>
      </c>
      <c r="C46" s="148" t="s">
        <v>618</v>
      </c>
      <c r="D46" s="14"/>
      <c r="E46" s="108"/>
      <c r="F46" s="109"/>
      <c r="G46" s="113"/>
    </row>
    <row r="47" spans="4:7" ht="15" customHeight="1">
      <c r="D47" s="15"/>
      <c r="E47" s="109"/>
      <c r="F47" s="114" t="s">
        <v>524</v>
      </c>
      <c r="G47" s="113"/>
    </row>
    <row r="48" spans="1:7" ht="15" customHeight="1">
      <c r="A48" s="2">
        <v>23</v>
      </c>
      <c r="C48" s="5" t="s">
        <v>196</v>
      </c>
      <c r="D48" s="12"/>
      <c r="E48" s="109"/>
      <c r="F48" s="19" t="s">
        <v>289</v>
      </c>
      <c r="G48" s="113"/>
    </row>
    <row r="49" spans="4:7" ht="15" customHeight="1">
      <c r="D49" s="13"/>
      <c r="E49" s="111" t="s">
        <v>569</v>
      </c>
      <c r="F49" s="19"/>
      <c r="G49" s="113"/>
    </row>
    <row r="50" spans="1:7" ht="15" customHeight="1">
      <c r="A50" s="72">
        <v>24</v>
      </c>
      <c r="B50" s="72">
        <v>18</v>
      </c>
      <c r="C50" s="73" t="s">
        <v>617</v>
      </c>
      <c r="D50" s="14"/>
      <c r="E50" s="19"/>
      <c r="F50" s="19"/>
      <c r="G50" s="113"/>
    </row>
    <row r="51" spans="4:7" ht="15" customHeight="1">
      <c r="D51" s="15"/>
      <c r="E51" s="19"/>
      <c r="F51" s="19"/>
      <c r="G51" s="115"/>
    </row>
    <row r="52" spans="1:7" ht="15" customHeight="1">
      <c r="A52" s="70">
        <v>25</v>
      </c>
      <c r="B52" s="70">
        <v>12</v>
      </c>
      <c r="C52" s="71" t="s">
        <v>616</v>
      </c>
      <c r="D52" s="12"/>
      <c r="E52" s="19"/>
      <c r="F52" s="19"/>
      <c r="G52" s="113"/>
    </row>
    <row r="53" spans="4:7" ht="15" customHeight="1">
      <c r="D53" s="13"/>
      <c r="E53" s="107" t="s">
        <v>577</v>
      </c>
      <c r="F53" s="19"/>
      <c r="G53" s="113"/>
    </row>
    <row r="54" spans="1:7" ht="15" customHeight="1">
      <c r="A54" s="2">
        <v>26</v>
      </c>
      <c r="C54" s="5" t="s">
        <v>196</v>
      </c>
      <c r="D54" s="14"/>
      <c r="E54" s="108"/>
      <c r="F54" s="19"/>
      <c r="G54" s="113"/>
    </row>
    <row r="55" spans="4:7" ht="15" customHeight="1">
      <c r="D55" s="15"/>
      <c r="E55" s="109"/>
      <c r="F55" s="110" t="s">
        <v>577</v>
      </c>
      <c r="G55" s="113"/>
    </row>
    <row r="56" spans="1:7" ht="15" customHeight="1">
      <c r="A56" s="2">
        <v>27</v>
      </c>
      <c r="C56" s="5" t="s">
        <v>196</v>
      </c>
      <c r="D56" s="12"/>
      <c r="E56" s="109"/>
      <c r="F56" s="108" t="s">
        <v>290</v>
      </c>
      <c r="G56" s="113"/>
    </row>
    <row r="57" spans="4:7" ht="15" customHeight="1">
      <c r="D57" s="13"/>
      <c r="E57" s="111" t="s">
        <v>543</v>
      </c>
      <c r="F57" s="109"/>
      <c r="G57" s="113"/>
    </row>
    <row r="58" spans="1:7" ht="15" customHeight="1">
      <c r="A58" s="2">
        <v>28</v>
      </c>
      <c r="B58" s="2">
        <v>38</v>
      </c>
      <c r="C58" s="5" t="s">
        <v>615</v>
      </c>
      <c r="D58" s="14"/>
      <c r="E58" s="19"/>
      <c r="F58" s="109"/>
      <c r="G58" s="113"/>
    </row>
    <row r="59" spans="4:7" ht="15" customHeight="1">
      <c r="D59" s="15"/>
      <c r="E59" s="19"/>
      <c r="F59" s="109"/>
      <c r="G59" s="110" t="s">
        <v>577</v>
      </c>
    </row>
    <row r="60" spans="1:7" ht="15" customHeight="1">
      <c r="A60" s="2">
        <v>29</v>
      </c>
      <c r="B60" s="2">
        <v>43</v>
      </c>
      <c r="C60" s="5" t="s">
        <v>614</v>
      </c>
      <c r="D60" s="12"/>
      <c r="E60" s="19"/>
      <c r="F60" s="109"/>
      <c r="G60" s="19" t="s">
        <v>291</v>
      </c>
    </row>
    <row r="61" spans="4:7" ht="15" customHeight="1">
      <c r="D61" s="13"/>
      <c r="E61" s="107" t="s">
        <v>547</v>
      </c>
      <c r="F61" s="109"/>
      <c r="G61" s="19"/>
    </row>
    <row r="62" spans="1:7" ht="15" customHeight="1">
      <c r="A62" s="2">
        <v>30</v>
      </c>
      <c r="B62" s="2">
        <v>35</v>
      </c>
      <c r="C62" s="5" t="s">
        <v>613</v>
      </c>
      <c r="D62" s="14"/>
      <c r="E62" s="108" t="s">
        <v>290</v>
      </c>
      <c r="F62" s="109"/>
      <c r="G62" s="19"/>
    </row>
    <row r="63" spans="4:7" ht="15" customHeight="1">
      <c r="D63" s="15"/>
      <c r="E63" s="109"/>
      <c r="F63" s="114" t="s">
        <v>568</v>
      </c>
      <c r="G63" s="19"/>
    </row>
    <row r="64" spans="1:7" ht="15" customHeight="1">
      <c r="A64" s="2">
        <v>31</v>
      </c>
      <c r="C64" s="5" t="s">
        <v>196</v>
      </c>
      <c r="D64" s="12"/>
      <c r="E64" s="109"/>
      <c r="F64" s="19" t="s">
        <v>289</v>
      </c>
      <c r="G64" s="19"/>
    </row>
    <row r="65" spans="4:7" ht="15" customHeight="1">
      <c r="D65" s="13"/>
      <c r="E65" s="111" t="s">
        <v>568</v>
      </c>
      <c r="F65" s="19"/>
      <c r="G65" s="19"/>
    </row>
    <row r="66" spans="1:7" ht="15" customHeight="1">
      <c r="A66" s="72">
        <v>32</v>
      </c>
      <c r="B66" s="72">
        <v>19</v>
      </c>
      <c r="C66" s="73" t="s">
        <v>612</v>
      </c>
      <c r="D66" s="14"/>
      <c r="E66" s="19"/>
      <c r="F66" s="19"/>
      <c r="G66" s="19"/>
    </row>
    <row r="67" spans="2:7" ht="27" customHeight="1">
      <c r="B67" s="3" t="s">
        <v>39</v>
      </c>
      <c r="E67" s="19"/>
      <c r="F67" s="19"/>
      <c r="G67" s="116" t="s">
        <v>36</v>
      </c>
    </row>
    <row r="68" spans="2:7" ht="21" customHeight="1">
      <c r="B68" s="4" t="s">
        <v>34</v>
      </c>
      <c r="E68" s="19"/>
      <c r="F68" s="19"/>
      <c r="G68" s="117" t="s">
        <v>611</v>
      </c>
    </row>
    <row r="69" spans="4:7" ht="15.75">
      <c r="D69" s="4"/>
      <c r="E69" s="19"/>
      <c r="F69" s="19"/>
      <c r="G69" s="101" t="s">
        <v>38</v>
      </c>
    </row>
    <row r="70" spans="1:7" ht="15" customHeight="1">
      <c r="A70" s="70">
        <v>33</v>
      </c>
      <c r="B70" s="70">
        <v>13</v>
      </c>
      <c r="C70" s="71" t="s">
        <v>610</v>
      </c>
      <c r="E70" s="19"/>
      <c r="F70" s="19"/>
      <c r="G70" s="19"/>
    </row>
    <row r="71" spans="4:7" ht="15" customHeight="1">
      <c r="D71" s="13"/>
      <c r="E71" s="107" t="s">
        <v>576</v>
      </c>
      <c r="F71" s="19"/>
      <c r="G71" s="19"/>
    </row>
    <row r="72" spans="1:7" ht="15" customHeight="1">
      <c r="A72" s="2">
        <v>34</v>
      </c>
      <c r="C72" s="5" t="s">
        <v>196</v>
      </c>
      <c r="D72" s="14"/>
      <c r="E72" s="108"/>
      <c r="F72" s="19"/>
      <c r="G72" s="19"/>
    </row>
    <row r="73" spans="4:7" ht="15" customHeight="1">
      <c r="D73" s="15"/>
      <c r="E73" s="109"/>
      <c r="F73" s="110" t="s">
        <v>576</v>
      </c>
      <c r="G73" s="19"/>
    </row>
    <row r="74" spans="1:7" ht="15" customHeight="1">
      <c r="A74" s="2">
        <v>35</v>
      </c>
      <c r="C74" s="5" t="s">
        <v>196</v>
      </c>
      <c r="D74" s="12"/>
      <c r="E74" s="109"/>
      <c r="F74" s="108" t="s">
        <v>290</v>
      </c>
      <c r="G74" s="19"/>
    </row>
    <row r="75" spans="4:7" ht="15" customHeight="1">
      <c r="D75" s="13"/>
      <c r="E75" s="111" t="s">
        <v>558</v>
      </c>
      <c r="F75" s="109"/>
      <c r="G75" s="19"/>
    </row>
    <row r="76" spans="1:7" ht="15" customHeight="1">
      <c r="A76" s="2">
        <v>36</v>
      </c>
      <c r="B76" s="2">
        <v>28</v>
      </c>
      <c r="C76" s="5" t="s">
        <v>609</v>
      </c>
      <c r="D76" s="14"/>
      <c r="E76" s="19"/>
      <c r="F76" s="109"/>
      <c r="G76" s="19"/>
    </row>
    <row r="77" spans="4:7" ht="15" customHeight="1">
      <c r="D77" s="15"/>
      <c r="E77" s="19"/>
      <c r="F77" s="109"/>
      <c r="G77" s="110" t="s">
        <v>565</v>
      </c>
    </row>
    <row r="78" spans="1:7" ht="15" customHeight="1">
      <c r="A78" s="2">
        <v>37</v>
      </c>
      <c r="B78" s="2">
        <v>42</v>
      </c>
      <c r="C78" s="5" t="s">
        <v>608</v>
      </c>
      <c r="D78" s="12"/>
      <c r="E78" s="19"/>
      <c r="F78" s="109"/>
      <c r="G78" s="112" t="s">
        <v>290</v>
      </c>
    </row>
    <row r="79" spans="4:7" ht="15" customHeight="1">
      <c r="D79" s="13"/>
      <c r="E79" s="107" t="s">
        <v>544</v>
      </c>
      <c r="F79" s="109"/>
      <c r="G79" s="113"/>
    </row>
    <row r="80" spans="1:7" ht="15" customHeight="1">
      <c r="A80" s="2">
        <v>38</v>
      </c>
      <c r="B80" s="2">
        <v>37</v>
      </c>
      <c r="C80" s="5" t="s">
        <v>607</v>
      </c>
      <c r="D80" s="14"/>
      <c r="E80" s="108" t="s">
        <v>289</v>
      </c>
      <c r="F80" s="109"/>
      <c r="G80" s="113"/>
    </row>
    <row r="81" spans="4:7" ht="15" customHeight="1">
      <c r="D81" s="15"/>
      <c r="E81" s="109"/>
      <c r="F81" s="114" t="s">
        <v>565</v>
      </c>
      <c r="G81" s="113"/>
    </row>
    <row r="82" spans="1:7" ht="15" customHeight="1">
      <c r="A82" s="2">
        <v>39</v>
      </c>
      <c r="C82" s="5" t="s">
        <v>196</v>
      </c>
      <c r="D82" s="12"/>
      <c r="E82" s="109"/>
      <c r="F82" s="19" t="s">
        <v>289</v>
      </c>
      <c r="G82" s="113"/>
    </row>
    <row r="83" spans="4:7" ht="15" customHeight="1">
      <c r="D83" s="13"/>
      <c r="E83" s="111" t="s">
        <v>565</v>
      </c>
      <c r="F83" s="19"/>
      <c r="G83" s="113"/>
    </row>
    <row r="84" spans="1:7" ht="15" customHeight="1">
      <c r="A84" s="72">
        <v>40</v>
      </c>
      <c r="B84" s="72">
        <v>21</v>
      </c>
      <c r="C84" s="73" t="s">
        <v>606</v>
      </c>
      <c r="D84" s="14"/>
      <c r="E84" s="19"/>
      <c r="F84" s="19"/>
      <c r="G84" s="113"/>
    </row>
    <row r="85" spans="4:7" ht="15" customHeight="1">
      <c r="D85" s="15"/>
      <c r="E85" s="19"/>
      <c r="F85" s="19"/>
      <c r="G85" s="115"/>
    </row>
    <row r="86" spans="1:7" ht="15" customHeight="1">
      <c r="A86" s="70">
        <v>41</v>
      </c>
      <c r="B86" s="70">
        <v>14</v>
      </c>
      <c r="C86" s="71" t="s">
        <v>605</v>
      </c>
      <c r="D86" s="12"/>
      <c r="E86" s="19"/>
      <c r="F86" s="19"/>
      <c r="G86" s="113"/>
    </row>
    <row r="87" spans="4:7" ht="15" customHeight="1">
      <c r="D87" s="13"/>
      <c r="E87" s="107" t="s">
        <v>575</v>
      </c>
      <c r="F87" s="19"/>
      <c r="G87" s="113"/>
    </row>
    <row r="88" spans="1:7" ht="15" customHeight="1">
      <c r="A88" s="2">
        <v>42</v>
      </c>
      <c r="C88" s="5" t="s">
        <v>196</v>
      </c>
      <c r="D88" s="14"/>
      <c r="E88" s="108" t="s">
        <v>202</v>
      </c>
      <c r="F88" s="19"/>
      <c r="G88" s="113"/>
    </row>
    <row r="89" spans="4:7" ht="15" customHeight="1">
      <c r="D89" s="15"/>
      <c r="E89" s="109"/>
      <c r="F89" s="110" t="s">
        <v>575</v>
      </c>
      <c r="G89" s="113"/>
    </row>
    <row r="90" spans="1:7" ht="15" customHeight="1">
      <c r="A90" s="2">
        <v>43</v>
      </c>
      <c r="B90" s="2">
        <v>32</v>
      </c>
      <c r="C90" s="5" t="s">
        <v>604</v>
      </c>
      <c r="D90" s="12"/>
      <c r="E90" s="109"/>
      <c r="F90" s="108" t="s">
        <v>289</v>
      </c>
      <c r="G90" s="113"/>
    </row>
    <row r="91" spans="4:7" ht="15" customHeight="1">
      <c r="D91" s="13"/>
      <c r="E91" s="111" t="s">
        <v>553</v>
      </c>
      <c r="F91" s="109"/>
      <c r="G91" s="113"/>
    </row>
    <row r="92" spans="1:7" ht="15" customHeight="1">
      <c r="A92" s="2">
        <v>44</v>
      </c>
      <c r="B92" s="2">
        <v>29</v>
      </c>
      <c r="C92" s="5" t="s">
        <v>603</v>
      </c>
      <c r="D92" s="14"/>
      <c r="E92" s="19" t="s">
        <v>290</v>
      </c>
      <c r="F92" s="109"/>
      <c r="G92" s="113"/>
    </row>
    <row r="93" spans="4:7" ht="15" customHeight="1">
      <c r="D93" s="15"/>
      <c r="E93" s="19"/>
      <c r="F93" s="109"/>
      <c r="G93" s="110" t="s">
        <v>575</v>
      </c>
    </row>
    <row r="94" spans="1:7" ht="15" customHeight="1">
      <c r="A94" s="2">
        <v>45</v>
      </c>
      <c r="B94" s="2">
        <v>26</v>
      </c>
      <c r="C94" s="5" t="s">
        <v>602</v>
      </c>
      <c r="D94" s="12"/>
      <c r="E94" s="19"/>
      <c r="F94" s="109"/>
      <c r="G94" s="19" t="s">
        <v>291</v>
      </c>
    </row>
    <row r="95" spans="4:7" ht="15" customHeight="1">
      <c r="D95" s="13"/>
      <c r="E95" s="107" t="s">
        <v>538</v>
      </c>
      <c r="F95" s="109"/>
      <c r="G95" s="19"/>
    </row>
    <row r="96" spans="1:7" ht="15" customHeight="1">
      <c r="A96" s="2">
        <v>46</v>
      </c>
      <c r="B96" s="2">
        <v>41</v>
      </c>
      <c r="C96" s="5" t="s">
        <v>601</v>
      </c>
      <c r="D96" s="14"/>
      <c r="E96" s="108" t="s">
        <v>289</v>
      </c>
      <c r="F96" s="109"/>
      <c r="G96" s="19"/>
    </row>
    <row r="97" spans="4:7" ht="15" customHeight="1">
      <c r="D97" s="15"/>
      <c r="E97" s="109"/>
      <c r="F97" s="114" t="s">
        <v>567</v>
      </c>
      <c r="G97" s="19"/>
    </row>
    <row r="98" spans="1:7" ht="15" customHeight="1">
      <c r="A98" s="2">
        <v>47</v>
      </c>
      <c r="C98" s="5" t="s">
        <v>196</v>
      </c>
      <c r="D98" s="12"/>
      <c r="E98" s="109"/>
      <c r="F98" s="19" t="s">
        <v>290</v>
      </c>
      <c r="G98" s="19"/>
    </row>
    <row r="99" spans="4:7" ht="15" customHeight="1">
      <c r="D99" s="13"/>
      <c r="E99" s="111" t="s">
        <v>567</v>
      </c>
      <c r="F99" s="19"/>
      <c r="G99" s="19"/>
    </row>
    <row r="100" spans="1:7" ht="15" customHeight="1">
      <c r="A100" s="72">
        <v>48</v>
      </c>
      <c r="B100" s="72">
        <v>20</v>
      </c>
      <c r="C100" s="73" t="s">
        <v>600</v>
      </c>
      <c r="D100" s="14"/>
      <c r="E100" s="19" t="s">
        <v>202</v>
      </c>
      <c r="F100" s="19"/>
      <c r="G100" s="19"/>
    </row>
    <row r="101" spans="5:7" ht="15" customHeight="1">
      <c r="E101" s="19"/>
      <c r="F101" s="19"/>
      <c r="G101" s="19"/>
    </row>
    <row r="102" spans="1:7" ht="15" customHeight="1">
      <c r="A102" s="70">
        <v>49</v>
      </c>
      <c r="B102" s="70">
        <v>15</v>
      </c>
      <c r="C102" s="71" t="s">
        <v>599</v>
      </c>
      <c r="E102" s="19"/>
      <c r="F102" s="19"/>
      <c r="G102" s="19"/>
    </row>
    <row r="103" spans="4:7" ht="15" customHeight="1">
      <c r="D103" s="13"/>
      <c r="E103" s="107" t="s">
        <v>574</v>
      </c>
      <c r="F103" s="19"/>
      <c r="G103" s="19"/>
    </row>
    <row r="104" spans="1:7" ht="15" customHeight="1">
      <c r="A104" s="2">
        <v>50</v>
      </c>
      <c r="C104" s="5" t="s">
        <v>196</v>
      </c>
      <c r="D104" s="14"/>
      <c r="E104" s="108" t="s">
        <v>202</v>
      </c>
      <c r="F104" s="19"/>
      <c r="G104" s="19"/>
    </row>
    <row r="105" spans="4:7" ht="15" customHeight="1">
      <c r="D105" s="15"/>
      <c r="E105" s="109"/>
      <c r="F105" s="110" t="s">
        <v>574</v>
      </c>
      <c r="G105" s="19"/>
    </row>
    <row r="106" spans="1:7" ht="15" customHeight="1">
      <c r="A106" s="2">
        <v>51</v>
      </c>
      <c r="B106" s="2">
        <v>34</v>
      </c>
      <c r="C106" s="5" t="s">
        <v>598</v>
      </c>
      <c r="D106" s="12"/>
      <c r="E106" s="109"/>
      <c r="F106" s="108" t="s">
        <v>289</v>
      </c>
      <c r="G106" s="19"/>
    </row>
    <row r="107" spans="4:7" ht="15" customHeight="1">
      <c r="D107" s="13"/>
      <c r="E107" s="111" t="s">
        <v>559</v>
      </c>
      <c r="F107" s="109"/>
      <c r="G107" s="19"/>
    </row>
    <row r="108" spans="1:7" ht="15" customHeight="1">
      <c r="A108" s="2">
        <v>52</v>
      </c>
      <c r="B108" s="2">
        <v>27</v>
      </c>
      <c r="C108" s="5" t="s">
        <v>597</v>
      </c>
      <c r="D108" s="14"/>
      <c r="E108" s="19" t="s">
        <v>290</v>
      </c>
      <c r="F108" s="109"/>
      <c r="G108" s="19"/>
    </row>
    <row r="109" spans="4:7" ht="15" customHeight="1">
      <c r="D109" s="15"/>
      <c r="E109" s="19"/>
      <c r="F109" s="109"/>
      <c r="G109" s="110" t="s">
        <v>574</v>
      </c>
    </row>
    <row r="110" spans="1:7" ht="15" customHeight="1">
      <c r="A110" s="2">
        <v>53</v>
      </c>
      <c r="B110" s="2">
        <v>44</v>
      </c>
      <c r="C110" s="5" t="s">
        <v>596</v>
      </c>
      <c r="D110" s="12"/>
      <c r="E110" s="19"/>
      <c r="F110" s="109"/>
      <c r="G110" s="112" t="s">
        <v>289</v>
      </c>
    </row>
    <row r="111" spans="4:7" ht="15" customHeight="1">
      <c r="D111" s="13"/>
      <c r="E111" s="107" t="s">
        <v>562</v>
      </c>
      <c r="F111" s="109"/>
      <c r="G111" s="113"/>
    </row>
    <row r="112" spans="1:7" ht="15" customHeight="1">
      <c r="A112" s="2">
        <v>54</v>
      </c>
      <c r="B112" s="2">
        <v>24</v>
      </c>
      <c r="C112" s="5" t="s">
        <v>595</v>
      </c>
      <c r="D112" s="14"/>
      <c r="E112" s="108" t="s">
        <v>291</v>
      </c>
      <c r="F112" s="109"/>
      <c r="G112" s="113"/>
    </row>
    <row r="113" spans="4:7" ht="15" customHeight="1">
      <c r="D113" s="15"/>
      <c r="E113" s="109"/>
      <c r="F113" s="114" t="s">
        <v>572</v>
      </c>
      <c r="G113" s="113"/>
    </row>
    <row r="114" spans="1:7" ht="15" customHeight="1">
      <c r="A114" s="2">
        <v>55</v>
      </c>
      <c r="C114" s="5" t="s">
        <v>196</v>
      </c>
      <c r="D114" s="12"/>
      <c r="E114" s="109"/>
      <c r="F114" s="19" t="s">
        <v>290</v>
      </c>
      <c r="G114" s="113"/>
    </row>
    <row r="115" spans="4:7" ht="15" customHeight="1">
      <c r="D115" s="13"/>
      <c r="E115" s="111" t="s">
        <v>572</v>
      </c>
      <c r="F115" s="19"/>
      <c r="G115" s="113"/>
    </row>
    <row r="116" spans="1:7" ht="15" customHeight="1">
      <c r="A116" s="72">
        <v>56</v>
      </c>
      <c r="B116" s="72">
        <v>16</v>
      </c>
      <c r="C116" s="73" t="s">
        <v>594</v>
      </c>
      <c r="D116" s="14"/>
      <c r="E116" s="19" t="s">
        <v>202</v>
      </c>
      <c r="F116" s="19"/>
      <c r="G116" s="113"/>
    </row>
    <row r="117" spans="4:7" ht="15" customHeight="1">
      <c r="D117" s="15"/>
      <c r="E117" s="19"/>
      <c r="F117" s="19"/>
      <c r="G117" s="115"/>
    </row>
    <row r="118" spans="1:7" ht="15" customHeight="1">
      <c r="A118" s="70">
        <v>57</v>
      </c>
      <c r="B118" s="70">
        <v>54</v>
      </c>
      <c r="C118" s="71" t="s">
        <v>593</v>
      </c>
      <c r="D118" s="12"/>
      <c r="E118" s="19"/>
      <c r="F118" s="19"/>
      <c r="G118" s="113"/>
    </row>
    <row r="119" spans="4:7" ht="15" customHeight="1">
      <c r="D119" s="13"/>
      <c r="E119" s="107" t="s">
        <v>521</v>
      </c>
      <c r="F119" s="19"/>
      <c r="G119" s="113"/>
    </row>
    <row r="120" spans="1:7" ht="15" customHeight="1">
      <c r="A120" s="2">
        <v>58</v>
      </c>
      <c r="C120" s="5" t="s">
        <v>196</v>
      </c>
      <c r="D120" s="14"/>
      <c r="E120" s="108" t="s">
        <v>202</v>
      </c>
      <c r="F120" s="19"/>
      <c r="G120" s="113"/>
    </row>
    <row r="121" spans="4:7" ht="15" customHeight="1">
      <c r="D121" s="15"/>
      <c r="E121" s="109"/>
      <c r="F121" s="110" t="s">
        <v>521</v>
      </c>
      <c r="G121" s="113"/>
    </row>
    <row r="122" spans="1:7" ht="15" customHeight="1">
      <c r="A122" s="2">
        <v>59</v>
      </c>
      <c r="C122" s="5" t="s">
        <v>196</v>
      </c>
      <c r="D122" s="12"/>
      <c r="E122" s="109"/>
      <c r="F122" s="108" t="s">
        <v>289</v>
      </c>
      <c r="G122" s="113"/>
    </row>
    <row r="123" spans="4:7" ht="15" customHeight="1">
      <c r="D123" s="13"/>
      <c r="E123" s="111" t="s">
        <v>532</v>
      </c>
      <c r="F123" s="109"/>
      <c r="G123" s="113"/>
    </row>
    <row r="124" spans="1:7" ht="15" customHeight="1">
      <c r="A124" s="2">
        <v>60</v>
      </c>
      <c r="B124" s="2">
        <v>46</v>
      </c>
      <c r="C124" s="5" t="s">
        <v>592</v>
      </c>
      <c r="D124" s="14"/>
      <c r="E124" s="19" t="s">
        <v>202</v>
      </c>
      <c r="F124" s="109"/>
      <c r="G124" s="113"/>
    </row>
    <row r="125" spans="4:7" ht="15" customHeight="1">
      <c r="D125" s="15"/>
      <c r="E125" s="19"/>
      <c r="F125" s="109"/>
      <c r="G125" s="110" t="s">
        <v>564</v>
      </c>
    </row>
    <row r="126" spans="1:7" ht="15" customHeight="1">
      <c r="A126" s="2">
        <v>61</v>
      </c>
      <c r="B126" s="2">
        <v>45</v>
      </c>
      <c r="C126" s="5" t="s">
        <v>591</v>
      </c>
      <c r="D126" s="12"/>
      <c r="E126" s="19"/>
      <c r="F126" s="109"/>
      <c r="G126" s="19" t="s">
        <v>290</v>
      </c>
    </row>
    <row r="127" spans="4:7" ht="15" customHeight="1">
      <c r="D127" s="13"/>
      <c r="E127" s="107" t="s">
        <v>542</v>
      </c>
      <c r="F127" s="109"/>
      <c r="G127" s="19"/>
    </row>
    <row r="128" spans="1:7" ht="15" customHeight="1">
      <c r="A128" s="2">
        <v>62</v>
      </c>
      <c r="B128" s="2">
        <v>39</v>
      </c>
      <c r="C128" s="5" t="s">
        <v>590</v>
      </c>
      <c r="D128" s="14"/>
      <c r="E128" s="108" t="s">
        <v>202</v>
      </c>
      <c r="F128" s="109"/>
      <c r="G128" s="19"/>
    </row>
    <row r="129" spans="4:7" ht="15" customHeight="1">
      <c r="D129" s="15"/>
      <c r="E129" s="109"/>
      <c r="F129" s="114" t="s">
        <v>564</v>
      </c>
      <c r="G129" s="19"/>
    </row>
    <row r="130" spans="1:7" ht="15" customHeight="1">
      <c r="A130" s="2">
        <v>63</v>
      </c>
      <c r="C130" s="5" t="s">
        <v>196</v>
      </c>
      <c r="D130" s="12"/>
      <c r="E130" s="109"/>
      <c r="F130" s="19" t="s">
        <v>289</v>
      </c>
      <c r="G130" s="19"/>
    </row>
    <row r="131" spans="4:7" ht="15" customHeight="1">
      <c r="D131" s="13"/>
      <c r="E131" s="111" t="s">
        <v>564</v>
      </c>
      <c r="F131" s="19"/>
      <c r="G131" s="19"/>
    </row>
    <row r="132" spans="1:7" ht="15" customHeight="1">
      <c r="A132" s="72">
        <v>64</v>
      </c>
      <c r="B132" s="72">
        <v>22</v>
      </c>
      <c r="C132" s="73" t="s">
        <v>589</v>
      </c>
      <c r="D132" s="14"/>
      <c r="E132" s="19" t="s">
        <v>202</v>
      </c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scale="78" r:id="rId2"/>
  <rowBreaks count="1" manualBreakCount="1">
    <brk id="6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M30"/>
  <sheetViews>
    <sheetView view="pageBreakPreview" zoomScaleSheetLayoutView="100" zoomScalePageLayoutView="0" workbookViewId="0" topLeftCell="A1">
      <selection activeCell="A56" sqref="A56:IV259"/>
    </sheetView>
  </sheetViews>
  <sheetFormatPr defaultColWidth="9.00390625" defaultRowHeight="15" customHeight="1"/>
  <cols>
    <col min="1" max="1" width="3.375" style="24" customWidth="1"/>
    <col min="2" max="2" width="31.125" style="24" bestFit="1" customWidth="1"/>
    <col min="3" max="8" width="5.00390625" style="24" customWidth="1"/>
    <col min="9" max="9" width="1.625" style="24" customWidth="1"/>
    <col min="10" max="10" width="30.875" style="24" bestFit="1" customWidth="1"/>
    <col min="11" max="11" width="30.125" style="24" customWidth="1"/>
    <col min="12" max="13" width="0" style="24" hidden="1" customWidth="1"/>
    <col min="14" max="16384" width="9.125" style="24" customWidth="1"/>
  </cols>
  <sheetData>
    <row r="1" spans="1:7" ht="20.25">
      <c r="A1" s="3" t="s">
        <v>39</v>
      </c>
      <c r="B1" s="2"/>
      <c r="C1" s="2"/>
      <c r="D1" s="2"/>
      <c r="E1" s="2"/>
      <c r="F1" s="2"/>
      <c r="G1" s="2"/>
    </row>
    <row r="2" spans="1:11" ht="20.25">
      <c r="A2" s="4" t="s">
        <v>34</v>
      </c>
      <c r="B2" s="2"/>
      <c r="C2" s="2"/>
      <c r="D2" s="2"/>
      <c r="E2" s="2"/>
      <c r="F2" s="2"/>
      <c r="G2" s="21"/>
      <c r="K2" s="21" t="s">
        <v>729</v>
      </c>
    </row>
    <row r="3" spans="1:11" ht="15" customHeight="1" thickBot="1">
      <c r="A3" s="2"/>
      <c r="B3" s="2"/>
      <c r="C3" s="4"/>
      <c r="D3" s="2"/>
      <c r="E3" s="2"/>
      <c r="F3" s="2"/>
      <c r="G3" s="15"/>
      <c r="K3" s="60" t="s">
        <v>38</v>
      </c>
    </row>
    <row r="4" spans="1:13" ht="16.5" customHeight="1" thickBot="1" thickTop="1">
      <c r="A4" s="41"/>
      <c r="B4" s="42" t="s">
        <v>18</v>
      </c>
      <c r="C4" s="43">
        <v>1</v>
      </c>
      <c r="D4" s="44">
        <v>2</v>
      </c>
      <c r="E4" s="44">
        <v>3</v>
      </c>
      <c r="F4" s="45">
        <v>4</v>
      </c>
      <c r="G4" s="46" t="s">
        <v>14</v>
      </c>
      <c r="H4" s="45" t="s">
        <v>15</v>
      </c>
      <c r="J4" s="24" t="s">
        <v>728</v>
      </c>
      <c r="K4" s="24" t="s">
        <v>727</v>
      </c>
      <c r="M4" s="24" t="s">
        <v>726</v>
      </c>
    </row>
    <row r="5" spans="1:13" ht="16.5" customHeight="1" thickTop="1">
      <c r="A5" s="74">
        <v>1</v>
      </c>
      <c r="B5" s="75" t="s">
        <v>725</v>
      </c>
      <c r="C5" s="37" t="s">
        <v>27</v>
      </c>
      <c r="D5" s="38" t="s">
        <v>298</v>
      </c>
      <c r="E5" s="38" t="s">
        <v>298</v>
      </c>
      <c r="F5" s="39" t="s">
        <v>298</v>
      </c>
      <c r="G5" s="40">
        <v>6</v>
      </c>
      <c r="H5" s="102">
        <v>1</v>
      </c>
      <c r="J5" s="24" t="s">
        <v>724</v>
      </c>
      <c r="K5" s="24" t="s">
        <v>723</v>
      </c>
      <c r="L5" s="24" t="s">
        <v>722</v>
      </c>
      <c r="M5" s="24" t="s">
        <v>721</v>
      </c>
    </row>
    <row r="6" spans="1:13" ht="16.5" customHeight="1">
      <c r="A6" s="25">
        <v>8</v>
      </c>
      <c r="B6" s="31" t="s">
        <v>720</v>
      </c>
      <c r="C6" s="35" t="s">
        <v>305</v>
      </c>
      <c r="D6" s="26" t="s">
        <v>27</v>
      </c>
      <c r="E6" s="26" t="s">
        <v>306</v>
      </c>
      <c r="F6" s="27" t="s">
        <v>305</v>
      </c>
      <c r="G6" s="33">
        <v>4</v>
      </c>
      <c r="H6" s="27">
        <v>3</v>
      </c>
      <c r="J6" s="24" t="s">
        <v>719</v>
      </c>
      <c r="K6" s="24" t="s">
        <v>367</v>
      </c>
      <c r="L6" s="24" t="s">
        <v>718</v>
      </c>
      <c r="M6" s="24" t="s">
        <v>717</v>
      </c>
    </row>
    <row r="7" spans="1:13" ht="16.5" customHeight="1">
      <c r="A7" s="25">
        <v>15</v>
      </c>
      <c r="B7" s="31" t="s">
        <v>599</v>
      </c>
      <c r="C7" s="35" t="s">
        <v>305</v>
      </c>
      <c r="D7" s="26" t="s">
        <v>312</v>
      </c>
      <c r="E7" s="26" t="s">
        <v>27</v>
      </c>
      <c r="F7" s="27" t="s">
        <v>305</v>
      </c>
      <c r="G7" s="33">
        <v>3</v>
      </c>
      <c r="H7" s="27">
        <v>4</v>
      </c>
      <c r="J7" s="24" t="s">
        <v>716</v>
      </c>
      <c r="K7" s="24" t="s">
        <v>715</v>
      </c>
      <c r="L7" s="24" t="s">
        <v>714</v>
      </c>
      <c r="M7" s="24" t="s">
        <v>713</v>
      </c>
    </row>
    <row r="8" spans="1:13" ht="16.5" customHeight="1" thickBot="1">
      <c r="A8" s="28">
        <v>9</v>
      </c>
      <c r="B8" s="32" t="s">
        <v>634</v>
      </c>
      <c r="C8" s="36" t="s">
        <v>305</v>
      </c>
      <c r="D8" s="29" t="s">
        <v>298</v>
      </c>
      <c r="E8" s="29" t="s">
        <v>298</v>
      </c>
      <c r="F8" s="30" t="s">
        <v>27</v>
      </c>
      <c r="G8" s="34">
        <v>5</v>
      </c>
      <c r="H8" s="104">
        <v>2</v>
      </c>
      <c r="J8" s="24" t="s">
        <v>712</v>
      </c>
      <c r="K8" s="24" t="s">
        <v>711</v>
      </c>
      <c r="L8" s="24" t="s">
        <v>710</v>
      </c>
      <c r="M8" s="24" t="s">
        <v>709</v>
      </c>
    </row>
    <row r="9" spans="10:13" ht="16.5" customHeight="1" thickTop="1">
      <c r="J9" s="24" t="s">
        <v>708</v>
      </c>
      <c r="K9" s="24" t="s">
        <v>707</v>
      </c>
      <c r="M9" s="24" t="s">
        <v>706</v>
      </c>
    </row>
    <row r="10" ht="16.5" customHeight="1" thickBot="1"/>
    <row r="11" spans="1:13" ht="16.5" customHeight="1" thickBot="1" thickTop="1">
      <c r="A11" s="41"/>
      <c r="B11" s="42" t="s">
        <v>19</v>
      </c>
      <c r="C11" s="43">
        <v>1</v>
      </c>
      <c r="D11" s="44">
        <v>2</v>
      </c>
      <c r="E11" s="44">
        <v>3</v>
      </c>
      <c r="F11" s="45">
        <v>4</v>
      </c>
      <c r="G11" s="46" t="s">
        <v>14</v>
      </c>
      <c r="H11" s="45" t="s">
        <v>15</v>
      </c>
      <c r="J11" s="24" t="s">
        <v>705</v>
      </c>
      <c r="K11" s="24" t="s">
        <v>704</v>
      </c>
      <c r="M11" s="24" t="s">
        <v>703</v>
      </c>
    </row>
    <row r="12" spans="1:13" ht="16.5" customHeight="1" thickTop="1">
      <c r="A12" s="74">
        <v>2</v>
      </c>
      <c r="B12" s="75" t="s">
        <v>702</v>
      </c>
      <c r="C12" s="37" t="s">
        <v>27</v>
      </c>
      <c r="D12" s="38" t="s">
        <v>306</v>
      </c>
      <c r="E12" s="38" t="s">
        <v>306</v>
      </c>
      <c r="F12" s="39" t="s">
        <v>298</v>
      </c>
      <c r="G12" s="40">
        <v>6</v>
      </c>
      <c r="H12" s="102">
        <v>1</v>
      </c>
      <c r="J12" s="24" t="s">
        <v>701</v>
      </c>
      <c r="K12" s="24" t="s">
        <v>700</v>
      </c>
      <c r="L12" s="24" t="s">
        <v>699</v>
      </c>
      <c r="M12" s="24" t="s">
        <v>698</v>
      </c>
    </row>
    <row r="13" spans="1:13" ht="16.5" customHeight="1">
      <c r="A13" s="25">
        <v>7</v>
      </c>
      <c r="B13" s="31" t="s">
        <v>697</v>
      </c>
      <c r="C13" s="35" t="s">
        <v>312</v>
      </c>
      <c r="D13" s="26" t="s">
        <v>27</v>
      </c>
      <c r="E13" s="26" t="s">
        <v>306</v>
      </c>
      <c r="F13" s="27" t="s">
        <v>298</v>
      </c>
      <c r="G13" s="33">
        <v>5</v>
      </c>
      <c r="H13" s="103">
        <v>2</v>
      </c>
      <c r="J13" s="24" t="s">
        <v>696</v>
      </c>
      <c r="K13" s="24" t="s">
        <v>695</v>
      </c>
      <c r="L13" s="24" t="s">
        <v>694</v>
      </c>
      <c r="M13" s="24" t="s">
        <v>693</v>
      </c>
    </row>
    <row r="14" spans="1:13" ht="16.5" customHeight="1">
      <c r="A14" s="25">
        <v>21</v>
      </c>
      <c r="B14" s="31" t="s">
        <v>606</v>
      </c>
      <c r="C14" s="35" t="s">
        <v>312</v>
      </c>
      <c r="D14" s="26" t="s">
        <v>312</v>
      </c>
      <c r="E14" s="26" t="s">
        <v>27</v>
      </c>
      <c r="F14" s="27" t="s">
        <v>312</v>
      </c>
      <c r="G14" s="33">
        <v>3</v>
      </c>
      <c r="H14" s="27">
        <v>4</v>
      </c>
      <c r="J14" s="24" t="s">
        <v>692</v>
      </c>
      <c r="K14" s="24" t="s">
        <v>691</v>
      </c>
      <c r="L14" s="24" t="s">
        <v>690</v>
      </c>
      <c r="M14" s="24" t="s">
        <v>689</v>
      </c>
    </row>
    <row r="15" spans="1:13" ht="16.5" customHeight="1" thickBot="1">
      <c r="A15" s="28">
        <v>10</v>
      </c>
      <c r="B15" s="32" t="s">
        <v>628</v>
      </c>
      <c r="C15" s="36" t="s">
        <v>305</v>
      </c>
      <c r="D15" s="29" t="s">
        <v>305</v>
      </c>
      <c r="E15" s="29" t="s">
        <v>306</v>
      </c>
      <c r="F15" s="30" t="s">
        <v>27</v>
      </c>
      <c r="G15" s="34">
        <v>4</v>
      </c>
      <c r="H15" s="30">
        <v>3</v>
      </c>
      <c r="J15" s="24" t="s">
        <v>688</v>
      </c>
      <c r="K15" s="24" t="s">
        <v>687</v>
      </c>
      <c r="L15" s="24" t="s">
        <v>686</v>
      </c>
      <c r="M15" s="24" t="s">
        <v>685</v>
      </c>
    </row>
    <row r="16" spans="10:13" ht="16.5" customHeight="1" thickTop="1">
      <c r="J16" s="24" t="s">
        <v>684</v>
      </c>
      <c r="K16" s="24" t="s">
        <v>683</v>
      </c>
      <c r="M16" s="24" t="s">
        <v>682</v>
      </c>
    </row>
    <row r="17" ht="16.5" customHeight="1" thickBot="1"/>
    <row r="18" spans="1:13" ht="16.5" customHeight="1" thickBot="1" thickTop="1">
      <c r="A18" s="41"/>
      <c r="B18" s="42" t="s">
        <v>20</v>
      </c>
      <c r="C18" s="43">
        <v>1</v>
      </c>
      <c r="D18" s="44">
        <v>2</v>
      </c>
      <c r="E18" s="44">
        <v>3</v>
      </c>
      <c r="F18" s="45">
        <v>4</v>
      </c>
      <c r="G18" s="46" t="s">
        <v>14</v>
      </c>
      <c r="H18" s="45" t="s">
        <v>15</v>
      </c>
      <c r="J18" s="24" t="s">
        <v>681</v>
      </c>
      <c r="K18" s="24" t="s">
        <v>680</v>
      </c>
      <c r="M18" s="24" t="s">
        <v>679</v>
      </c>
    </row>
    <row r="19" spans="1:13" ht="16.5" customHeight="1" thickTop="1">
      <c r="A19" s="74">
        <v>3</v>
      </c>
      <c r="B19" s="75" t="s">
        <v>678</v>
      </c>
      <c r="C19" s="37" t="s">
        <v>27</v>
      </c>
      <c r="D19" s="38" t="s">
        <v>331</v>
      </c>
      <c r="E19" s="154" t="s">
        <v>298</v>
      </c>
      <c r="F19" s="39" t="s">
        <v>298</v>
      </c>
      <c r="G19" s="40">
        <v>5</v>
      </c>
      <c r="H19" s="102">
        <v>1</v>
      </c>
      <c r="J19" s="24" t="s">
        <v>677</v>
      </c>
      <c r="K19" s="24" t="s">
        <v>361</v>
      </c>
      <c r="L19" s="24" t="s">
        <v>676</v>
      </c>
      <c r="M19" s="24" t="s">
        <v>675</v>
      </c>
    </row>
    <row r="20" spans="1:13" ht="16.5" customHeight="1">
      <c r="A20" s="25">
        <v>6</v>
      </c>
      <c r="B20" s="31" t="s">
        <v>674</v>
      </c>
      <c r="C20" s="35" t="s">
        <v>338</v>
      </c>
      <c r="D20" s="26" t="s">
        <v>27</v>
      </c>
      <c r="E20" s="152" t="s">
        <v>298</v>
      </c>
      <c r="F20" s="27" t="s">
        <v>305</v>
      </c>
      <c r="G20" s="33">
        <v>5</v>
      </c>
      <c r="H20" s="27">
        <v>3</v>
      </c>
      <c r="J20" s="24" t="s">
        <v>673</v>
      </c>
      <c r="K20" s="24" t="s">
        <v>672</v>
      </c>
      <c r="L20" s="24" t="s">
        <v>671</v>
      </c>
      <c r="M20" s="24" t="s">
        <v>670</v>
      </c>
    </row>
    <row r="21" spans="1:13" ht="16.5" customHeight="1">
      <c r="A21" s="25">
        <v>52</v>
      </c>
      <c r="B21" s="31" t="s">
        <v>619</v>
      </c>
      <c r="C21" s="153" t="s">
        <v>305</v>
      </c>
      <c r="D21" s="152" t="s">
        <v>305</v>
      </c>
      <c r="E21" s="152" t="s">
        <v>27</v>
      </c>
      <c r="F21" s="151" t="s">
        <v>312</v>
      </c>
      <c r="G21" s="33">
        <v>3</v>
      </c>
      <c r="H21" s="27">
        <v>4</v>
      </c>
      <c r="J21" s="24" t="s">
        <v>669</v>
      </c>
      <c r="K21" s="24" t="s">
        <v>668</v>
      </c>
      <c r="L21" s="24" t="s">
        <v>667</v>
      </c>
      <c r="M21" s="24" t="s">
        <v>666</v>
      </c>
    </row>
    <row r="22" spans="1:13" ht="16.5" customHeight="1" thickBot="1">
      <c r="A22" s="28">
        <v>12</v>
      </c>
      <c r="B22" s="32" t="s">
        <v>616</v>
      </c>
      <c r="C22" s="36" t="s">
        <v>305</v>
      </c>
      <c r="D22" s="29" t="s">
        <v>298</v>
      </c>
      <c r="E22" s="150" t="s">
        <v>306</v>
      </c>
      <c r="F22" s="30" t="s">
        <v>27</v>
      </c>
      <c r="G22" s="34">
        <v>5</v>
      </c>
      <c r="H22" s="104">
        <v>2</v>
      </c>
      <c r="J22" s="24" t="s">
        <v>665</v>
      </c>
      <c r="K22" s="24" t="s">
        <v>664</v>
      </c>
      <c r="L22" s="24" t="s">
        <v>663</v>
      </c>
      <c r="M22" s="24" t="s">
        <v>662</v>
      </c>
    </row>
    <row r="23" spans="10:13" ht="16.5" customHeight="1" thickTop="1">
      <c r="J23" s="24" t="s">
        <v>661</v>
      </c>
      <c r="K23" s="24" t="s">
        <v>660</v>
      </c>
      <c r="M23" s="24" t="s">
        <v>659</v>
      </c>
    </row>
    <row r="24" ht="16.5" customHeight="1" thickBot="1"/>
    <row r="25" spans="1:13" ht="16.5" customHeight="1" thickBot="1" thickTop="1">
      <c r="A25" s="41"/>
      <c r="B25" s="42" t="s">
        <v>21</v>
      </c>
      <c r="C25" s="43">
        <v>1</v>
      </c>
      <c r="D25" s="44">
        <v>2</v>
      </c>
      <c r="E25" s="44">
        <v>3</v>
      </c>
      <c r="F25" s="45">
        <v>4</v>
      </c>
      <c r="G25" s="46" t="s">
        <v>14</v>
      </c>
      <c r="H25" s="45" t="s">
        <v>15</v>
      </c>
      <c r="J25" s="24" t="s">
        <v>658</v>
      </c>
      <c r="K25" s="24" t="s">
        <v>657</v>
      </c>
      <c r="M25" s="24" t="s">
        <v>656</v>
      </c>
    </row>
    <row r="26" spans="1:13" ht="16.5" customHeight="1" thickTop="1">
      <c r="A26" s="74">
        <v>4</v>
      </c>
      <c r="B26" s="75" t="s">
        <v>655</v>
      </c>
      <c r="C26" s="37" t="s">
        <v>27</v>
      </c>
      <c r="D26" s="38" t="s">
        <v>298</v>
      </c>
      <c r="E26" s="38" t="s">
        <v>298</v>
      </c>
      <c r="F26" s="39" t="s">
        <v>306</v>
      </c>
      <c r="G26" s="40">
        <v>6</v>
      </c>
      <c r="H26" s="102">
        <v>1</v>
      </c>
      <c r="J26" s="24" t="s">
        <v>654</v>
      </c>
      <c r="K26" s="24" t="s">
        <v>653</v>
      </c>
      <c r="L26" s="24" t="s">
        <v>652</v>
      </c>
      <c r="M26" s="24" t="s">
        <v>651</v>
      </c>
    </row>
    <row r="27" spans="1:13" ht="16.5" customHeight="1">
      <c r="A27" s="25">
        <v>5</v>
      </c>
      <c r="B27" s="31" t="s">
        <v>650</v>
      </c>
      <c r="C27" s="35" t="s">
        <v>305</v>
      </c>
      <c r="D27" s="26" t="s">
        <v>27</v>
      </c>
      <c r="E27" s="26" t="s">
        <v>298</v>
      </c>
      <c r="F27" s="27" t="s">
        <v>312</v>
      </c>
      <c r="G27" s="33">
        <v>4</v>
      </c>
      <c r="H27" s="27">
        <v>3</v>
      </c>
      <c r="J27" s="24" t="s">
        <v>649</v>
      </c>
      <c r="K27" s="24" t="s">
        <v>648</v>
      </c>
      <c r="L27" s="24" t="s">
        <v>647</v>
      </c>
      <c r="M27" s="24" t="s">
        <v>646</v>
      </c>
    </row>
    <row r="28" spans="1:13" ht="16.5" customHeight="1">
      <c r="A28" s="25">
        <v>22</v>
      </c>
      <c r="B28" s="31" t="s">
        <v>589</v>
      </c>
      <c r="C28" s="35" t="s">
        <v>305</v>
      </c>
      <c r="D28" s="26" t="s">
        <v>305</v>
      </c>
      <c r="E28" s="26" t="s">
        <v>27</v>
      </c>
      <c r="F28" s="27" t="s">
        <v>305</v>
      </c>
      <c r="G28" s="33">
        <v>3</v>
      </c>
      <c r="H28" s="27">
        <v>4</v>
      </c>
      <c r="J28" s="24" t="s">
        <v>645</v>
      </c>
      <c r="K28" s="24" t="s">
        <v>644</v>
      </c>
      <c r="L28" s="24" t="s">
        <v>643</v>
      </c>
      <c r="M28" s="24" t="s">
        <v>642</v>
      </c>
    </row>
    <row r="29" spans="1:13" ht="16.5" customHeight="1" thickBot="1">
      <c r="A29" s="28">
        <v>14</v>
      </c>
      <c r="B29" s="32" t="s">
        <v>605</v>
      </c>
      <c r="C29" s="36" t="s">
        <v>312</v>
      </c>
      <c r="D29" s="29" t="s">
        <v>306</v>
      </c>
      <c r="E29" s="29" t="s">
        <v>298</v>
      </c>
      <c r="F29" s="30" t="s">
        <v>27</v>
      </c>
      <c r="G29" s="34">
        <v>5</v>
      </c>
      <c r="H29" s="104">
        <v>2</v>
      </c>
      <c r="J29" s="24" t="s">
        <v>641</v>
      </c>
      <c r="K29" s="24" t="s">
        <v>640</v>
      </c>
      <c r="L29" s="24" t="s">
        <v>639</v>
      </c>
      <c r="M29" s="24" t="s">
        <v>638</v>
      </c>
    </row>
    <row r="30" spans="10:13" ht="16.5" customHeight="1" thickTop="1">
      <c r="J30" s="24" t="s">
        <v>637</v>
      </c>
      <c r="K30" s="24" t="s">
        <v>636</v>
      </c>
      <c r="M30" s="24" t="s">
        <v>635</v>
      </c>
    </row>
    <row r="31" ht="16.5" customHeight="1"/>
  </sheetData>
  <sheetProtection/>
  <printOptions/>
  <pageMargins left="0.5905511811023623" right="0.5905511811023623" top="0.5905511811023623" bottom="0.3937007874015748" header="0.5118110236220472" footer="3.661417322834646"/>
  <pageSetup horizontalDpi="300" verticalDpi="300" orientation="landscape" paperSize="9" scale="10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20"/>
  <sheetViews>
    <sheetView view="pageBreakPreview" zoomScale="115" zoomScaleNormal="75" zoomScaleSheetLayoutView="115" zoomScalePageLayoutView="0" workbookViewId="0" topLeftCell="B1">
      <selection activeCell="A56" sqref="A56:IV259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7" width="31.375" style="2" customWidth="1"/>
    <col min="8" max="16384" width="9.125" style="2" customWidth="1"/>
  </cols>
  <sheetData>
    <row r="1" spans="2:7" ht="27" customHeight="1">
      <c r="B1" s="3" t="s">
        <v>39</v>
      </c>
      <c r="G1" s="65" t="s">
        <v>35</v>
      </c>
    </row>
    <row r="2" spans="2:7" ht="21" customHeight="1">
      <c r="B2" s="59" t="s">
        <v>34</v>
      </c>
      <c r="G2" s="21" t="s">
        <v>730</v>
      </c>
    </row>
    <row r="3" spans="4:7" ht="13.5">
      <c r="D3" s="4"/>
      <c r="G3" s="60" t="s">
        <v>38</v>
      </c>
    </row>
    <row r="4" spans="4:7" ht="13.5">
      <c r="D4" s="4"/>
      <c r="G4" s="60"/>
    </row>
    <row r="5" spans="1:7" ht="27.75" customHeight="1">
      <c r="A5" s="70">
        <v>1</v>
      </c>
      <c r="B5" s="71">
        <v>1</v>
      </c>
      <c r="C5" s="71" t="s">
        <v>725</v>
      </c>
      <c r="E5" s="19"/>
      <c r="F5" s="19"/>
      <c r="G5" s="19"/>
    </row>
    <row r="6" spans="4:7" ht="27.75" customHeight="1">
      <c r="D6" s="13"/>
      <c r="E6" s="107" t="s">
        <v>588</v>
      </c>
      <c r="F6" s="19"/>
      <c r="G6" s="19"/>
    </row>
    <row r="7" spans="1:7" ht="27.75" customHeight="1">
      <c r="A7" s="2">
        <v>2</v>
      </c>
      <c r="B7" s="5">
        <v>7</v>
      </c>
      <c r="C7" s="5" t="s">
        <v>697</v>
      </c>
      <c r="D7" s="14"/>
      <c r="E7" s="108" t="s">
        <v>290</v>
      </c>
      <c r="F7" s="19"/>
      <c r="G7" s="19"/>
    </row>
    <row r="8" spans="4:7" ht="27.75" customHeight="1">
      <c r="D8" s="15"/>
      <c r="E8" s="109"/>
      <c r="F8" s="119" t="s">
        <v>588</v>
      </c>
      <c r="G8" s="19"/>
    </row>
    <row r="9" spans="1:7" ht="27.75" customHeight="1">
      <c r="A9" s="2">
        <v>3</v>
      </c>
      <c r="B9" s="5">
        <v>12</v>
      </c>
      <c r="C9" s="5" t="s">
        <v>616</v>
      </c>
      <c r="D9" s="12"/>
      <c r="E9" s="109"/>
      <c r="F9" s="108" t="s">
        <v>290</v>
      </c>
      <c r="G9" s="19"/>
    </row>
    <row r="10" spans="4:7" ht="27.75" customHeight="1">
      <c r="D10" s="13"/>
      <c r="E10" s="111" t="s">
        <v>585</v>
      </c>
      <c r="F10" s="109"/>
      <c r="G10" s="19"/>
    </row>
    <row r="11" spans="1:7" ht="27.75" customHeight="1">
      <c r="A11" s="70">
        <v>4</v>
      </c>
      <c r="B11" s="71">
        <v>4</v>
      </c>
      <c r="C11" s="71" t="s">
        <v>655</v>
      </c>
      <c r="D11" s="14"/>
      <c r="E11" s="19" t="s">
        <v>289</v>
      </c>
      <c r="F11" s="109"/>
      <c r="G11" s="19"/>
    </row>
    <row r="12" spans="4:7" ht="27.75" customHeight="1">
      <c r="D12" s="15"/>
      <c r="E12" s="19"/>
      <c r="F12" s="109"/>
      <c r="G12" s="155" t="s">
        <v>588</v>
      </c>
    </row>
    <row r="13" spans="1:7" ht="27.75" customHeight="1">
      <c r="A13" s="70">
        <v>5</v>
      </c>
      <c r="B13" s="71">
        <v>3</v>
      </c>
      <c r="C13" s="71" t="s">
        <v>678</v>
      </c>
      <c r="D13" s="12"/>
      <c r="E13" s="19"/>
      <c r="F13" s="109"/>
      <c r="G13" s="112" t="s">
        <v>290</v>
      </c>
    </row>
    <row r="14" spans="4:7" ht="27.75" customHeight="1">
      <c r="D14" s="13"/>
      <c r="E14" s="107" t="s">
        <v>586</v>
      </c>
      <c r="F14" s="109"/>
      <c r="G14" s="113"/>
    </row>
    <row r="15" spans="1:7" ht="27.75" customHeight="1">
      <c r="A15" s="2">
        <v>6</v>
      </c>
      <c r="B15" s="5">
        <v>14</v>
      </c>
      <c r="C15" s="5" t="s">
        <v>605</v>
      </c>
      <c r="D15" s="14"/>
      <c r="E15" s="108" t="s">
        <v>289</v>
      </c>
      <c r="F15" s="109"/>
      <c r="G15" s="113"/>
    </row>
    <row r="16" spans="4:7" ht="27.75" customHeight="1">
      <c r="D16" s="15"/>
      <c r="E16" s="109"/>
      <c r="F16" s="123" t="s">
        <v>587</v>
      </c>
      <c r="G16" s="113"/>
    </row>
    <row r="17" spans="1:7" ht="27.75" customHeight="1">
      <c r="A17" s="2">
        <v>7</v>
      </c>
      <c r="B17" s="5">
        <v>9</v>
      </c>
      <c r="C17" s="5" t="s">
        <v>634</v>
      </c>
      <c r="D17" s="12"/>
      <c r="E17" s="109"/>
      <c r="F17" s="19" t="s">
        <v>290</v>
      </c>
      <c r="G17" s="113"/>
    </row>
    <row r="18" spans="4:7" ht="27.75" customHeight="1">
      <c r="D18" s="13"/>
      <c r="E18" s="111" t="s">
        <v>587</v>
      </c>
      <c r="F18" s="19"/>
      <c r="G18" s="113"/>
    </row>
    <row r="19" spans="1:7" ht="27.75" customHeight="1">
      <c r="A19" s="70">
        <v>8</v>
      </c>
      <c r="B19" s="71">
        <v>2</v>
      </c>
      <c r="C19" s="71" t="s">
        <v>702</v>
      </c>
      <c r="D19" s="14"/>
      <c r="E19" s="19" t="s">
        <v>289</v>
      </c>
      <c r="F19" s="19"/>
      <c r="G19" s="113"/>
    </row>
    <row r="20" spans="4:7" ht="15" customHeight="1">
      <c r="D20" s="15"/>
      <c r="G20" s="62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H132"/>
  <sheetViews>
    <sheetView tabSelected="1" view="pageBreakPreview" zoomScale="115" zoomScaleNormal="75" zoomScaleSheetLayoutView="115" zoomScalePageLayoutView="0" workbookViewId="0" topLeftCell="D53">
      <selection activeCell="G68" sqref="G68"/>
    </sheetView>
  </sheetViews>
  <sheetFormatPr defaultColWidth="9.00390625" defaultRowHeight="12.75"/>
  <cols>
    <col min="1" max="1" width="4.125" style="2" bestFit="1" customWidth="1"/>
    <col min="2" max="2" width="5.125" style="97" customWidth="1"/>
    <col min="3" max="3" width="29.375" style="2" bestFit="1" customWidth="1"/>
    <col min="4" max="4" width="0.875" style="2" customWidth="1"/>
    <col min="5" max="8" width="19.375" style="2" customWidth="1"/>
    <col min="9" max="16384" width="9.125" style="2" customWidth="1"/>
  </cols>
  <sheetData>
    <row r="1" spans="2:8" ht="27" customHeight="1">
      <c r="B1" s="105" t="s">
        <v>39</v>
      </c>
      <c r="H1" s="64" t="s">
        <v>37</v>
      </c>
    </row>
    <row r="2" spans="2:8" ht="21" customHeight="1">
      <c r="B2" s="106" t="s">
        <v>34</v>
      </c>
      <c r="H2" s="21" t="s">
        <v>731</v>
      </c>
    </row>
    <row r="3" spans="4:8" ht="15.75">
      <c r="D3" s="4"/>
      <c r="H3" s="61" t="s">
        <v>38</v>
      </c>
    </row>
    <row r="4" spans="1:3" ht="13.5" customHeight="1">
      <c r="A4" s="2">
        <v>1</v>
      </c>
      <c r="B4" s="97">
        <v>13</v>
      </c>
      <c r="C4" s="5" t="s">
        <v>610</v>
      </c>
    </row>
    <row r="5" spans="4:8" ht="13.5" customHeight="1">
      <c r="D5" s="13"/>
      <c r="E5" s="107" t="s">
        <v>576</v>
      </c>
      <c r="F5" s="19"/>
      <c r="G5" s="19"/>
      <c r="H5" s="19"/>
    </row>
    <row r="6" spans="1:8" ht="13.5" customHeight="1">
      <c r="A6" s="2">
        <v>2</v>
      </c>
      <c r="C6" s="5" t="s">
        <v>196</v>
      </c>
      <c r="D6" s="14"/>
      <c r="E6" s="108" t="s">
        <v>202</v>
      </c>
      <c r="F6" s="19"/>
      <c r="G6" s="19"/>
      <c r="H6" s="19"/>
    </row>
    <row r="7" spans="4:8" ht="13.5" customHeight="1">
      <c r="D7" s="15"/>
      <c r="E7" s="109"/>
      <c r="F7" s="110" t="s">
        <v>576</v>
      </c>
      <c r="G7" s="19"/>
      <c r="H7" s="19"/>
    </row>
    <row r="8" spans="1:8" ht="13.5" customHeight="1">
      <c r="A8" s="2">
        <v>3</v>
      </c>
      <c r="B8" s="97">
        <v>50</v>
      </c>
      <c r="C8" s="5" t="s">
        <v>624</v>
      </c>
      <c r="D8" s="12"/>
      <c r="E8" s="109"/>
      <c r="F8" s="108" t="s">
        <v>289</v>
      </c>
      <c r="G8" s="19"/>
      <c r="H8" s="19"/>
    </row>
    <row r="9" spans="4:8" ht="13.5" customHeight="1">
      <c r="D9" s="13"/>
      <c r="E9" s="111" t="s">
        <v>538</v>
      </c>
      <c r="F9" s="109"/>
      <c r="G9" s="19"/>
      <c r="H9" s="19"/>
    </row>
    <row r="10" spans="1:8" ht="13.5" customHeight="1">
      <c r="A10" s="2">
        <v>4</v>
      </c>
      <c r="B10" s="97">
        <v>41</v>
      </c>
      <c r="C10" s="5" t="s">
        <v>601</v>
      </c>
      <c r="D10" s="14"/>
      <c r="E10" s="19" t="s">
        <v>289</v>
      </c>
      <c r="F10" s="109"/>
      <c r="G10" s="19"/>
      <c r="H10" s="19"/>
    </row>
    <row r="11" spans="4:8" ht="13.5" customHeight="1">
      <c r="D11" s="15"/>
      <c r="E11" s="19"/>
      <c r="F11" s="109"/>
      <c r="G11" s="110" t="s">
        <v>576</v>
      </c>
      <c r="H11" s="19"/>
    </row>
    <row r="12" spans="1:8" ht="13.5" customHeight="1">
      <c r="A12" s="2">
        <v>5</v>
      </c>
      <c r="B12" s="97">
        <v>43</v>
      </c>
      <c r="C12" s="5" t="s">
        <v>614</v>
      </c>
      <c r="D12" s="12"/>
      <c r="E12" s="19"/>
      <c r="F12" s="109"/>
      <c r="G12" s="108" t="s">
        <v>289</v>
      </c>
      <c r="H12" s="19"/>
    </row>
    <row r="13" spans="4:8" ht="13.5" customHeight="1">
      <c r="D13" s="13"/>
      <c r="E13" s="107" t="s">
        <v>535</v>
      </c>
      <c r="F13" s="109"/>
      <c r="G13" s="109"/>
      <c r="H13" s="19"/>
    </row>
    <row r="14" spans="1:8" ht="13.5" customHeight="1">
      <c r="A14" s="2">
        <v>6</v>
      </c>
      <c r="C14" s="5" t="s">
        <v>196</v>
      </c>
      <c r="D14" s="14"/>
      <c r="E14" s="108" t="s">
        <v>202</v>
      </c>
      <c r="F14" s="109"/>
      <c r="G14" s="109"/>
      <c r="H14" s="19"/>
    </row>
    <row r="15" spans="4:8" ht="13.5" customHeight="1">
      <c r="D15" s="15"/>
      <c r="E15" s="109"/>
      <c r="F15" s="114" t="s">
        <v>535</v>
      </c>
      <c r="G15" s="109"/>
      <c r="H15" s="19"/>
    </row>
    <row r="16" spans="1:8" ht="13.5" customHeight="1">
      <c r="A16" s="2">
        <v>7</v>
      </c>
      <c r="C16" s="5" t="s">
        <v>196</v>
      </c>
      <c r="D16" s="12"/>
      <c r="E16" s="109"/>
      <c r="F16" s="19" t="s">
        <v>289</v>
      </c>
      <c r="G16" s="109"/>
      <c r="H16" s="19"/>
    </row>
    <row r="17" spans="4:8" ht="13.5" customHeight="1">
      <c r="D17" s="13"/>
      <c r="E17" s="111" t="s">
        <v>536</v>
      </c>
      <c r="F17" s="19"/>
      <c r="G17" s="109"/>
      <c r="H17" s="19"/>
    </row>
    <row r="18" spans="1:8" ht="13.5" customHeight="1">
      <c r="A18" s="2">
        <v>8</v>
      </c>
      <c r="B18" s="97">
        <v>42</v>
      </c>
      <c r="C18" s="5" t="s">
        <v>608</v>
      </c>
      <c r="D18" s="14"/>
      <c r="E18" s="19" t="s">
        <v>202</v>
      </c>
      <c r="F18" s="19"/>
      <c r="G18" s="109"/>
      <c r="H18" s="19"/>
    </row>
    <row r="19" spans="4:8" ht="13.5" customHeight="1">
      <c r="D19" s="15"/>
      <c r="E19" s="19"/>
      <c r="F19" s="19"/>
      <c r="G19" s="19"/>
      <c r="H19" s="118" t="s">
        <v>576</v>
      </c>
    </row>
    <row r="20" spans="1:8" ht="13.5" customHeight="1">
      <c r="A20" s="2">
        <v>9</v>
      </c>
      <c r="B20" s="97">
        <v>46</v>
      </c>
      <c r="C20" s="5" t="s">
        <v>592</v>
      </c>
      <c r="D20" s="12"/>
      <c r="E20" s="19"/>
      <c r="F20" s="113"/>
      <c r="G20" s="19"/>
      <c r="H20" s="124" t="s">
        <v>290</v>
      </c>
    </row>
    <row r="21" spans="4:8" ht="13.5" customHeight="1">
      <c r="D21" s="13"/>
      <c r="E21" s="107" t="s">
        <v>532</v>
      </c>
      <c r="F21" s="19"/>
      <c r="G21" s="109"/>
      <c r="H21" s="109"/>
    </row>
    <row r="22" spans="1:8" ht="13.5" customHeight="1">
      <c r="A22" s="2">
        <v>10</v>
      </c>
      <c r="C22" s="5" t="s">
        <v>196</v>
      </c>
      <c r="D22" s="14"/>
      <c r="E22" s="108" t="s">
        <v>202</v>
      </c>
      <c r="F22" s="19"/>
      <c r="G22" s="109"/>
      <c r="H22" s="109"/>
    </row>
    <row r="23" spans="4:8" ht="13.5" customHeight="1">
      <c r="D23" s="15"/>
      <c r="E23" s="109"/>
      <c r="F23" s="110" t="s">
        <v>532</v>
      </c>
      <c r="G23" s="109"/>
      <c r="H23" s="109"/>
    </row>
    <row r="24" spans="1:8" ht="13.5" customHeight="1">
      <c r="A24" s="2">
        <v>11</v>
      </c>
      <c r="C24" s="5" t="s">
        <v>196</v>
      </c>
      <c r="D24" s="12"/>
      <c r="E24" s="109"/>
      <c r="F24" s="108" t="s">
        <v>290</v>
      </c>
      <c r="G24" s="109"/>
      <c r="H24" s="109"/>
    </row>
    <row r="25" spans="4:8" ht="13.5" customHeight="1">
      <c r="D25" s="13"/>
      <c r="E25" s="111" t="s">
        <v>540</v>
      </c>
      <c r="F25" s="109"/>
      <c r="G25" s="109"/>
      <c r="H25" s="109"/>
    </row>
    <row r="26" spans="1:8" ht="13.5" customHeight="1">
      <c r="A26" s="2">
        <v>12</v>
      </c>
      <c r="B26" s="97">
        <v>40</v>
      </c>
      <c r="C26" s="5" t="s">
        <v>633</v>
      </c>
      <c r="D26" s="14"/>
      <c r="E26" s="19" t="s">
        <v>202</v>
      </c>
      <c r="F26" s="109"/>
      <c r="G26" s="109"/>
      <c r="H26" s="109"/>
    </row>
    <row r="27" spans="4:8" ht="13.5" customHeight="1">
      <c r="D27" s="15"/>
      <c r="E27" s="19"/>
      <c r="F27" s="109"/>
      <c r="G27" s="114" t="s">
        <v>532</v>
      </c>
      <c r="H27" s="109"/>
    </row>
    <row r="28" spans="1:8" ht="13.5" customHeight="1">
      <c r="A28" s="2">
        <v>13</v>
      </c>
      <c r="B28" s="97">
        <v>36</v>
      </c>
      <c r="C28" s="5" t="s">
        <v>627</v>
      </c>
      <c r="D28" s="12"/>
      <c r="E28" s="19"/>
      <c r="F28" s="109"/>
      <c r="G28" s="19" t="s">
        <v>291</v>
      </c>
      <c r="H28" s="109"/>
    </row>
    <row r="29" spans="4:8" ht="13.5" customHeight="1">
      <c r="D29" s="13"/>
      <c r="E29" s="107" t="s">
        <v>546</v>
      </c>
      <c r="F29" s="109"/>
      <c r="G29" s="19"/>
      <c r="H29" s="109"/>
    </row>
    <row r="30" spans="1:8" ht="13.5" customHeight="1">
      <c r="A30" s="2">
        <v>14</v>
      </c>
      <c r="C30" s="5" t="s">
        <v>196</v>
      </c>
      <c r="D30" s="14"/>
      <c r="E30" s="108" t="s">
        <v>202</v>
      </c>
      <c r="F30" s="109"/>
      <c r="G30" s="19"/>
      <c r="H30" s="109"/>
    </row>
    <row r="31" spans="4:8" ht="13.5" customHeight="1">
      <c r="D31" s="15"/>
      <c r="E31" s="109"/>
      <c r="F31" s="114" t="s">
        <v>546</v>
      </c>
      <c r="G31" s="19"/>
      <c r="H31" s="109"/>
    </row>
    <row r="32" spans="1:8" ht="13.5" customHeight="1">
      <c r="A32" s="2">
        <v>15</v>
      </c>
      <c r="C32" s="5" t="s">
        <v>196</v>
      </c>
      <c r="D32" s="12"/>
      <c r="E32" s="109"/>
      <c r="F32" s="19" t="s">
        <v>291</v>
      </c>
      <c r="G32" s="19"/>
      <c r="H32" s="109"/>
    </row>
    <row r="33" spans="4:8" ht="13.5" customHeight="1">
      <c r="D33" s="13"/>
      <c r="E33" s="111" t="s">
        <v>530</v>
      </c>
      <c r="F33" s="19"/>
      <c r="G33" s="19"/>
      <c r="H33" s="109"/>
    </row>
    <row r="34" spans="1:8" ht="13.5" customHeight="1">
      <c r="A34" s="2">
        <v>16</v>
      </c>
      <c r="B34" s="97">
        <v>47</v>
      </c>
      <c r="C34" s="5" t="s">
        <v>621</v>
      </c>
      <c r="D34" s="14"/>
      <c r="E34" s="19" t="s">
        <v>202</v>
      </c>
      <c r="F34" s="19"/>
      <c r="G34" s="19"/>
      <c r="H34" s="109"/>
    </row>
    <row r="35" spans="5:8" ht="13.5" customHeight="1">
      <c r="E35" s="19"/>
      <c r="F35" s="19"/>
      <c r="G35" s="19"/>
      <c r="H35" s="125" t="s">
        <v>576</v>
      </c>
    </row>
    <row r="36" spans="1:8" ht="13.5" customHeight="1">
      <c r="A36" s="2">
        <v>17</v>
      </c>
      <c r="B36" s="97">
        <v>23</v>
      </c>
      <c r="C36" s="5" t="s">
        <v>623</v>
      </c>
      <c r="E36" s="19"/>
      <c r="F36" s="19"/>
      <c r="G36" s="19"/>
      <c r="H36" s="108" t="s">
        <v>289</v>
      </c>
    </row>
    <row r="37" spans="4:8" ht="13.5" customHeight="1">
      <c r="D37" s="13"/>
      <c r="E37" s="107" t="s">
        <v>563</v>
      </c>
      <c r="F37" s="19"/>
      <c r="G37" s="19"/>
      <c r="H37" s="109"/>
    </row>
    <row r="38" spans="1:8" ht="13.5" customHeight="1">
      <c r="A38" s="2">
        <v>18</v>
      </c>
      <c r="C38" s="5" t="s">
        <v>196</v>
      </c>
      <c r="D38" s="14"/>
      <c r="E38" s="108" t="s">
        <v>202</v>
      </c>
      <c r="F38" s="19"/>
      <c r="G38" s="19"/>
      <c r="H38" s="109"/>
    </row>
    <row r="39" spans="4:8" ht="13.5" customHeight="1">
      <c r="D39" s="15"/>
      <c r="E39" s="109"/>
      <c r="F39" s="110" t="s">
        <v>563</v>
      </c>
      <c r="G39" s="19"/>
      <c r="H39" s="109"/>
    </row>
    <row r="40" spans="1:8" ht="13.5" customHeight="1">
      <c r="A40" s="2">
        <v>19</v>
      </c>
      <c r="C40" s="5" t="s">
        <v>196</v>
      </c>
      <c r="D40" s="12"/>
      <c r="E40" s="109"/>
      <c r="F40" s="108" t="s">
        <v>289</v>
      </c>
      <c r="G40" s="19"/>
      <c r="H40" s="109"/>
    </row>
    <row r="41" spans="4:8" ht="13.5" customHeight="1">
      <c r="D41" s="13"/>
      <c r="E41" s="111" t="s">
        <v>559</v>
      </c>
      <c r="F41" s="109"/>
      <c r="G41" s="19"/>
      <c r="H41" s="109"/>
    </row>
    <row r="42" spans="1:8" ht="13.5" customHeight="1">
      <c r="A42" s="2">
        <v>20</v>
      </c>
      <c r="B42" s="97">
        <v>27</v>
      </c>
      <c r="C42" s="5" t="s">
        <v>597</v>
      </c>
      <c r="D42" s="14"/>
      <c r="E42" s="19" t="s">
        <v>202</v>
      </c>
      <c r="F42" s="109"/>
      <c r="G42" s="19"/>
      <c r="H42" s="109"/>
    </row>
    <row r="43" spans="4:8" ht="13.5" customHeight="1">
      <c r="D43" s="15"/>
      <c r="E43" s="19"/>
      <c r="F43" s="109"/>
      <c r="G43" s="110" t="s">
        <v>562</v>
      </c>
      <c r="H43" s="109"/>
    </row>
    <row r="44" spans="1:8" ht="13.5" customHeight="1">
      <c r="A44" s="2">
        <v>21</v>
      </c>
      <c r="B44" s="97">
        <v>24</v>
      </c>
      <c r="C44" s="5" t="s">
        <v>595</v>
      </c>
      <c r="D44" s="12"/>
      <c r="E44" s="19"/>
      <c r="F44" s="109"/>
      <c r="G44" s="108" t="s">
        <v>289</v>
      </c>
      <c r="H44" s="109"/>
    </row>
    <row r="45" spans="4:8" ht="13.5" customHeight="1">
      <c r="D45" s="13"/>
      <c r="E45" s="107" t="s">
        <v>562</v>
      </c>
      <c r="F45" s="109"/>
      <c r="G45" s="109"/>
      <c r="H45" s="109"/>
    </row>
    <row r="46" spans="1:8" ht="13.5" customHeight="1">
      <c r="A46" s="2">
        <v>22</v>
      </c>
      <c r="C46" s="5" t="s">
        <v>196</v>
      </c>
      <c r="D46" s="14"/>
      <c r="E46" s="108" t="s">
        <v>202</v>
      </c>
      <c r="F46" s="109"/>
      <c r="G46" s="109"/>
      <c r="H46" s="109"/>
    </row>
    <row r="47" spans="4:8" ht="13.5" customHeight="1">
      <c r="D47" s="15"/>
      <c r="E47" s="109"/>
      <c r="F47" s="114" t="s">
        <v>562</v>
      </c>
      <c r="G47" s="109"/>
      <c r="H47" s="109"/>
    </row>
    <row r="48" spans="1:8" ht="13.5" customHeight="1">
      <c r="A48" s="2">
        <v>23</v>
      </c>
      <c r="C48" s="5" t="s">
        <v>196</v>
      </c>
      <c r="D48" s="12"/>
      <c r="E48" s="109"/>
      <c r="F48" s="19" t="s">
        <v>289</v>
      </c>
      <c r="G48" s="109"/>
      <c r="H48" s="109"/>
    </row>
    <row r="49" spans="4:8" ht="13.5" customHeight="1">
      <c r="D49" s="13"/>
      <c r="E49" s="111" t="s">
        <v>542</v>
      </c>
      <c r="F49" s="19"/>
      <c r="G49" s="109"/>
      <c r="H49" s="109"/>
    </row>
    <row r="50" spans="1:8" ht="13.5" customHeight="1">
      <c r="A50" s="2">
        <v>24</v>
      </c>
      <c r="B50" s="97">
        <v>39</v>
      </c>
      <c r="C50" s="5" t="s">
        <v>590</v>
      </c>
      <c r="D50" s="14"/>
      <c r="E50" s="19" t="s">
        <v>202</v>
      </c>
      <c r="F50" s="19"/>
      <c r="G50" s="109"/>
      <c r="H50" s="109"/>
    </row>
    <row r="51" spans="4:8" ht="13.5" customHeight="1">
      <c r="D51" s="15"/>
      <c r="E51" s="19"/>
      <c r="F51" s="19"/>
      <c r="G51" s="19"/>
      <c r="H51" s="120" t="s">
        <v>568</v>
      </c>
    </row>
    <row r="52" spans="1:8" ht="13.5" customHeight="1">
      <c r="A52" s="2">
        <v>25</v>
      </c>
      <c r="B52" s="97">
        <v>17</v>
      </c>
      <c r="C52" s="5" t="s">
        <v>629</v>
      </c>
      <c r="D52" s="12"/>
      <c r="E52" s="19"/>
      <c r="F52" s="19"/>
      <c r="G52" s="19"/>
      <c r="H52" s="122" t="s">
        <v>291</v>
      </c>
    </row>
    <row r="53" spans="4:8" ht="13.5" customHeight="1">
      <c r="D53" s="13"/>
      <c r="E53" s="107" t="s">
        <v>571</v>
      </c>
      <c r="F53" s="19"/>
      <c r="G53" s="109"/>
      <c r="H53" s="19"/>
    </row>
    <row r="54" spans="1:8" ht="13.5" customHeight="1">
      <c r="A54" s="2">
        <v>26</v>
      </c>
      <c r="C54" s="5" t="s">
        <v>196</v>
      </c>
      <c r="D54" s="14"/>
      <c r="E54" s="108" t="s">
        <v>202</v>
      </c>
      <c r="F54" s="19"/>
      <c r="G54" s="109"/>
      <c r="H54" s="19"/>
    </row>
    <row r="55" spans="4:8" ht="13.5" customHeight="1">
      <c r="D55" s="15"/>
      <c r="E55" s="109"/>
      <c r="F55" s="110" t="s">
        <v>571</v>
      </c>
      <c r="G55" s="109"/>
      <c r="H55" s="19"/>
    </row>
    <row r="56" spans="1:8" ht="13.5" customHeight="1">
      <c r="A56" s="2">
        <v>27</v>
      </c>
      <c r="C56" s="5" t="s">
        <v>196</v>
      </c>
      <c r="D56" s="12"/>
      <c r="E56" s="109"/>
      <c r="F56" s="108" t="s">
        <v>290</v>
      </c>
      <c r="G56" s="109"/>
      <c r="H56" s="19"/>
    </row>
    <row r="57" spans="4:8" ht="13.5" customHeight="1">
      <c r="D57" s="13"/>
      <c r="E57" s="111" t="s">
        <v>561</v>
      </c>
      <c r="F57" s="109"/>
      <c r="G57" s="109"/>
      <c r="H57" s="19"/>
    </row>
    <row r="58" spans="1:8" ht="13.5" customHeight="1">
      <c r="A58" s="2">
        <v>28</v>
      </c>
      <c r="B58" s="97">
        <v>25</v>
      </c>
      <c r="C58" s="5" t="s">
        <v>631</v>
      </c>
      <c r="D58" s="14"/>
      <c r="E58" s="19" t="s">
        <v>202</v>
      </c>
      <c r="F58" s="109"/>
      <c r="G58" s="109"/>
      <c r="H58" s="19"/>
    </row>
    <row r="59" spans="4:8" ht="13.5" customHeight="1">
      <c r="D59" s="15"/>
      <c r="E59" s="19"/>
      <c r="F59" s="109"/>
      <c r="G59" s="114" t="s">
        <v>568</v>
      </c>
      <c r="H59" s="19"/>
    </row>
    <row r="60" spans="1:8" ht="13.5" customHeight="1">
      <c r="A60" s="2">
        <v>29</v>
      </c>
      <c r="B60" s="97">
        <v>29</v>
      </c>
      <c r="C60" s="5" t="s">
        <v>603</v>
      </c>
      <c r="D60" s="12"/>
      <c r="E60" s="19"/>
      <c r="F60" s="109"/>
      <c r="G60" s="19" t="s">
        <v>289</v>
      </c>
      <c r="H60" s="19"/>
    </row>
    <row r="61" spans="4:8" ht="13.5" customHeight="1">
      <c r="D61" s="13"/>
      <c r="E61" s="107" t="s">
        <v>557</v>
      </c>
      <c r="F61" s="109"/>
      <c r="G61" s="19"/>
      <c r="H61" s="19"/>
    </row>
    <row r="62" spans="1:8" ht="13.5" customHeight="1">
      <c r="A62" s="2">
        <v>30</v>
      </c>
      <c r="C62" s="5" t="s">
        <v>196</v>
      </c>
      <c r="D62" s="14"/>
      <c r="E62" s="108" t="s">
        <v>202</v>
      </c>
      <c r="F62" s="109"/>
      <c r="G62" s="19"/>
      <c r="H62" s="19"/>
    </row>
    <row r="63" spans="4:8" ht="13.5" customHeight="1">
      <c r="D63" s="15"/>
      <c r="E63" s="109"/>
      <c r="F63" s="114" t="s">
        <v>568</v>
      </c>
      <c r="G63" s="19"/>
      <c r="H63" s="19"/>
    </row>
    <row r="64" spans="1:8" ht="13.5" customHeight="1">
      <c r="A64" s="2">
        <v>31</v>
      </c>
      <c r="C64" s="5" t="s">
        <v>196</v>
      </c>
      <c r="D64" s="12"/>
      <c r="E64" s="109"/>
      <c r="F64" s="19" t="s">
        <v>290</v>
      </c>
      <c r="G64" s="19"/>
      <c r="H64" s="160" t="s">
        <v>576</v>
      </c>
    </row>
    <row r="65" spans="4:8" ht="13.5" customHeight="1">
      <c r="D65" s="13"/>
      <c r="E65" s="111" t="s">
        <v>568</v>
      </c>
      <c r="F65" s="19"/>
      <c r="G65" s="159" t="s">
        <v>576</v>
      </c>
      <c r="H65" s="158"/>
    </row>
    <row r="66" spans="1:8" ht="13.5" customHeight="1">
      <c r="A66" s="2">
        <v>32</v>
      </c>
      <c r="B66" s="97">
        <v>19</v>
      </c>
      <c r="C66" s="5" t="s">
        <v>612</v>
      </c>
      <c r="D66" s="14"/>
      <c r="E66" s="19" t="s">
        <v>202</v>
      </c>
      <c r="F66" s="19"/>
      <c r="G66" s="157" t="s">
        <v>733</v>
      </c>
      <c r="H66" s="156" t="s">
        <v>521</v>
      </c>
    </row>
    <row r="67" spans="2:8" ht="27" customHeight="1">
      <c r="B67" s="105" t="s">
        <v>39</v>
      </c>
      <c r="E67" s="19"/>
      <c r="F67" s="19"/>
      <c r="G67" s="19"/>
      <c r="H67" s="116" t="s">
        <v>36</v>
      </c>
    </row>
    <row r="68" spans="2:8" ht="21" customHeight="1">
      <c r="B68" s="106" t="s">
        <v>34</v>
      </c>
      <c r="E68" s="19"/>
      <c r="F68" s="19"/>
      <c r="G68" s="19"/>
      <c r="H68" s="117" t="s">
        <v>731</v>
      </c>
    </row>
    <row r="69" spans="4:8" ht="15.75">
      <c r="D69" s="4"/>
      <c r="E69" s="19"/>
      <c r="F69" s="19"/>
      <c r="G69" s="19"/>
      <c r="H69" s="101" t="s">
        <v>38</v>
      </c>
    </row>
    <row r="70" spans="1:8" ht="14.25" customHeight="1">
      <c r="A70" s="2">
        <v>33</v>
      </c>
      <c r="B70" s="97">
        <v>16</v>
      </c>
      <c r="C70" s="5" t="s">
        <v>594</v>
      </c>
      <c r="E70" s="19"/>
      <c r="F70" s="19"/>
      <c r="G70" s="19"/>
      <c r="H70" s="19"/>
    </row>
    <row r="71" spans="4:8" ht="14.25" customHeight="1">
      <c r="D71" s="13"/>
      <c r="E71" s="107" t="s">
        <v>572</v>
      </c>
      <c r="F71" s="19"/>
      <c r="G71" s="19"/>
      <c r="H71" s="19"/>
    </row>
    <row r="72" spans="1:8" ht="14.25" customHeight="1">
      <c r="A72" s="2">
        <v>34</v>
      </c>
      <c r="C72" s="5" t="s">
        <v>196</v>
      </c>
      <c r="D72" s="14"/>
      <c r="E72" s="108" t="s">
        <v>202</v>
      </c>
      <c r="F72" s="19"/>
      <c r="G72" s="19"/>
      <c r="H72" s="19"/>
    </row>
    <row r="73" spans="4:8" ht="14.25" customHeight="1">
      <c r="D73" s="15"/>
      <c r="E73" s="109"/>
      <c r="F73" s="110" t="s">
        <v>534</v>
      </c>
      <c r="G73" s="19"/>
      <c r="H73" s="19"/>
    </row>
    <row r="74" spans="1:8" ht="14.25" customHeight="1">
      <c r="A74" s="2">
        <v>35</v>
      </c>
      <c r="B74" s="97">
        <v>44</v>
      </c>
      <c r="C74" s="5" t="s">
        <v>596</v>
      </c>
      <c r="D74" s="12"/>
      <c r="E74" s="109"/>
      <c r="F74" s="108" t="s">
        <v>291</v>
      </c>
      <c r="G74" s="19"/>
      <c r="H74" s="19"/>
    </row>
    <row r="75" spans="4:8" ht="14.25" customHeight="1">
      <c r="D75" s="13"/>
      <c r="E75" s="111" t="s">
        <v>534</v>
      </c>
      <c r="F75" s="109"/>
      <c r="G75" s="19"/>
      <c r="H75" s="19"/>
    </row>
    <row r="76" spans="1:8" ht="14.25" customHeight="1">
      <c r="A76" s="2">
        <v>36</v>
      </c>
      <c r="B76" s="97">
        <v>37</v>
      </c>
      <c r="C76" s="5" t="s">
        <v>607</v>
      </c>
      <c r="D76" s="14"/>
      <c r="E76" s="19" t="s">
        <v>290</v>
      </c>
      <c r="F76" s="109"/>
      <c r="G76" s="19"/>
      <c r="H76" s="19"/>
    </row>
    <row r="77" spans="4:8" ht="14.25" customHeight="1">
      <c r="D77" s="15"/>
      <c r="E77" s="19"/>
      <c r="F77" s="109"/>
      <c r="G77" s="110" t="s">
        <v>553</v>
      </c>
      <c r="H77" s="19"/>
    </row>
    <row r="78" spans="1:8" ht="14.25" customHeight="1">
      <c r="A78" s="2">
        <v>37</v>
      </c>
      <c r="B78" s="97">
        <v>34</v>
      </c>
      <c r="C78" s="5" t="s">
        <v>598</v>
      </c>
      <c r="D78" s="12"/>
      <c r="E78" s="19"/>
      <c r="F78" s="109"/>
      <c r="G78" s="108" t="s">
        <v>290</v>
      </c>
      <c r="H78" s="19"/>
    </row>
    <row r="79" spans="4:8" ht="14.25" customHeight="1">
      <c r="D79" s="13"/>
      <c r="E79" s="107" t="s">
        <v>549</v>
      </c>
      <c r="F79" s="109"/>
      <c r="G79" s="109"/>
      <c r="H79" s="19"/>
    </row>
    <row r="80" spans="1:8" ht="14.25" customHeight="1">
      <c r="A80" s="2">
        <v>38</v>
      </c>
      <c r="C80" s="5" t="s">
        <v>196</v>
      </c>
      <c r="D80" s="14"/>
      <c r="E80" s="108" t="s">
        <v>202</v>
      </c>
      <c r="F80" s="109"/>
      <c r="G80" s="109"/>
      <c r="H80" s="19"/>
    </row>
    <row r="81" spans="4:8" ht="14.25" customHeight="1">
      <c r="D81" s="15"/>
      <c r="E81" s="109"/>
      <c r="F81" s="114" t="s">
        <v>553</v>
      </c>
      <c r="G81" s="109"/>
      <c r="H81" s="19"/>
    </row>
    <row r="82" spans="1:8" ht="14.25" customHeight="1">
      <c r="A82" s="2">
        <v>39</v>
      </c>
      <c r="C82" s="5" t="s">
        <v>196</v>
      </c>
      <c r="D82" s="12"/>
      <c r="E82" s="109"/>
      <c r="F82" s="19" t="s">
        <v>291</v>
      </c>
      <c r="G82" s="109"/>
      <c r="H82" s="19"/>
    </row>
    <row r="83" spans="4:8" ht="14.25" customHeight="1">
      <c r="D83" s="13"/>
      <c r="E83" s="111" t="s">
        <v>553</v>
      </c>
      <c r="F83" s="19"/>
      <c r="G83" s="109"/>
      <c r="H83" s="19"/>
    </row>
    <row r="84" spans="1:8" ht="14.25" customHeight="1">
      <c r="A84" s="2">
        <v>40</v>
      </c>
      <c r="B84" s="97">
        <v>32</v>
      </c>
      <c r="C84" s="5" t="s">
        <v>604</v>
      </c>
      <c r="D84" s="14"/>
      <c r="E84" s="19" t="s">
        <v>202</v>
      </c>
      <c r="F84" s="19"/>
      <c r="G84" s="109"/>
      <c r="H84" s="19"/>
    </row>
    <row r="85" spans="4:8" ht="14.25" customHeight="1">
      <c r="D85" s="15"/>
      <c r="E85" s="19"/>
      <c r="F85" s="19"/>
      <c r="G85" s="19"/>
      <c r="H85" s="118" t="s">
        <v>553</v>
      </c>
    </row>
    <row r="86" spans="1:8" ht="14.25" customHeight="1">
      <c r="A86" s="2">
        <v>41</v>
      </c>
      <c r="B86" s="97">
        <v>26</v>
      </c>
      <c r="C86" s="5" t="s">
        <v>602</v>
      </c>
      <c r="D86" s="12"/>
      <c r="E86" s="19"/>
      <c r="F86" s="19"/>
      <c r="G86" s="19"/>
      <c r="H86" s="124" t="s">
        <v>291</v>
      </c>
    </row>
    <row r="87" spans="4:8" ht="14.25" customHeight="1">
      <c r="D87" s="13"/>
      <c r="E87" s="107" t="s">
        <v>560</v>
      </c>
      <c r="F87" s="19"/>
      <c r="G87" s="109"/>
      <c r="H87" s="109"/>
    </row>
    <row r="88" spans="1:8" ht="14.25" customHeight="1">
      <c r="A88" s="2">
        <v>42</v>
      </c>
      <c r="C88" s="5" t="s">
        <v>196</v>
      </c>
      <c r="D88" s="14"/>
      <c r="E88" s="108" t="s">
        <v>202</v>
      </c>
      <c r="F88" s="19"/>
      <c r="G88" s="109"/>
      <c r="H88" s="109"/>
    </row>
    <row r="89" spans="4:8" ht="14.25" customHeight="1">
      <c r="D89" s="15"/>
      <c r="E89" s="109"/>
      <c r="F89" s="110" t="s">
        <v>560</v>
      </c>
      <c r="G89" s="109"/>
      <c r="H89" s="109"/>
    </row>
    <row r="90" spans="1:8" ht="14.25" customHeight="1">
      <c r="A90" s="2">
        <v>43</v>
      </c>
      <c r="C90" s="5" t="s">
        <v>196</v>
      </c>
      <c r="D90" s="12"/>
      <c r="E90" s="109"/>
      <c r="F90" s="108" t="s">
        <v>289</v>
      </c>
      <c r="G90" s="109"/>
      <c r="H90" s="109"/>
    </row>
    <row r="91" spans="4:8" ht="14.25" customHeight="1">
      <c r="D91" s="13"/>
      <c r="E91" s="111" t="s">
        <v>527</v>
      </c>
      <c r="F91" s="109"/>
      <c r="G91" s="109"/>
      <c r="H91" s="109"/>
    </row>
    <row r="92" spans="1:8" ht="14.25" customHeight="1">
      <c r="A92" s="2">
        <v>44</v>
      </c>
      <c r="B92" s="97">
        <v>49</v>
      </c>
      <c r="C92" s="5" t="s">
        <v>620</v>
      </c>
      <c r="D92" s="14"/>
      <c r="E92" s="19" t="s">
        <v>202</v>
      </c>
      <c r="F92" s="109"/>
      <c r="G92" s="109"/>
      <c r="H92" s="109"/>
    </row>
    <row r="93" spans="4:8" ht="14.25" customHeight="1">
      <c r="D93" s="15"/>
      <c r="E93" s="19"/>
      <c r="F93" s="109"/>
      <c r="G93" s="114" t="s">
        <v>560</v>
      </c>
      <c r="H93" s="109"/>
    </row>
    <row r="94" spans="1:8" ht="14.25" customHeight="1">
      <c r="A94" s="2">
        <v>45</v>
      </c>
      <c r="B94" s="97">
        <v>28</v>
      </c>
      <c r="C94" s="5" t="s">
        <v>609</v>
      </c>
      <c r="D94" s="12"/>
      <c r="E94" s="19"/>
      <c r="F94" s="109"/>
      <c r="G94" s="19" t="s">
        <v>291</v>
      </c>
      <c r="H94" s="109"/>
    </row>
    <row r="95" spans="4:8" ht="14.25" customHeight="1">
      <c r="D95" s="13"/>
      <c r="E95" s="107" t="s">
        <v>558</v>
      </c>
      <c r="F95" s="109"/>
      <c r="G95" s="19"/>
      <c r="H95" s="109"/>
    </row>
    <row r="96" spans="1:8" ht="14.25" customHeight="1">
      <c r="A96" s="2">
        <v>46</v>
      </c>
      <c r="C96" s="5" t="s">
        <v>196</v>
      </c>
      <c r="D96" s="14"/>
      <c r="E96" s="108" t="s">
        <v>202</v>
      </c>
      <c r="F96" s="109"/>
      <c r="G96" s="19"/>
      <c r="H96" s="109"/>
    </row>
    <row r="97" spans="4:8" ht="14.25" customHeight="1">
      <c r="D97" s="15"/>
      <c r="E97" s="109"/>
      <c r="F97" s="114" t="s">
        <v>558</v>
      </c>
      <c r="G97" s="19"/>
      <c r="H97" s="109"/>
    </row>
    <row r="98" spans="1:8" ht="14.25" customHeight="1">
      <c r="A98" s="2">
        <v>47</v>
      </c>
      <c r="C98" s="5" t="s">
        <v>196</v>
      </c>
      <c r="D98" s="12"/>
      <c r="E98" s="109"/>
      <c r="F98" s="19" t="s">
        <v>290</v>
      </c>
      <c r="G98" s="19"/>
      <c r="H98" s="109"/>
    </row>
    <row r="99" spans="4:8" ht="14.25" customHeight="1">
      <c r="D99" s="13"/>
      <c r="E99" s="111" t="s">
        <v>567</v>
      </c>
      <c r="F99" s="19"/>
      <c r="G99" s="19"/>
      <c r="H99" s="109"/>
    </row>
    <row r="100" spans="1:8" ht="14.25" customHeight="1">
      <c r="A100" s="2">
        <v>48</v>
      </c>
      <c r="B100" s="97">
        <v>20</v>
      </c>
      <c r="C100" s="5" t="s">
        <v>600</v>
      </c>
      <c r="D100" s="14"/>
      <c r="E100" s="19" t="s">
        <v>202</v>
      </c>
      <c r="F100" s="19"/>
      <c r="G100" s="19"/>
      <c r="H100" s="109"/>
    </row>
    <row r="101" spans="5:8" ht="14.25" customHeight="1">
      <c r="E101" s="19"/>
      <c r="F101" s="19"/>
      <c r="G101" s="19"/>
      <c r="H101" s="125" t="s">
        <v>521</v>
      </c>
    </row>
    <row r="102" spans="1:8" ht="14.25" customHeight="1">
      <c r="A102" s="2">
        <v>49</v>
      </c>
      <c r="B102" s="97">
        <v>31</v>
      </c>
      <c r="C102" s="5" t="s">
        <v>630</v>
      </c>
      <c r="E102" s="19"/>
      <c r="F102" s="19"/>
      <c r="G102" s="19"/>
      <c r="H102" s="108" t="s">
        <v>289</v>
      </c>
    </row>
    <row r="103" spans="4:8" ht="14.25" customHeight="1">
      <c r="D103" s="13"/>
      <c r="E103" s="107" t="s">
        <v>555</v>
      </c>
      <c r="F103" s="19"/>
      <c r="G103" s="19"/>
      <c r="H103" s="109"/>
    </row>
    <row r="104" spans="1:8" ht="14.25" customHeight="1">
      <c r="A104" s="2">
        <v>50</v>
      </c>
      <c r="C104" s="5" t="s">
        <v>196</v>
      </c>
      <c r="D104" s="14"/>
      <c r="E104" s="108" t="s">
        <v>202</v>
      </c>
      <c r="F104" s="19"/>
      <c r="G104" s="19"/>
      <c r="H104" s="109"/>
    </row>
    <row r="105" spans="4:8" ht="14.25" customHeight="1">
      <c r="D105" s="15"/>
      <c r="E105" s="109"/>
      <c r="F105" s="110" t="s">
        <v>578</v>
      </c>
      <c r="G105" s="19"/>
      <c r="H105" s="109"/>
    </row>
    <row r="106" spans="1:8" ht="14.25" customHeight="1">
      <c r="A106" s="2">
        <v>51</v>
      </c>
      <c r="C106" s="5" t="s">
        <v>196</v>
      </c>
      <c r="D106" s="12"/>
      <c r="E106" s="109"/>
      <c r="F106" s="108" t="s">
        <v>289</v>
      </c>
      <c r="G106" s="19"/>
      <c r="H106" s="109"/>
    </row>
    <row r="107" spans="4:8" ht="14.25" customHeight="1">
      <c r="D107" s="13"/>
      <c r="E107" s="111" t="s">
        <v>578</v>
      </c>
      <c r="F107" s="109"/>
      <c r="G107" s="19"/>
      <c r="H107" s="109"/>
    </row>
    <row r="108" spans="1:8" ht="14.25" customHeight="1">
      <c r="A108" s="2">
        <v>52</v>
      </c>
      <c r="B108" s="97">
        <v>11</v>
      </c>
      <c r="C108" s="5" t="s">
        <v>622</v>
      </c>
      <c r="D108" s="14"/>
      <c r="E108" s="19" t="s">
        <v>202</v>
      </c>
      <c r="F108" s="109"/>
      <c r="G108" s="19"/>
      <c r="H108" s="109"/>
    </row>
    <row r="109" spans="4:8" ht="14.25" customHeight="1">
      <c r="D109" s="15"/>
      <c r="E109" s="19"/>
      <c r="F109" s="109"/>
      <c r="G109" s="110" t="s">
        <v>578</v>
      </c>
      <c r="H109" s="109"/>
    </row>
    <row r="110" spans="1:8" ht="14.25" customHeight="1">
      <c r="A110" s="2">
        <v>53</v>
      </c>
      <c r="B110" s="97">
        <v>51</v>
      </c>
      <c r="C110" s="5" t="s">
        <v>632</v>
      </c>
      <c r="D110" s="12"/>
      <c r="E110" s="19"/>
      <c r="F110" s="109"/>
      <c r="G110" s="108" t="s">
        <v>289</v>
      </c>
      <c r="H110" s="109"/>
    </row>
    <row r="111" spans="4:8" ht="14.25" customHeight="1">
      <c r="D111" s="13"/>
      <c r="E111" s="107" t="s">
        <v>525</v>
      </c>
      <c r="F111" s="109"/>
      <c r="G111" s="109"/>
      <c r="H111" s="109"/>
    </row>
    <row r="112" spans="1:8" ht="14.25" customHeight="1">
      <c r="A112" s="2">
        <v>54</v>
      </c>
      <c r="C112" s="5" t="s">
        <v>196</v>
      </c>
      <c r="D112" s="14"/>
      <c r="E112" s="108" t="s">
        <v>202</v>
      </c>
      <c r="F112" s="109"/>
      <c r="G112" s="109"/>
      <c r="H112" s="109"/>
    </row>
    <row r="113" spans="4:8" ht="14.25" customHeight="1">
      <c r="D113" s="15"/>
      <c r="E113" s="109"/>
      <c r="F113" s="114" t="s">
        <v>525</v>
      </c>
      <c r="G113" s="109"/>
      <c r="H113" s="109"/>
    </row>
    <row r="114" spans="1:8" ht="14.25" customHeight="1">
      <c r="A114" s="2">
        <v>55</v>
      </c>
      <c r="C114" s="5" t="s">
        <v>196</v>
      </c>
      <c r="D114" s="12"/>
      <c r="E114" s="109"/>
      <c r="F114" s="19" t="s">
        <v>289</v>
      </c>
      <c r="G114" s="109"/>
      <c r="H114" s="109"/>
    </row>
    <row r="115" spans="4:8" ht="14.25" customHeight="1">
      <c r="D115" s="13"/>
      <c r="E115" s="111" t="s">
        <v>528</v>
      </c>
      <c r="F115" s="19"/>
      <c r="G115" s="109"/>
      <c r="H115" s="109"/>
    </row>
    <row r="116" spans="1:8" ht="14.25" customHeight="1">
      <c r="A116" s="2">
        <v>56</v>
      </c>
      <c r="B116" s="97">
        <v>48</v>
      </c>
      <c r="C116" s="5" t="s">
        <v>626</v>
      </c>
      <c r="D116" s="14"/>
      <c r="E116" s="19" t="s">
        <v>202</v>
      </c>
      <c r="F116" s="19"/>
      <c r="G116" s="109"/>
      <c r="H116" s="109"/>
    </row>
    <row r="117" spans="4:8" ht="14.25" customHeight="1">
      <c r="D117" s="15"/>
      <c r="E117" s="19"/>
      <c r="F117" s="19"/>
      <c r="G117" s="19"/>
      <c r="H117" s="120" t="s">
        <v>521</v>
      </c>
    </row>
    <row r="118" spans="1:8" ht="14.25" customHeight="1">
      <c r="A118" s="2">
        <v>57</v>
      </c>
      <c r="B118" s="97">
        <v>30</v>
      </c>
      <c r="C118" s="5" t="s">
        <v>625</v>
      </c>
      <c r="D118" s="12"/>
      <c r="E118" s="19"/>
      <c r="F118" s="19"/>
      <c r="G118" s="19"/>
      <c r="H118" s="122" t="s">
        <v>290</v>
      </c>
    </row>
    <row r="119" spans="4:8" ht="14.25" customHeight="1">
      <c r="D119" s="13"/>
      <c r="E119" s="107" t="s">
        <v>556</v>
      </c>
      <c r="F119" s="19"/>
      <c r="G119" s="109"/>
      <c r="H119" s="19"/>
    </row>
    <row r="120" spans="1:8" ht="14.25" customHeight="1">
      <c r="A120" s="2">
        <v>58</v>
      </c>
      <c r="C120" s="5" t="s">
        <v>196</v>
      </c>
      <c r="D120" s="14"/>
      <c r="E120" s="108" t="s">
        <v>202</v>
      </c>
      <c r="F120" s="19"/>
      <c r="G120" s="109"/>
      <c r="H120" s="19"/>
    </row>
    <row r="121" spans="4:8" ht="14.25" customHeight="1">
      <c r="D121" s="15"/>
      <c r="E121" s="109"/>
      <c r="F121" s="110" t="s">
        <v>547</v>
      </c>
      <c r="G121" s="109"/>
      <c r="H121" s="19"/>
    </row>
    <row r="122" spans="1:8" ht="14.25" customHeight="1">
      <c r="A122" s="2">
        <v>59</v>
      </c>
      <c r="C122" s="5" t="s">
        <v>196</v>
      </c>
      <c r="D122" s="12"/>
      <c r="E122" s="109"/>
      <c r="F122" s="108" t="s">
        <v>289</v>
      </c>
      <c r="G122" s="109"/>
      <c r="H122" s="19"/>
    </row>
    <row r="123" spans="4:8" ht="14.25" customHeight="1">
      <c r="D123" s="13"/>
      <c r="E123" s="111" t="s">
        <v>547</v>
      </c>
      <c r="F123" s="109"/>
      <c r="G123" s="109"/>
      <c r="H123" s="19"/>
    </row>
    <row r="124" spans="1:8" ht="14.25" customHeight="1">
      <c r="A124" s="2">
        <v>60</v>
      </c>
      <c r="B124" s="97">
        <v>35</v>
      </c>
      <c r="C124" s="5" t="s">
        <v>613</v>
      </c>
      <c r="D124" s="14"/>
      <c r="E124" s="19" t="s">
        <v>202</v>
      </c>
      <c r="F124" s="109"/>
      <c r="G124" s="109"/>
      <c r="H124" s="19"/>
    </row>
    <row r="125" spans="4:8" ht="14.25" customHeight="1">
      <c r="D125" s="15"/>
      <c r="E125" s="19"/>
      <c r="F125" s="109"/>
      <c r="G125" s="114" t="s">
        <v>521</v>
      </c>
      <c r="H125" s="19"/>
    </row>
    <row r="126" spans="1:8" ht="14.25" customHeight="1">
      <c r="A126" s="2">
        <v>61</v>
      </c>
      <c r="B126" s="97">
        <v>18</v>
      </c>
      <c r="C126" s="5" t="s">
        <v>617</v>
      </c>
      <c r="D126" s="12"/>
      <c r="E126" s="19"/>
      <c r="F126" s="109"/>
      <c r="G126" s="19" t="s">
        <v>290</v>
      </c>
      <c r="H126" s="19"/>
    </row>
    <row r="127" spans="4:8" ht="14.25" customHeight="1">
      <c r="D127" s="13"/>
      <c r="E127" s="107" t="s">
        <v>569</v>
      </c>
      <c r="F127" s="109"/>
      <c r="G127" s="19"/>
      <c r="H127" s="19"/>
    </row>
    <row r="128" spans="1:8" ht="14.25" customHeight="1">
      <c r="A128" s="2">
        <v>62</v>
      </c>
      <c r="B128" s="97">
        <v>38</v>
      </c>
      <c r="C128" s="5" t="s">
        <v>615</v>
      </c>
      <c r="D128" s="14"/>
      <c r="E128" s="108" t="s">
        <v>289</v>
      </c>
      <c r="F128" s="109"/>
      <c r="G128" s="19"/>
      <c r="H128" s="19"/>
    </row>
    <row r="129" spans="4:8" ht="14.25" customHeight="1">
      <c r="D129" s="15"/>
      <c r="E129" s="109"/>
      <c r="F129" s="114" t="s">
        <v>521</v>
      </c>
      <c r="G129" s="19"/>
      <c r="H129" s="19"/>
    </row>
    <row r="130" spans="1:8" ht="14.25" customHeight="1">
      <c r="A130" s="2">
        <v>63</v>
      </c>
      <c r="C130" s="5" t="s">
        <v>196</v>
      </c>
      <c r="D130" s="12"/>
      <c r="E130" s="109"/>
      <c r="F130" s="19" t="s">
        <v>193</v>
      </c>
      <c r="G130" s="19"/>
      <c r="H130" s="19"/>
    </row>
    <row r="131" spans="4:8" ht="14.25" customHeight="1">
      <c r="D131" s="13"/>
      <c r="E131" s="111" t="s">
        <v>521</v>
      </c>
      <c r="F131" s="19"/>
      <c r="G131" s="19"/>
      <c r="H131" s="19"/>
    </row>
    <row r="132" spans="1:8" ht="14.25" customHeight="1">
      <c r="A132" s="2">
        <v>64</v>
      </c>
      <c r="B132" s="97">
        <v>54</v>
      </c>
      <c r="C132" s="5" t="s">
        <v>593</v>
      </c>
      <c r="D132" s="14"/>
      <c r="E132" s="19" t="s">
        <v>202</v>
      </c>
      <c r="F132" s="19"/>
      <c r="G132" s="19"/>
      <c r="H132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82" r:id="rId2"/>
  <rowBreaks count="1" manualBreakCount="1">
    <brk id="6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1:H67"/>
  <sheetViews>
    <sheetView view="pageBreakPreview" zoomScaleSheetLayoutView="100" zoomScalePageLayoutView="0" workbookViewId="0" topLeftCell="A47">
      <selection activeCell="A56" sqref="A56:IV259"/>
    </sheetView>
  </sheetViews>
  <sheetFormatPr defaultColWidth="9.00390625" defaultRowHeight="12.75"/>
  <cols>
    <col min="1" max="1" width="3.625" style="2" bestFit="1" customWidth="1"/>
    <col min="2" max="2" width="4.125" style="97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105" t="s">
        <v>39</v>
      </c>
      <c r="H1" s="64" t="s">
        <v>35</v>
      </c>
    </row>
    <row r="2" spans="2:8" ht="21" customHeight="1">
      <c r="B2" s="106" t="s">
        <v>34</v>
      </c>
      <c r="H2" s="21" t="s">
        <v>732</v>
      </c>
    </row>
    <row r="3" spans="2:8" ht="13.5">
      <c r="B3" s="97">
        <v>1</v>
      </c>
      <c r="C3" s="2" t="s">
        <v>725</v>
      </c>
      <c r="D3" s="4"/>
      <c r="H3" s="15" t="s">
        <v>38</v>
      </c>
    </row>
    <row r="4" spans="1:8" ht="15" customHeight="1">
      <c r="A4" s="2">
        <v>1</v>
      </c>
      <c r="B4" s="98">
        <v>2</v>
      </c>
      <c r="C4" s="5" t="s">
        <v>702</v>
      </c>
      <c r="E4" s="19" t="s">
        <v>588</v>
      </c>
      <c r="F4" s="19"/>
      <c r="G4" s="19"/>
      <c r="H4" s="19"/>
    </row>
    <row r="5" spans="3:8" ht="15" customHeight="1">
      <c r="C5" s="2" t="s">
        <v>202</v>
      </c>
      <c r="D5" s="13"/>
      <c r="E5" s="107" t="s">
        <v>587</v>
      </c>
      <c r="F5" s="19"/>
      <c r="G5" s="19"/>
      <c r="H5" s="19"/>
    </row>
    <row r="6" spans="1:8" ht="15" customHeight="1">
      <c r="A6" s="2">
        <v>2</v>
      </c>
      <c r="B6" s="98" t="s">
        <v>202</v>
      </c>
      <c r="C6" s="5" t="s">
        <v>196</v>
      </c>
      <c r="D6" s="14"/>
      <c r="E6" s="108" t="s">
        <v>202</v>
      </c>
      <c r="F6" s="19" t="s">
        <v>588</v>
      </c>
      <c r="G6" s="19"/>
      <c r="H6" s="19"/>
    </row>
    <row r="7" spans="2:8" ht="15" customHeight="1">
      <c r="B7" s="97">
        <v>23</v>
      </c>
      <c r="C7" s="2" t="s">
        <v>623</v>
      </c>
      <c r="D7" s="15"/>
      <c r="E7" s="109"/>
      <c r="F7" s="110" t="s">
        <v>587</v>
      </c>
      <c r="G7" s="19"/>
      <c r="H7" s="19"/>
    </row>
    <row r="8" spans="1:8" ht="15" customHeight="1">
      <c r="A8" s="2">
        <v>3</v>
      </c>
      <c r="B8" s="98">
        <v>29</v>
      </c>
      <c r="C8" s="5" t="s">
        <v>603</v>
      </c>
      <c r="D8" s="12"/>
      <c r="E8" s="109" t="s">
        <v>563</v>
      </c>
      <c r="F8" s="108" t="s">
        <v>289</v>
      </c>
      <c r="G8" s="19"/>
      <c r="H8" s="19"/>
    </row>
    <row r="9" spans="2:8" ht="15" customHeight="1">
      <c r="B9" s="97">
        <v>37</v>
      </c>
      <c r="C9" s="2" t="s">
        <v>607</v>
      </c>
      <c r="D9" s="13"/>
      <c r="E9" s="111" t="s">
        <v>557</v>
      </c>
      <c r="F9" s="109"/>
      <c r="G9" s="19"/>
      <c r="H9" s="19"/>
    </row>
    <row r="10" spans="1:8" ht="15" customHeight="1">
      <c r="A10" s="2">
        <v>4</v>
      </c>
      <c r="B10" s="98">
        <v>39</v>
      </c>
      <c r="C10" s="5" t="s">
        <v>590</v>
      </c>
      <c r="D10" s="14"/>
      <c r="E10" s="19" t="s">
        <v>289</v>
      </c>
      <c r="F10" s="109"/>
      <c r="G10" s="19" t="s">
        <v>588</v>
      </c>
      <c r="H10" s="19"/>
    </row>
    <row r="11" spans="2:8" ht="15" customHeight="1">
      <c r="B11" s="97">
        <v>21</v>
      </c>
      <c r="C11" s="2" t="s">
        <v>606</v>
      </c>
      <c r="D11" s="15"/>
      <c r="E11" s="19"/>
      <c r="F11" s="109"/>
      <c r="G11" s="110" t="s">
        <v>587</v>
      </c>
      <c r="H11" s="19"/>
    </row>
    <row r="12" spans="1:8" ht="15" customHeight="1">
      <c r="A12" s="2">
        <v>5</v>
      </c>
      <c r="B12" s="98">
        <v>54</v>
      </c>
      <c r="C12" s="5" t="s">
        <v>593</v>
      </c>
      <c r="D12" s="12"/>
      <c r="E12" s="19" t="s">
        <v>565</v>
      </c>
      <c r="F12" s="109"/>
      <c r="G12" s="108" t="s">
        <v>291</v>
      </c>
      <c r="H12" s="19"/>
    </row>
    <row r="13" spans="2:8" ht="15" customHeight="1">
      <c r="B13" s="97">
        <v>42</v>
      </c>
      <c r="C13" s="2" t="s">
        <v>608</v>
      </c>
      <c r="D13" s="13"/>
      <c r="E13" s="107" t="s">
        <v>521</v>
      </c>
      <c r="F13" s="109"/>
      <c r="G13" s="109"/>
      <c r="H13" s="19"/>
    </row>
    <row r="14" spans="1:8" ht="15" customHeight="1">
      <c r="A14" s="2">
        <v>6</v>
      </c>
      <c r="B14" s="98">
        <v>48</v>
      </c>
      <c r="C14" s="5" t="s">
        <v>626</v>
      </c>
      <c r="D14" s="14"/>
      <c r="E14" s="108" t="s">
        <v>289</v>
      </c>
      <c r="F14" s="109" t="s">
        <v>565</v>
      </c>
      <c r="G14" s="109"/>
      <c r="H14" s="19"/>
    </row>
    <row r="15" spans="2:8" ht="15" customHeight="1">
      <c r="B15" s="97">
        <v>17</v>
      </c>
      <c r="C15" s="2" t="s">
        <v>629</v>
      </c>
      <c r="D15" s="15"/>
      <c r="E15" s="109"/>
      <c r="F15" s="114" t="s">
        <v>521</v>
      </c>
      <c r="G15" s="109"/>
      <c r="H15" s="19"/>
    </row>
    <row r="16" spans="1:8" ht="15" customHeight="1">
      <c r="A16" s="2">
        <v>7</v>
      </c>
      <c r="B16" s="98">
        <v>35</v>
      </c>
      <c r="C16" s="5" t="s">
        <v>613</v>
      </c>
      <c r="D16" s="12"/>
      <c r="E16" s="109" t="s">
        <v>579</v>
      </c>
      <c r="F16" s="19" t="s">
        <v>291</v>
      </c>
      <c r="G16" s="109"/>
      <c r="H16" s="19"/>
    </row>
    <row r="17" spans="2:8" ht="15" customHeight="1">
      <c r="B17" s="97">
        <v>10</v>
      </c>
      <c r="C17" s="2" t="s">
        <v>628</v>
      </c>
      <c r="D17" s="13"/>
      <c r="E17" s="111" t="s">
        <v>574</v>
      </c>
      <c r="F17" s="19"/>
      <c r="G17" s="109"/>
      <c r="H17" s="19"/>
    </row>
    <row r="18" spans="1:8" ht="15" customHeight="1">
      <c r="A18" s="2">
        <v>8</v>
      </c>
      <c r="B18" s="98">
        <v>15</v>
      </c>
      <c r="C18" s="5" t="s">
        <v>599</v>
      </c>
      <c r="D18" s="14"/>
      <c r="E18" s="19" t="s">
        <v>289</v>
      </c>
      <c r="F18" s="19"/>
      <c r="G18" s="109"/>
      <c r="H18" s="131" t="s">
        <v>588</v>
      </c>
    </row>
    <row r="19" spans="2:8" ht="15" customHeight="1">
      <c r="B19" s="97">
        <v>6</v>
      </c>
      <c r="C19" s="2" t="s">
        <v>674</v>
      </c>
      <c r="D19" s="15"/>
      <c r="E19" s="19"/>
      <c r="F19" s="19"/>
      <c r="G19" s="109"/>
      <c r="H19" s="118" t="s">
        <v>587</v>
      </c>
    </row>
    <row r="20" spans="1:8" ht="15" customHeight="1">
      <c r="A20" s="2">
        <v>9</v>
      </c>
      <c r="B20" s="98">
        <v>20</v>
      </c>
      <c r="C20" s="5" t="s">
        <v>600</v>
      </c>
      <c r="D20" s="12"/>
      <c r="E20" s="19" t="s">
        <v>583</v>
      </c>
      <c r="F20" s="19"/>
      <c r="G20" s="109"/>
      <c r="H20" s="108" t="s">
        <v>289</v>
      </c>
    </row>
    <row r="21" spans="3:8" ht="15" customHeight="1">
      <c r="C21" s="2" t="s">
        <v>202</v>
      </c>
      <c r="D21" s="13"/>
      <c r="E21" s="107" t="s">
        <v>567</v>
      </c>
      <c r="F21" s="19"/>
      <c r="G21" s="109"/>
      <c r="H21" s="109"/>
    </row>
    <row r="22" spans="1:8" ht="15" customHeight="1">
      <c r="A22" s="2">
        <v>10</v>
      </c>
      <c r="B22" s="98" t="s">
        <v>202</v>
      </c>
      <c r="C22" s="5" t="s">
        <v>196</v>
      </c>
      <c r="D22" s="14"/>
      <c r="E22" s="108" t="s">
        <v>202</v>
      </c>
      <c r="F22" s="19" t="s">
        <v>583</v>
      </c>
      <c r="G22" s="109"/>
      <c r="H22" s="109"/>
    </row>
    <row r="23" spans="2:8" ht="15" customHeight="1">
      <c r="B23" s="97">
        <v>12</v>
      </c>
      <c r="C23" s="2" t="s">
        <v>616</v>
      </c>
      <c r="D23" s="15"/>
      <c r="E23" s="109"/>
      <c r="F23" s="110" t="s">
        <v>567</v>
      </c>
      <c r="G23" s="109"/>
      <c r="H23" s="109"/>
    </row>
    <row r="24" spans="1:8" ht="15" customHeight="1">
      <c r="A24" s="2">
        <v>11</v>
      </c>
      <c r="B24" s="98">
        <v>26</v>
      </c>
      <c r="C24" s="5" t="s">
        <v>602</v>
      </c>
      <c r="D24" s="12"/>
      <c r="E24" s="109" t="s">
        <v>561</v>
      </c>
      <c r="F24" s="108" t="s">
        <v>290</v>
      </c>
      <c r="G24" s="109"/>
      <c r="H24" s="109"/>
    </row>
    <row r="25" spans="2:8" ht="15" customHeight="1">
      <c r="B25" s="97">
        <v>25</v>
      </c>
      <c r="C25" s="2" t="s">
        <v>631</v>
      </c>
      <c r="D25" s="13"/>
      <c r="E25" s="111" t="s">
        <v>538</v>
      </c>
      <c r="F25" s="109"/>
      <c r="G25" s="109"/>
      <c r="H25" s="109"/>
    </row>
    <row r="26" spans="1:8" ht="15" customHeight="1">
      <c r="A26" s="2">
        <v>12</v>
      </c>
      <c r="B26" s="98">
        <v>41</v>
      </c>
      <c r="C26" s="5" t="s">
        <v>601</v>
      </c>
      <c r="D26" s="14"/>
      <c r="E26" s="19" t="s">
        <v>290</v>
      </c>
      <c r="F26" s="109"/>
      <c r="G26" s="109" t="s">
        <v>582</v>
      </c>
      <c r="H26" s="109"/>
    </row>
    <row r="27" spans="2:8" ht="15" customHeight="1">
      <c r="B27" s="97">
        <v>31</v>
      </c>
      <c r="C27" s="2" t="s">
        <v>630</v>
      </c>
      <c r="D27" s="15"/>
      <c r="E27" s="19"/>
      <c r="F27" s="109"/>
      <c r="G27" s="114" t="s">
        <v>578</v>
      </c>
      <c r="H27" s="109"/>
    </row>
    <row r="28" spans="1:8" ht="15" customHeight="1">
      <c r="A28" s="2">
        <v>13</v>
      </c>
      <c r="B28" s="98">
        <v>32</v>
      </c>
      <c r="C28" s="5" t="s">
        <v>604</v>
      </c>
      <c r="D28" s="12"/>
      <c r="E28" s="19" t="s">
        <v>555</v>
      </c>
      <c r="F28" s="109"/>
      <c r="G28" s="19" t="s">
        <v>290</v>
      </c>
      <c r="H28" s="109"/>
    </row>
    <row r="29" spans="2:8" ht="15" customHeight="1">
      <c r="B29" s="97">
        <v>22</v>
      </c>
      <c r="C29" s="2" t="s">
        <v>589</v>
      </c>
      <c r="D29" s="13"/>
      <c r="E29" s="107" t="s">
        <v>553</v>
      </c>
      <c r="F29" s="109"/>
      <c r="G29" s="19"/>
      <c r="H29" s="109"/>
    </row>
    <row r="30" spans="1:8" ht="15" customHeight="1">
      <c r="A30" s="2">
        <v>14</v>
      </c>
      <c r="B30" s="98">
        <v>34</v>
      </c>
      <c r="C30" s="5" t="s">
        <v>598</v>
      </c>
      <c r="D30" s="14"/>
      <c r="E30" s="108" t="s">
        <v>290</v>
      </c>
      <c r="F30" s="109" t="s">
        <v>582</v>
      </c>
      <c r="G30" s="19"/>
      <c r="H30" s="109"/>
    </row>
    <row r="31" spans="3:8" ht="15" customHeight="1">
      <c r="C31" s="2" t="s">
        <v>202</v>
      </c>
      <c r="D31" s="15"/>
      <c r="E31" s="109"/>
      <c r="F31" s="114" t="s">
        <v>578</v>
      </c>
      <c r="G31" s="19"/>
      <c r="H31" s="109"/>
    </row>
    <row r="32" spans="1:8" ht="15" customHeight="1">
      <c r="A32" s="2">
        <v>15</v>
      </c>
      <c r="B32" s="98" t="s">
        <v>202</v>
      </c>
      <c r="C32" s="5" t="s">
        <v>196</v>
      </c>
      <c r="D32" s="12"/>
      <c r="E32" s="109" t="s">
        <v>582</v>
      </c>
      <c r="F32" s="19" t="s">
        <v>290</v>
      </c>
      <c r="G32" s="19"/>
      <c r="H32" s="109"/>
    </row>
    <row r="33" spans="2:8" ht="15" customHeight="1">
      <c r="B33" s="97">
        <v>7</v>
      </c>
      <c r="C33" s="2" t="s">
        <v>697</v>
      </c>
      <c r="D33" s="13"/>
      <c r="E33" s="111" t="s">
        <v>578</v>
      </c>
      <c r="F33" s="19"/>
      <c r="G33" s="19"/>
      <c r="H33" s="109"/>
    </row>
    <row r="34" spans="1:8" ht="15" customHeight="1">
      <c r="A34" s="2">
        <v>16</v>
      </c>
      <c r="B34" s="98">
        <v>11</v>
      </c>
      <c r="C34" s="5" t="s">
        <v>622</v>
      </c>
      <c r="D34" s="14"/>
      <c r="E34" s="19" t="s">
        <v>202</v>
      </c>
      <c r="F34" s="19"/>
      <c r="G34" s="19"/>
      <c r="H34" s="140" t="s">
        <v>585</v>
      </c>
    </row>
    <row r="35" spans="2:8" ht="15" customHeight="1">
      <c r="B35" s="97">
        <v>4</v>
      </c>
      <c r="C35" s="2" t="s">
        <v>655</v>
      </c>
      <c r="D35" s="15"/>
      <c r="E35" s="19"/>
      <c r="F35" s="19"/>
      <c r="G35" s="19"/>
      <c r="H35" s="141" t="s">
        <v>581</v>
      </c>
    </row>
    <row r="36" spans="1:8" ht="15" customHeight="1">
      <c r="A36" s="2">
        <v>17</v>
      </c>
      <c r="B36" s="98">
        <v>8</v>
      </c>
      <c r="C36" s="5" t="s">
        <v>720</v>
      </c>
      <c r="D36" s="12"/>
      <c r="E36" s="19" t="s">
        <v>585</v>
      </c>
      <c r="F36" s="19"/>
      <c r="G36" s="19"/>
      <c r="H36" s="161" t="s">
        <v>193</v>
      </c>
    </row>
    <row r="37" spans="3:8" ht="15" customHeight="1">
      <c r="C37" s="2" t="s">
        <v>202</v>
      </c>
      <c r="D37" s="13"/>
      <c r="E37" s="107" t="s">
        <v>581</v>
      </c>
      <c r="F37" s="19"/>
      <c r="G37" s="19"/>
      <c r="H37" s="109"/>
    </row>
    <row r="38" spans="1:8" ht="15" customHeight="1">
      <c r="A38" s="2">
        <v>18</v>
      </c>
      <c r="B38" s="98" t="s">
        <v>202</v>
      </c>
      <c r="C38" s="5" t="s">
        <v>196</v>
      </c>
      <c r="D38" s="14"/>
      <c r="E38" s="108" t="s">
        <v>202</v>
      </c>
      <c r="F38" s="19" t="s">
        <v>585</v>
      </c>
      <c r="G38" s="19"/>
      <c r="H38" s="109"/>
    </row>
    <row r="39" spans="2:8" ht="15" customHeight="1">
      <c r="B39" s="97">
        <v>28</v>
      </c>
      <c r="C39" s="2" t="s">
        <v>609</v>
      </c>
      <c r="D39" s="15"/>
      <c r="E39" s="109"/>
      <c r="F39" s="110" t="s">
        <v>581</v>
      </c>
      <c r="G39" s="19"/>
      <c r="H39" s="109"/>
    </row>
    <row r="40" spans="1:8" ht="15" customHeight="1">
      <c r="A40" s="2">
        <v>19</v>
      </c>
      <c r="B40" s="98">
        <v>49</v>
      </c>
      <c r="C40" s="5" t="s">
        <v>620</v>
      </c>
      <c r="D40" s="12"/>
      <c r="E40" s="109" t="s">
        <v>558</v>
      </c>
      <c r="F40" s="108" t="s">
        <v>289</v>
      </c>
      <c r="G40" s="19"/>
      <c r="H40" s="109"/>
    </row>
    <row r="41" spans="2:8" ht="15" customHeight="1">
      <c r="B41" s="97">
        <v>16</v>
      </c>
      <c r="C41" s="2" t="s">
        <v>594</v>
      </c>
      <c r="D41" s="13"/>
      <c r="E41" s="111" t="s">
        <v>527</v>
      </c>
      <c r="F41" s="109"/>
      <c r="G41" s="19"/>
      <c r="H41" s="109"/>
    </row>
    <row r="42" spans="1:8" ht="15" customHeight="1">
      <c r="A42" s="2">
        <v>20</v>
      </c>
      <c r="B42" s="98">
        <v>43</v>
      </c>
      <c r="C42" s="5" t="s">
        <v>614</v>
      </c>
      <c r="D42" s="14"/>
      <c r="E42" s="19" t="s">
        <v>291</v>
      </c>
      <c r="F42" s="109"/>
      <c r="G42" s="19" t="s">
        <v>585</v>
      </c>
      <c r="H42" s="109"/>
    </row>
    <row r="43" spans="2:8" ht="15" customHeight="1">
      <c r="B43" s="97">
        <v>27</v>
      </c>
      <c r="C43" s="2" t="s">
        <v>597</v>
      </c>
      <c r="D43" s="15"/>
      <c r="E43" s="19"/>
      <c r="F43" s="109"/>
      <c r="G43" s="110" t="s">
        <v>581</v>
      </c>
      <c r="H43" s="109"/>
    </row>
    <row r="44" spans="1:8" ht="15" customHeight="1">
      <c r="A44" s="2">
        <v>21</v>
      </c>
      <c r="B44" s="98">
        <v>38</v>
      </c>
      <c r="C44" s="5" t="s">
        <v>615</v>
      </c>
      <c r="D44" s="12"/>
      <c r="E44" s="19" t="s">
        <v>575</v>
      </c>
      <c r="F44" s="109"/>
      <c r="G44" s="108" t="s">
        <v>290</v>
      </c>
      <c r="H44" s="109"/>
    </row>
    <row r="45" spans="2:8" ht="15" customHeight="1">
      <c r="B45" s="97">
        <v>14</v>
      </c>
      <c r="C45" s="2" t="s">
        <v>605</v>
      </c>
      <c r="D45" s="13"/>
      <c r="E45" s="107" t="s">
        <v>556</v>
      </c>
      <c r="F45" s="109"/>
      <c r="G45" s="109"/>
      <c r="H45" s="109"/>
    </row>
    <row r="46" spans="1:8" ht="15" customHeight="1">
      <c r="A46" s="2">
        <v>22</v>
      </c>
      <c r="B46" s="98">
        <v>30</v>
      </c>
      <c r="C46" s="5" t="s">
        <v>625</v>
      </c>
      <c r="D46" s="14"/>
      <c r="E46" s="108" t="s">
        <v>289</v>
      </c>
      <c r="F46" s="109" t="s">
        <v>575</v>
      </c>
      <c r="G46" s="109"/>
      <c r="H46" s="109"/>
    </row>
    <row r="47" spans="3:8" ht="15" customHeight="1">
      <c r="C47" s="2" t="s">
        <v>202</v>
      </c>
      <c r="D47" s="15"/>
      <c r="E47" s="109"/>
      <c r="F47" s="114" t="s">
        <v>556</v>
      </c>
      <c r="G47" s="109"/>
      <c r="H47" s="109"/>
    </row>
    <row r="48" spans="1:8" ht="15" customHeight="1">
      <c r="A48" s="2">
        <v>23</v>
      </c>
      <c r="B48" s="98" t="s">
        <v>202</v>
      </c>
      <c r="C48" s="5" t="s">
        <v>196</v>
      </c>
      <c r="D48" s="12"/>
      <c r="E48" s="109" t="s">
        <v>576</v>
      </c>
      <c r="F48" s="19" t="s">
        <v>290</v>
      </c>
      <c r="G48" s="109"/>
      <c r="H48" s="109"/>
    </row>
    <row r="49" spans="2:8" ht="15" customHeight="1">
      <c r="B49" s="97">
        <v>13</v>
      </c>
      <c r="C49" s="2" t="s">
        <v>610</v>
      </c>
      <c r="D49" s="13"/>
      <c r="E49" s="111" t="s">
        <v>568</v>
      </c>
      <c r="F49" s="19"/>
      <c r="G49" s="109"/>
      <c r="H49" s="109"/>
    </row>
    <row r="50" spans="1:8" ht="15" customHeight="1">
      <c r="A50" s="2">
        <v>24</v>
      </c>
      <c r="B50" s="98">
        <v>19</v>
      </c>
      <c r="C50" s="5" t="s">
        <v>612</v>
      </c>
      <c r="D50" s="14"/>
      <c r="E50" s="19" t="s">
        <v>202</v>
      </c>
      <c r="F50" s="19"/>
      <c r="G50" s="109"/>
      <c r="H50" s="132" t="s">
        <v>585</v>
      </c>
    </row>
    <row r="51" spans="2:8" ht="15" customHeight="1">
      <c r="B51" s="97">
        <v>9</v>
      </c>
      <c r="C51" s="2" t="s">
        <v>634</v>
      </c>
      <c r="D51" s="15"/>
      <c r="E51" s="19"/>
      <c r="F51" s="19"/>
      <c r="G51" s="109"/>
      <c r="H51" s="125" t="s">
        <v>581</v>
      </c>
    </row>
    <row r="52" spans="1:8" ht="15" customHeight="1">
      <c r="A52" s="2">
        <v>25</v>
      </c>
      <c r="B52" s="98">
        <v>18</v>
      </c>
      <c r="C52" s="5" t="s">
        <v>617</v>
      </c>
      <c r="D52" s="12"/>
      <c r="E52" s="19" t="s">
        <v>580</v>
      </c>
      <c r="F52" s="19"/>
      <c r="G52" s="109"/>
      <c r="H52" s="19" t="s">
        <v>290</v>
      </c>
    </row>
    <row r="53" spans="3:8" ht="15" customHeight="1">
      <c r="C53" s="2" t="s">
        <v>202</v>
      </c>
      <c r="D53" s="13"/>
      <c r="E53" s="107" t="s">
        <v>569</v>
      </c>
      <c r="F53" s="19"/>
      <c r="G53" s="109"/>
      <c r="H53" s="19"/>
    </row>
    <row r="54" spans="1:8" ht="15" customHeight="1">
      <c r="A54" s="2">
        <v>26</v>
      </c>
      <c r="B54" s="98" t="s">
        <v>202</v>
      </c>
      <c r="C54" s="5" t="s">
        <v>196</v>
      </c>
      <c r="D54" s="14"/>
      <c r="E54" s="108" t="s">
        <v>202</v>
      </c>
      <c r="F54" s="19" t="s">
        <v>580</v>
      </c>
      <c r="G54" s="109"/>
      <c r="H54" s="19"/>
    </row>
    <row r="55" spans="2:8" ht="15" customHeight="1">
      <c r="B55" s="97">
        <v>46</v>
      </c>
      <c r="C55" s="2" t="s">
        <v>592</v>
      </c>
      <c r="D55" s="15"/>
      <c r="E55" s="109"/>
      <c r="F55" s="110" t="s">
        <v>569</v>
      </c>
      <c r="G55" s="109"/>
      <c r="H55" s="19"/>
    </row>
    <row r="56" spans="1:8" ht="15" customHeight="1">
      <c r="A56" s="2">
        <v>27</v>
      </c>
      <c r="B56" s="98">
        <v>47</v>
      </c>
      <c r="C56" s="5" t="s">
        <v>621</v>
      </c>
      <c r="D56" s="12"/>
      <c r="E56" s="109" t="s">
        <v>540</v>
      </c>
      <c r="F56" s="108" t="s">
        <v>290</v>
      </c>
      <c r="G56" s="109"/>
      <c r="H56" s="19"/>
    </row>
    <row r="57" spans="2:8" ht="15" customHeight="1">
      <c r="B57" s="97">
        <v>40</v>
      </c>
      <c r="C57" s="2" t="s">
        <v>633</v>
      </c>
      <c r="D57" s="13"/>
      <c r="E57" s="111" t="s">
        <v>534</v>
      </c>
      <c r="F57" s="109"/>
      <c r="G57" s="109"/>
      <c r="H57" s="19"/>
    </row>
    <row r="58" spans="1:8" ht="15" customHeight="1">
      <c r="A58" s="2">
        <v>28</v>
      </c>
      <c r="B58" s="98">
        <v>44</v>
      </c>
      <c r="C58" s="5" t="s">
        <v>596</v>
      </c>
      <c r="D58" s="14"/>
      <c r="E58" s="19" t="s">
        <v>291</v>
      </c>
      <c r="F58" s="109"/>
      <c r="G58" s="109" t="s">
        <v>586</v>
      </c>
      <c r="H58" s="19"/>
    </row>
    <row r="59" spans="2:8" ht="15" customHeight="1">
      <c r="B59" s="97">
        <v>50</v>
      </c>
      <c r="C59" s="2" t="s">
        <v>624</v>
      </c>
      <c r="D59" s="15"/>
      <c r="E59" s="19"/>
      <c r="F59" s="109"/>
      <c r="G59" s="114" t="s">
        <v>584</v>
      </c>
      <c r="H59" s="19"/>
    </row>
    <row r="60" spans="1:8" ht="15" customHeight="1">
      <c r="A60" s="2">
        <v>29</v>
      </c>
      <c r="B60" s="98">
        <v>51</v>
      </c>
      <c r="C60" s="5" t="s">
        <v>632</v>
      </c>
      <c r="D60" s="12"/>
      <c r="E60" s="19" t="s">
        <v>562</v>
      </c>
      <c r="F60" s="109"/>
      <c r="G60" s="19" t="s">
        <v>290</v>
      </c>
      <c r="H60" s="19"/>
    </row>
    <row r="61" spans="2:8" ht="15" customHeight="1">
      <c r="B61" s="97">
        <v>24</v>
      </c>
      <c r="C61" s="2" t="s">
        <v>595</v>
      </c>
      <c r="D61" s="13"/>
      <c r="E61" s="107" t="s">
        <v>524</v>
      </c>
      <c r="F61" s="109"/>
      <c r="G61" s="19"/>
      <c r="H61" s="19"/>
    </row>
    <row r="62" spans="1:8" ht="15" customHeight="1">
      <c r="A62" s="2">
        <v>30</v>
      </c>
      <c r="B62" s="98">
        <v>52</v>
      </c>
      <c r="C62" s="5" t="s">
        <v>619</v>
      </c>
      <c r="D62" s="14"/>
      <c r="E62" s="108" t="s">
        <v>290</v>
      </c>
      <c r="F62" s="109" t="s">
        <v>586</v>
      </c>
      <c r="G62" s="19"/>
      <c r="H62" s="19"/>
    </row>
    <row r="63" spans="3:8" ht="15" customHeight="1">
      <c r="C63" s="2" t="s">
        <v>202</v>
      </c>
      <c r="D63" s="15"/>
      <c r="E63" s="109"/>
      <c r="F63" s="114" t="s">
        <v>584</v>
      </c>
      <c r="G63" s="19"/>
      <c r="H63" s="19"/>
    </row>
    <row r="64" spans="1:8" ht="15" customHeight="1">
      <c r="A64" s="2">
        <v>31</v>
      </c>
      <c r="B64" s="98" t="s">
        <v>202</v>
      </c>
      <c r="C64" s="5" t="s">
        <v>196</v>
      </c>
      <c r="D64" s="12"/>
      <c r="E64" s="109" t="s">
        <v>586</v>
      </c>
      <c r="F64" s="19" t="s">
        <v>291</v>
      </c>
      <c r="G64" s="19"/>
      <c r="H64" s="19"/>
    </row>
    <row r="65" spans="2:8" ht="15" customHeight="1">
      <c r="B65" s="97">
        <v>3</v>
      </c>
      <c r="C65" s="2" t="s">
        <v>678</v>
      </c>
      <c r="D65" s="13"/>
      <c r="E65" s="111" t="s">
        <v>584</v>
      </c>
      <c r="F65" s="19"/>
      <c r="G65" s="19"/>
      <c r="H65" s="19"/>
    </row>
    <row r="66" spans="1:8" ht="15" customHeight="1">
      <c r="A66" s="2">
        <v>32</v>
      </c>
      <c r="B66" s="98">
        <v>5</v>
      </c>
      <c r="C66" s="5" t="s">
        <v>650</v>
      </c>
      <c r="D66" s="14"/>
      <c r="E66" s="19" t="s">
        <v>202</v>
      </c>
      <c r="F66" s="19"/>
      <c r="G66" s="19"/>
      <c r="H66" s="19"/>
    </row>
    <row r="67" spans="4:8" ht="15" customHeight="1">
      <c r="D67" s="20"/>
      <c r="E67" s="19"/>
      <c r="F67" s="19"/>
      <c r="G67" s="19"/>
      <c r="H67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scale="78" r:id="rId1"/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64"/>
  <sheetViews>
    <sheetView view="pageBreakPreview" zoomScale="115" zoomScaleNormal="75" zoomScaleSheetLayoutView="115" zoomScalePageLayoutView="0" workbookViewId="0" topLeftCell="A1">
      <selection activeCell="E20" sqref="E20"/>
    </sheetView>
  </sheetViews>
  <sheetFormatPr defaultColWidth="9.00390625" defaultRowHeight="12.75"/>
  <cols>
    <col min="1" max="1" width="4.625" style="2" bestFit="1" customWidth="1"/>
    <col min="2" max="2" width="5.00390625" style="2" customWidth="1"/>
    <col min="3" max="3" width="29.375" style="2" bestFit="1" customWidth="1"/>
    <col min="4" max="4" width="0.875" style="2" customWidth="1"/>
    <col min="5" max="7" width="25.375" style="2" customWidth="1"/>
    <col min="8" max="16384" width="9.125" style="2" customWidth="1"/>
  </cols>
  <sheetData>
    <row r="1" spans="2:7" ht="27" customHeight="1">
      <c r="B1" s="3" t="s">
        <v>39</v>
      </c>
      <c r="G1" s="64" t="s">
        <v>29</v>
      </c>
    </row>
    <row r="2" spans="2:7" ht="21" customHeight="1">
      <c r="B2" s="4" t="s">
        <v>34</v>
      </c>
      <c r="G2" s="21" t="s">
        <v>194</v>
      </c>
    </row>
    <row r="3" spans="4:7" ht="15.75">
      <c r="D3" s="4"/>
      <c r="G3" s="61" t="s">
        <v>38</v>
      </c>
    </row>
    <row r="4" spans="1:7" ht="15" customHeight="1">
      <c r="A4" s="70">
        <v>1</v>
      </c>
      <c r="B4" s="70">
        <v>17</v>
      </c>
      <c r="C4" s="71" t="s">
        <v>195</v>
      </c>
      <c r="E4" s="19"/>
      <c r="F4" s="19"/>
      <c r="G4" s="19"/>
    </row>
    <row r="5" spans="4:7" ht="15" customHeight="1">
      <c r="D5" s="13"/>
      <c r="E5" s="107" t="s">
        <v>65</v>
      </c>
      <c r="F5" s="19"/>
      <c r="G5" s="19"/>
    </row>
    <row r="6" spans="1:7" ht="15" customHeight="1">
      <c r="A6" s="2">
        <v>2</v>
      </c>
      <c r="C6" s="5" t="s">
        <v>196</v>
      </c>
      <c r="D6" s="14"/>
      <c r="E6" s="108"/>
      <c r="F6" s="19"/>
      <c r="G6" s="19"/>
    </row>
    <row r="7" spans="4:7" ht="15" customHeight="1">
      <c r="D7" s="15"/>
      <c r="E7" s="109"/>
      <c r="F7" s="110" t="s">
        <v>65</v>
      </c>
      <c r="G7" s="19"/>
    </row>
    <row r="8" spans="1:7" ht="15" customHeight="1">
      <c r="A8" s="2">
        <v>3</v>
      </c>
      <c r="B8" s="2">
        <v>75</v>
      </c>
      <c r="C8" s="5" t="s">
        <v>197</v>
      </c>
      <c r="D8" s="12"/>
      <c r="E8" s="109"/>
      <c r="F8" s="108" t="s">
        <v>289</v>
      </c>
      <c r="G8" s="19"/>
    </row>
    <row r="9" spans="4:7" ht="15" customHeight="1">
      <c r="D9" s="13"/>
      <c r="E9" s="111" t="s">
        <v>144</v>
      </c>
      <c r="F9" s="109"/>
      <c r="G9" s="19"/>
    </row>
    <row r="10" spans="1:7" ht="15" customHeight="1">
      <c r="A10" s="2">
        <v>4</v>
      </c>
      <c r="B10" s="2">
        <v>79</v>
      </c>
      <c r="C10" s="5" t="s">
        <v>198</v>
      </c>
      <c r="D10" s="14"/>
      <c r="E10" s="19" t="s">
        <v>290</v>
      </c>
      <c r="F10" s="109"/>
      <c r="G10" s="19"/>
    </row>
    <row r="11" spans="4:7" ht="15" customHeight="1">
      <c r="D11" s="15"/>
      <c r="E11" s="19"/>
      <c r="F11" s="109"/>
      <c r="G11" s="110" t="s">
        <v>65</v>
      </c>
    </row>
    <row r="12" spans="1:8" ht="15" customHeight="1">
      <c r="A12" s="2">
        <v>5</v>
      </c>
      <c r="B12" s="2">
        <v>81</v>
      </c>
      <c r="C12" s="5" t="s">
        <v>199</v>
      </c>
      <c r="D12" s="12"/>
      <c r="E12" s="19"/>
      <c r="F12" s="109"/>
      <c r="G12" s="112" t="s">
        <v>290</v>
      </c>
      <c r="H12" s="62"/>
    </row>
    <row r="13" spans="4:8" ht="15" customHeight="1">
      <c r="D13" s="13"/>
      <c r="E13" s="107" t="s">
        <v>117</v>
      </c>
      <c r="F13" s="109"/>
      <c r="G13" s="113"/>
      <c r="H13" s="62"/>
    </row>
    <row r="14" spans="1:8" ht="15" customHeight="1">
      <c r="A14" s="2">
        <v>6</v>
      </c>
      <c r="B14" s="2">
        <v>54</v>
      </c>
      <c r="C14" s="5" t="s">
        <v>200</v>
      </c>
      <c r="D14" s="14"/>
      <c r="E14" s="108" t="s">
        <v>290</v>
      </c>
      <c r="F14" s="109"/>
      <c r="G14" s="113"/>
      <c r="H14" s="62"/>
    </row>
    <row r="15" spans="4:8" ht="15" customHeight="1">
      <c r="D15" s="15"/>
      <c r="E15" s="109"/>
      <c r="F15" s="114" t="s">
        <v>117</v>
      </c>
      <c r="G15" s="113"/>
      <c r="H15" s="62"/>
    </row>
    <row r="16" spans="1:8" ht="15" customHeight="1">
      <c r="A16" s="2">
        <v>7</v>
      </c>
      <c r="C16" s="5" t="s">
        <v>196</v>
      </c>
      <c r="D16" s="12"/>
      <c r="E16" s="109"/>
      <c r="F16" s="19" t="s">
        <v>290</v>
      </c>
      <c r="G16" s="113"/>
      <c r="H16" s="62"/>
    </row>
    <row r="17" spans="4:8" ht="15" customHeight="1">
      <c r="D17" s="13"/>
      <c r="E17" s="111" t="s">
        <v>88</v>
      </c>
      <c r="F17" s="19"/>
      <c r="G17" s="113"/>
      <c r="H17" s="62"/>
    </row>
    <row r="18" spans="1:8" ht="15" customHeight="1">
      <c r="A18" s="72">
        <v>8</v>
      </c>
      <c r="B18" s="72">
        <v>33</v>
      </c>
      <c r="C18" s="73" t="s">
        <v>201</v>
      </c>
      <c r="D18" s="14"/>
      <c r="E18" s="19"/>
      <c r="F18" s="19"/>
      <c r="G18" s="113"/>
      <c r="H18" s="62"/>
    </row>
    <row r="19" spans="4:8" ht="15" customHeight="1">
      <c r="D19" s="15"/>
      <c r="E19" s="19"/>
      <c r="F19" s="19"/>
      <c r="G19" s="115" t="s">
        <v>202</v>
      </c>
      <c r="H19" s="62"/>
    </row>
    <row r="20" spans="1:8" ht="15" customHeight="1">
      <c r="A20" s="70">
        <v>9</v>
      </c>
      <c r="B20" s="70">
        <v>18</v>
      </c>
      <c r="C20" s="71" t="s">
        <v>203</v>
      </c>
      <c r="D20" s="12"/>
      <c r="E20" s="19"/>
      <c r="F20" s="113"/>
      <c r="G20" s="113" t="s">
        <v>202</v>
      </c>
      <c r="H20" s="62"/>
    </row>
    <row r="21" spans="4:8" ht="15" customHeight="1">
      <c r="D21" s="13"/>
      <c r="E21" s="107" t="s">
        <v>66</v>
      </c>
      <c r="F21" s="19"/>
      <c r="G21" s="113"/>
      <c r="H21" s="62"/>
    </row>
    <row r="22" spans="1:8" ht="15" customHeight="1">
      <c r="A22" s="2">
        <v>10</v>
      </c>
      <c r="C22" s="5" t="s">
        <v>196</v>
      </c>
      <c r="D22" s="14"/>
      <c r="E22" s="108"/>
      <c r="F22" s="19"/>
      <c r="G22" s="113"/>
      <c r="H22" s="62"/>
    </row>
    <row r="23" spans="4:8" ht="15" customHeight="1">
      <c r="D23" s="15"/>
      <c r="E23" s="109"/>
      <c r="F23" s="110" t="s">
        <v>66</v>
      </c>
      <c r="G23" s="113"/>
      <c r="H23" s="62"/>
    </row>
    <row r="24" spans="1:8" ht="15" customHeight="1">
      <c r="A24" s="2">
        <v>11</v>
      </c>
      <c r="B24" s="2">
        <v>101</v>
      </c>
      <c r="C24" s="5" t="s">
        <v>204</v>
      </c>
      <c r="D24" s="12"/>
      <c r="E24" s="109"/>
      <c r="F24" s="108" t="s">
        <v>289</v>
      </c>
      <c r="G24" s="113"/>
      <c r="H24" s="62"/>
    </row>
    <row r="25" spans="4:8" ht="15" customHeight="1">
      <c r="D25" s="13"/>
      <c r="E25" s="111" t="s">
        <v>177</v>
      </c>
      <c r="F25" s="109"/>
      <c r="G25" s="113"/>
      <c r="H25" s="62"/>
    </row>
    <row r="26" spans="1:8" ht="15" customHeight="1">
      <c r="A26" s="2">
        <v>12</v>
      </c>
      <c r="B26" s="2">
        <v>107</v>
      </c>
      <c r="C26" s="5" t="s">
        <v>205</v>
      </c>
      <c r="D26" s="14"/>
      <c r="E26" s="19" t="s">
        <v>291</v>
      </c>
      <c r="F26" s="109"/>
      <c r="G26" s="113"/>
      <c r="H26" s="62"/>
    </row>
    <row r="27" spans="4:8" ht="15" customHeight="1">
      <c r="D27" s="15"/>
      <c r="E27" s="19"/>
      <c r="F27" s="109"/>
      <c r="G27" s="110" t="s">
        <v>93</v>
      </c>
      <c r="H27" s="62"/>
    </row>
    <row r="28" spans="1:7" ht="15" customHeight="1">
      <c r="A28" s="2">
        <v>13</v>
      </c>
      <c r="B28" s="2">
        <v>52</v>
      </c>
      <c r="C28" s="5" t="s">
        <v>206</v>
      </c>
      <c r="D28" s="12"/>
      <c r="E28" s="19"/>
      <c r="F28" s="109"/>
      <c r="G28" s="19" t="s">
        <v>291</v>
      </c>
    </row>
    <row r="29" spans="4:7" ht="15" customHeight="1">
      <c r="D29" s="13"/>
      <c r="E29" s="107" t="s">
        <v>192</v>
      </c>
      <c r="F29" s="109"/>
      <c r="G29" s="19"/>
    </row>
    <row r="30" spans="1:7" ht="15" customHeight="1">
      <c r="A30" s="2">
        <v>14</v>
      </c>
      <c r="B30" s="2">
        <v>100</v>
      </c>
      <c r="C30" s="5" t="s">
        <v>207</v>
      </c>
      <c r="D30" s="14"/>
      <c r="E30" s="108" t="s">
        <v>291</v>
      </c>
      <c r="F30" s="109"/>
      <c r="G30" s="19"/>
    </row>
    <row r="31" spans="4:7" ht="15" customHeight="1">
      <c r="D31" s="15"/>
      <c r="E31" s="109"/>
      <c r="F31" s="114" t="s">
        <v>93</v>
      </c>
      <c r="G31" s="19"/>
    </row>
    <row r="32" spans="1:7" ht="15" customHeight="1">
      <c r="A32" s="2">
        <v>15</v>
      </c>
      <c r="C32" s="5" t="s">
        <v>196</v>
      </c>
      <c r="D32" s="12"/>
      <c r="E32" s="109"/>
      <c r="F32" s="19" t="s">
        <v>289</v>
      </c>
      <c r="G32" s="19"/>
    </row>
    <row r="33" spans="4:7" ht="15" customHeight="1">
      <c r="D33" s="13"/>
      <c r="E33" s="111" t="s">
        <v>93</v>
      </c>
      <c r="F33" s="19"/>
      <c r="G33" s="19"/>
    </row>
    <row r="34" spans="1:7" ht="15" customHeight="1">
      <c r="A34" s="72">
        <v>16</v>
      </c>
      <c r="B34" s="72">
        <v>38</v>
      </c>
      <c r="C34" s="73" t="s">
        <v>209</v>
      </c>
      <c r="D34" s="14"/>
      <c r="E34" s="19"/>
      <c r="F34" s="19"/>
      <c r="G34" s="19"/>
    </row>
    <row r="35" spans="5:7" ht="15" customHeight="1">
      <c r="E35" s="19"/>
      <c r="F35" s="19"/>
      <c r="G35" s="19"/>
    </row>
    <row r="36" spans="1:7" ht="15" customHeight="1">
      <c r="A36" s="70">
        <v>17</v>
      </c>
      <c r="B36" s="70">
        <v>19</v>
      </c>
      <c r="C36" s="71" t="s">
        <v>210</v>
      </c>
      <c r="E36" s="19"/>
      <c r="F36" s="19"/>
      <c r="G36" s="19"/>
    </row>
    <row r="37" spans="4:7" ht="15" customHeight="1">
      <c r="D37" s="13"/>
      <c r="E37" s="107" t="s">
        <v>67</v>
      </c>
      <c r="F37" s="19"/>
      <c r="G37" s="19"/>
    </row>
    <row r="38" spans="1:7" ht="15" customHeight="1">
      <c r="A38" s="2">
        <v>18</v>
      </c>
      <c r="C38" s="5" t="s">
        <v>196</v>
      </c>
      <c r="D38" s="14"/>
      <c r="E38" s="108"/>
      <c r="F38" s="19"/>
      <c r="G38" s="19"/>
    </row>
    <row r="39" spans="4:7" ht="15" customHeight="1">
      <c r="D39" s="15"/>
      <c r="E39" s="109"/>
      <c r="F39" s="110" t="s">
        <v>67</v>
      </c>
      <c r="G39" s="19"/>
    </row>
    <row r="40" spans="1:7" ht="15" customHeight="1">
      <c r="A40" s="2">
        <v>19</v>
      </c>
      <c r="B40" s="2">
        <v>61</v>
      </c>
      <c r="C40" s="5" t="s">
        <v>211</v>
      </c>
      <c r="D40" s="12"/>
      <c r="E40" s="109"/>
      <c r="F40" s="108" t="s">
        <v>290</v>
      </c>
      <c r="G40" s="19"/>
    </row>
    <row r="41" spans="4:7" ht="15" customHeight="1">
      <c r="D41" s="13"/>
      <c r="E41" s="111" t="s">
        <v>128</v>
      </c>
      <c r="F41" s="109"/>
      <c r="G41" s="19"/>
    </row>
    <row r="42" spans="1:7" ht="15" customHeight="1">
      <c r="A42" s="2">
        <v>20</v>
      </c>
      <c r="B42" s="2">
        <v>69</v>
      </c>
      <c r="C42" s="5" t="s">
        <v>212</v>
      </c>
      <c r="D42" s="14"/>
      <c r="E42" s="19" t="s">
        <v>289</v>
      </c>
      <c r="F42" s="109"/>
      <c r="G42" s="19"/>
    </row>
    <row r="43" spans="4:7" ht="15" customHeight="1">
      <c r="D43" s="15"/>
      <c r="E43" s="19"/>
      <c r="F43" s="109"/>
      <c r="G43" s="110" t="s">
        <v>67</v>
      </c>
    </row>
    <row r="44" spans="1:7" ht="15" customHeight="1">
      <c r="A44" s="99">
        <v>21</v>
      </c>
      <c r="B44" s="99">
        <v>86</v>
      </c>
      <c r="C44" s="100" t="s">
        <v>213</v>
      </c>
      <c r="D44" s="12"/>
      <c r="E44" s="19"/>
      <c r="F44" s="109"/>
      <c r="G44" s="112" t="s">
        <v>290</v>
      </c>
    </row>
    <row r="45" spans="4:7" ht="15" customHeight="1">
      <c r="D45" s="13"/>
      <c r="E45" s="107" t="s">
        <v>174</v>
      </c>
      <c r="F45" s="109"/>
      <c r="G45" s="113"/>
    </row>
    <row r="46" spans="1:7" ht="15" customHeight="1">
      <c r="A46" s="2">
        <v>22</v>
      </c>
      <c r="B46" s="2">
        <v>97</v>
      </c>
      <c r="C46" s="5" t="s">
        <v>214</v>
      </c>
      <c r="D46" s="14"/>
      <c r="E46" s="108"/>
      <c r="F46" s="109"/>
      <c r="G46" s="113"/>
    </row>
    <row r="47" spans="4:7" ht="15" customHeight="1">
      <c r="D47" s="15"/>
      <c r="E47" s="109"/>
      <c r="F47" s="114" t="s">
        <v>101</v>
      </c>
      <c r="G47" s="113"/>
    </row>
    <row r="48" spans="1:7" ht="15" customHeight="1">
      <c r="A48" s="2">
        <v>23</v>
      </c>
      <c r="C48" s="5" t="s">
        <v>196</v>
      </c>
      <c r="D48" s="12"/>
      <c r="E48" s="109"/>
      <c r="F48" s="19" t="s">
        <v>290</v>
      </c>
      <c r="G48" s="113"/>
    </row>
    <row r="49" spans="4:7" ht="15" customHeight="1">
      <c r="D49" s="13"/>
      <c r="E49" s="111" t="s">
        <v>101</v>
      </c>
      <c r="F49" s="19"/>
      <c r="G49" s="113"/>
    </row>
    <row r="50" spans="1:7" ht="15" customHeight="1">
      <c r="A50" s="72">
        <v>24</v>
      </c>
      <c r="B50" s="72">
        <v>43</v>
      </c>
      <c r="C50" s="73" t="s">
        <v>215</v>
      </c>
      <c r="D50" s="14"/>
      <c r="E50" s="19"/>
      <c r="F50" s="19"/>
      <c r="G50" s="113"/>
    </row>
    <row r="51" spans="4:7" ht="15" customHeight="1">
      <c r="D51" s="15"/>
      <c r="E51" s="19"/>
      <c r="F51" s="19"/>
      <c r="G51" s="115" t="s">
        <v>202</v>
      </c>
    </row>
    <row r="52" spans="1:7" ht="15" customHeight="1">
      <c r="A52" s="70">
        <v>25</v>
      </c>
      <c r="B52" s="70">
        <v>20</v>
      </c>
      <c r="C52" s="71" t="s">
        <v>216</v>
      </c>
      <c r="D52" s="12"/>
      <c r="E52" s="19"/>
      <c r="F52" s="19"/>
      <c r="G52" s="113" t="s">
        <v>202</v>
      </c>
    </row>
    <row r="53" spans="4:7" ht="15" customHeight="1">
      <c r="D53" s="13"/>
      <c r="E53" s="107" t="s">
        <v>68</v>
      </c>
      <c r="F53" s="19"/>
      <c r="G53" s="113"/>
    </row>
    <row r="54" spans="1:7" ht="15" customHeight="1">
      <c r="A54" s="2">
        <v>26</v>
      </c>
      <c r="C54" s="5" t="s">
        <v>196</v>
      </c>
      <c r="D54" s="14"/>
      <c r="E54" s="108"/>
      <c r="F54" s="19"/>
      <c r="G54" s="113"/>
    </row>
    <row r="55" spans="4:7" ht="15" customHeight="1">
      <c r="D55" s="15"/>
      <c r="E55" s="109"/>
      <c r="F55" s="110" t="s">
        <v>68</v>
      </c>
      <c r="G55" s="113"/>
    </row>
    <row r="56" spans="1:7" ht="15" customHeight="1">
      <c r="A56" s="2">
        <v>27</v>
      </c>
      <c r="B56" s="2">
        <v>78</v>
      </c>
      <c r="C56" s="5" t="s">
        <v>217</v>
      </c>
      <c r="D56" s="12"/>
      <c r="E56" s="109"/>
      <c r="F56" s="108" t="s">
        <v>289</v>
      </c>
      <c r="G56" s="113"/>
    </row>
    <row r="57" spans="4:7" ht="15" customHeight="1">
      <c r="D57" s="13"/>
      <c r="E57" s="111" t="s">
        <v>150</v>
      </c>
      <c r="F57" s="109"/>
      <c r="G57" s="113"/>
    </row>
    <row r="58" spans="1:7" ht="15" customHeight="1">
      <c r="A58" s="99">
        <v>28</v>
      </c>
      <c r="B58" s="99">
        <v>85</v>
      </c>
      <c r="C58" s="100" t="s">
        <v>218</v>
      </c>
      <c r="D58" s="14"/>
      <c r="E58" s="19"/>
      <c r="F58" s="109"/>
      <c r="G58" s="113"/>
    </row>
    <row r="59" spans="4:7" ht="15" customHeight="1">
      <c r="D59" s="15"/>
      <c r="E59" s="19"/>
      <c r="F59" s="109"/>
      <c r="G59" s="110" t="s">
        <v>68</v>
      </c>
    </row>
    <row r="60" spans="1:7" ht="15" customHeight="1">
      <c r="A60" s="2">
        <v>29</v>
      </c>
      <c r="B60" s="2">
        <v>80</v>
      </c>
      <c r="C60" s="5" t="s">
        <v>219</v>
      </c>
      <c r="D60" s="12"/>
      <c r="E60" s="19"/>
      <c r="F60" s="109"/>
      <c r="G60" s="19" t="s">
        <v>289</v>
      </c>
    </row>
    <row r="61" spans="4:7" ht="15" customHeight="1">
      <c r="D61" s="13"/>
      <c r="E61" s="107" t="s">
        <v>172</v>
      </c>
      <c r="F61" s="109"/>
      <c r="G61" s="19"/>
    </row>
    <row r="62" spans="1:7" ht="15" customHeight="1">
      <c r="A62" s="2">
        <v>30</v>
      </c>
      <c r="B62" s="2">
        <v>95</v>
      </c>
      <c r="C62" s="5" t="s">
        <v>220</v>
      </c>
      <c r="D62" s="14"/>
      <c r="E62" s="108" t="s">
        <v>290</v>
      </c>
      <c r="F62" s="109"/>
      <c r="G62" s="19"/>
    </row>
    <row r="63" spans="4:7" ht="15" customHeight="1">
      <c r="D63" s="15"/>
      <c r="E63" s="109"/>
      <c r="F63" s="114" t="s">
        <v>109</v>
      </c>
      <c r="G63" s="19"/>
    </row>
    <row r="64" spans="1:7" ht="15" customHeight="1">
      <c r="A64" s="2">
        <v>31</v>
      </c>
      <c r="C64" s="5" t="s">
        <v>196</v>
      </c>
      <c r="D64" s="12"/>
      <c r="E64" s="109"/>
      <c r="F64" s="19" t="s">
        <v>289</v>
      </c>
      <c r="G64" s="19"/>
    </row>
    <row r="65" spans="4:7" ht="15" customHeight="1">
      <c r="D65" s="13"/>
      <c r="E65" s="111" t="s">
        <v>109</v>
      </c>
      <c r="F65" s="19"/>
      <c r="G65" s="19"/>
    </row>
    <row r="66" spans="1:7" ht="15" customHeight="1">
      <c r="A66" s="72">
        <v>32</v>
      </c>
      <c r="B66" s="72">
        <v>48</v>
      </c>
      <c r="C66" s="73" t="s">
        <v>221</v>
      </c>
      <c r="D66" s="14"/>
      <c r="E66" s="19"/>
      <c r="F66" s="19"/>
      <c r="G66" s="19"/>
    </row>
    <row r="67" spans="2:7" ht="27" customHeight="1">
      <c r="B67" s="3" t="s">
        <v>39</v>
      </c>
      <c r="E67" s="19"/>
      <c r="F67" s="19"/>
      <c r="G67" s="116" t="s">
        <v>33</v>
      </c>
    </row>
    <row r="68" spans="2:7" ht="21" customHeight="1">
      <c r="B68" s="4" t="s">
        <v>34</v>
      </c>
      <c r="E68" s="19"/>
      <c r="F68" s="19"/>
      <c r="G68" s="117" t="s">
        <v>194</v>
      </c>
    </row>
    <row r="69" spans="4:7" ht="15.75">
      <c r="D69" s="4"/>
      <c r="E69" s="19"/>
      <c r="F69" s="19"/>
      <c r="G69" s="101" t="s">
        <v>38</v>
      </c>
    </row>
    <row r="70" spans="1:7" ht="15" customHeight="1">
      <c r="A70" s="70">
        <v>33</v>
      </c>
      <c r="B70" s="70">
        <v>21</v>
      </c>
      <c r="C70" s="71" t="s">
        <v>222</v>
      </c>
      <c r="E70" s="19"/>
      <c r="F70" s="19"/>
      <c r="G70" s="19"/>
    </row>
    <row r="71" spans="4:7" ht="15" customHeight="1">
      <c r="D71" s="13"/>
      <c r="E71" s="107" t="s">
        <v>69</v>
      </c>
      <c r="F71" s="19"/>
      <c r="G71" s="19"/>
    </row>
    <row r="72" spans="1:7" ht="15" customHeight="1">
      <c r="A72" s="2">
        <v>34</v>
      </c>
      <c r="C72" s="5" t="s">
        <v>196</v>
      </c>
      <c r="D72" s="14"/>
      <c r="E72" s="108"/>
      <c r="F72" s="19"/>
      <c r="G72" s="19"/>
    </row>
    <row r="73" spans="4:7" ht="15" customHeight="1">
      <c r="D73" s="15"/>
      <c r="E73" s="109"/>
      <c r="F73" s="110" t="s">
        <v>69</v>
      </c>
      <c r="G73" s="19"/>
    </row>
    <row r="74" spans="1:7" ht="15" customHeight="1">
      <c r="A74" s="2">
        <v>35</v>
      </c>
      <c r="C74" s="5" t="s">
        <v>196</v>
      </c>
      <c r="D74" s="12"/>
      <c r="E74" s="109"/>
      <c r="F74" s="108" t="s">
        <v>289</v>
      </c>
      <c r="G74" s="19"/>
    </row>
    <row r="75" spans="4:7" ht="15" customHeight="1">
      <c r="D75" s="13"/>
      <c r="E75" s="111" t="s">
        <v>169</v>
      </c>
      <c r="F75" s="109"/>
      <c r="G75" s="19"/>
    </row>
    <row r="76" spans="1:7" ht="15" customHeight="1">
      <c r="A76" s="2">
        <v>36</v>
      </c>
      <c r="B76" s="2">
        <v>93</v>
      </c>
      <c r="C76" s="5" t="s">
        <v>223</v>
      </c>
      <c r="D76" s="14"/>
      <c r="E76" s="19"/>
      <c r="F76" s="109"/>
      <c r="G76" s="19"/>
    </row>
    <row r="77" spans="4:7" ht="15" customHeight="1">
      <c r="D77" s="15"/>
      <c r="E77" s="19"/>
      <c r="F77" s="109"/>
      <c r="G77" s="110" t="s">
        <v>69</v>
      </c>
    </row>
    <row r="78" spans="1:7" ht="15" customHeight="1">
      <c r="A78" s="99">
        <v>37</v>
      </c>
      <c r="B78" s="99">
        <v>88</v>
      </c>
      <c r="C78" s="100" t="s">
        <v>224</v>
      </c>
      <c r="D78" s="12"/>
      <c r="E78" s="19"/>
      <c r="F78" s="109"/>
      <c r="G78" s="112" t="s">
        <v>291</v>
      </c>
    </row>
    <row r="79" spans="4:7" ht="15" customHeight="1">
      <c r="D79" s="13"/>
      <c r="E79" s="107" t="s">
        <v>112</v>
      </c>
      <c r="F79" s="109"/>
      <c r="G79" s="113"/>
    </row>
    <row r="80" spans="1:7" ht="15" customHeight="1">
      <c r="A80" s="2">
        <v>38</v>
      </c>
      <c r="B80" s="2">
        <v>50</v>
      </c>
      <c r="C80" s="5" t="s">
        <v>225</v>
      </c>
      <c r="D80" s="14"/>
      <c r="E80" s="108"/>
      <c r="F80" s="109"/>
      <c r="G80" s="113"/>
    </row>
    <row r="81" spans="4:7" ht="15" customHeight="1">
      <c r="D81" s="15"/>
      <c r="E81" s="109"/>
      <c r="F81" s="114" t="s">
        <v>102</v>
      </c>
      <c r="G81" s="113"/>
    </row>
    <row r="82" spans="1:7" ht="15" customHeight="1">
      <c r="A82" s="2">
        <v>39</v>
      </c>
      <c r="C82" s="5" t="s">
        <v>196</v>
      </c>
      <c r="D82" s="12"/>
      <c r="E82" s="109"/>
      <c r="F82" s="19" t="s">
        <v>290</v>
      </c>
      <c r="G82" s="113"/>
    </row>
    <row r="83" spans="4:7" ht="15" customHeight="1">
      <c r="D83" s="13"/>
      <c r="E83" s="111" t="s">
        <v>102</v>
      </c>
      <c r="F83" s="19"/>
      <c r="G83" s="113"/>
    </row>
    <row r="84" spans="1:7" ht="15" customHeight="1">
      <c r="A84" s="72">
        <v>40</v>
      </c>
      <c r="B84" s="72">
        <v>44</v>
      </c>
      <c r="C84" s="73" t="s">
        <v>226</v>
      </c>
      <c r="D84" s="14"/>
      <c r="E84" s="19"/>
      <c r="F84" s="19"/>
      <c r="G84" s="113"/>
    </row>
    <row r="85" spans="4:7" ht="15" customHeight="1">
      <c r="D85" s="15"/>
      <c r="E85" s="19"/>
      <c r="F85" s="19"/>
      <c r="G85" s="115" t="s">
        <v>202</v>
      </c>
    </row>
    <row r="86" spans="1:7" ht="15" customHeight="1">
      <c r="A86" s="70">
        <v>41</v>
      </c>
      <c r="B86" s="70">
        <v>22</v>
      </c>
      <c r="C86" s="71" t="s">
        <v>227</v>
      </c>
      <c r="D86" s="12"/>
      <c r="E86" s="19"/>
      <c r="F86" s="19"/>
      <c r="G86" s="113" t="s">
        <v>202</v>
      </c>
    </row>
    <row r="87" spans="4:7" ht="15" customHeight="1">
      <c r="D87" s="13"/>
      <c r="E87" s="107" t="s">
        <v>71</v>
      </c>
      <c r="F87" s="19"/>
      <c r="G87" s="113"/>
    </row>
    <row r="88" spans="1:7" ht="15" customHeight="1">
      <c r="A88" s="2">
        <v>42</v>
      </c>
      <c r="C88" s="5" t="s">
        <v>196</v>
      </c>
      <c r="D88" s="14"/>
      <c r="E88" s="108" t="s">
        <v>202</v>
      </c>
      <c r="F88" s="19"/>
      <c r="G88" s="113"/>
    </row>
    <row r="89" spans="4:7" ht="15" customHeight="1">
      <c r="D89" s="15"/>
      <c r="E89" s="109"/>
      <c r="F89" s="110" t="s">
        <v>71</v>
      </c>
      <c r="G89" s="113"/>
    </row>
    <row r="90" spans="1:7" ht="15" customHeight="1">
      <c r="A90" s="2">
        <v>43</v>
      </c>
      <c r="C90" s="5" t="s">
        <v>196</v>
      </c>
      <c r="D90" s="12"/>
      <c r="E90" s="109"/>
      <c r="F90" s="108" t="s">
        <v>289</v>
      </c>
      <c r="G90" s="113"/>
    </row>
    <row r="91" spans="4:7" ht="15" customHeight="1">
      <c r="D91" s="13"/>
      <c r="E91" s="111" t="s">
        <v>189</v>
      </c>
      <c r="F91" s="109"/>
      <c r="G91" s="113"/>
    </row>
    <row r="92" spans="1:7" ht="15" customHeight="1">
      <c r="A92" s="2">
        <v>44</v>
      </c>
      <c r="B92" s="2">
        <v>109</v>
      </c>
      <c r="C92" s="5" t="s">
        <v>228</v>
      </c>
      <c r="D92" s="14"/>
      <c r="E92" s="19" t="s">
        <v>202</v>
      </c>
      <c r="F92" s="109"/>
      <c r="G92" s="113"/>
    </row>
    <row r="93" spans="4:7" ht="15" customHeight="1">
      <c r="D93" s="15"/>
      <c r="E93" s="19"/>
      <c r="F93" s="109"/>
      <c r="G93" s="110" t="s">
        <v>71</v>
      </c>
    </row>
    <row r="94" spans="1:7" ht="15" customHeight="1">
      <c r="A94" s="2">
        <v>45</v>
      </c>
      <c r="B94" s="2">
        <v>94</v>
      </c>
      <c r="C94" s="5" t="s">
        <v>229</v>
      </c>
      <c r="D94" s="12"/>
      <c r="E94" s="19"/>
      <c r="F94" s="109"/>
      <c r="G94" s="19" t="s">
        <v>289</v>
      </c>
    </row>
    <row r="95" spans="4:7" ht="15" customHeight="1">
      <c r="D95" s="13"/>
      <c r="E95" s="107" t="s">
        <v>142</v>
      </c>
      <c r="F95" s="109"/>
      <c r="G95" s="19"/>
    </row>
    <row r="96" spans="1:7" ht="15" customHeight="1">
      <c r="A96" s="2">
        <v>46</v>
      </c>
      <c r="B96" s="2">
        <v>73</v>
      </c>
      <c r="C96" s="5" t="s">
        <v>230</v>
      </c>
      <c r="D96" s="14"/>
      <c r="E96" s="108" t="s">
        <v>289</v>
      </c>
      <c r="F96" s="109"/>
      <c r="G96" s="19"/>
    </row>
    <row r="97" spans="4:7" ht="15" customHeight="1">
      <c r="D97" s="15"/>
      <c r="E97" s="109"/>
      <c r="F97" s="114" t="s">
        <v>89</v>
      </c>
      <c r="G97" s="19"/>
    </row>
    <row r="98" spans="1:7" ht="15" customHeight="1">
      <c r="A98" s="2">
        <v>47</v>
      </c>
      <c r="C98" s="5" t="s">
        <v>196</v>
      </c>
      <c r="D98" s="12"/>
      <c r="E98" s="109"/>
      <c r="F98" s="19" t="s">
        <v>289</v>
      </c>
      <c r="G98" s="19"/>
    </row>
    <row r="99" spans="4:7" ht="15" customHeight="1">
      <c r="D99" s="13"/>
      <c r="E99" s="111" t="s">
        <v>89</v>
      </c>
      <c r="F99" s="19"/>
      <c r="G99" s="19"/>
    </row>
    <row r="100" spans="1:7" ht="15" customHeight="1">
      <c r="A100" s="72">
        <v>48</v>
      </c>
      <c r="B100" s="72">
        <v>34</v>
      </c>
      <c r="C100" s="73" t="s">
        <v>231</v>
      </c>
      <c r="D100" s="14"/>
      <c r="E100" s="19" t="s">
        <v>202</v>
      </c>
      <c r="F100" s="19"/>
      <c r="G100" s="19"/>
    </row>
    <row r="101" spans="5:7" ht="15" customHeight="1">
      <c r="E101" s="19"/>
      <c r="F101" s="19"/>
      <c r="G101" s="19"/>
    </row>
    <row r="102" spans="1:7" ht="15" customHeight="1">
      <c r="A102" s="70">
        <v>49</v>
      </c>
      <c r="B102" s="70">
        <v>23</v>
      </c>
      <c r="C102" s="71" t="s">
        <v>232</v>
      </c>
      <c r="E102" s="19"/>
      <c r="F102" s="19"/>
      <c r="G102" s="19"/>
    </row>
    <row r="103" spans="4:7" ht="15" customHeight="1">
      <c r="D103" s="13"/>
      <c r="E103" s="107" t="s">
        <v>72</v>
      </c>
      <c r="F103" s="19"/>
      <c r="G103" s="19"/>
    </row>
    <row r="104" spans="1:7" ht="15" customHeight="1">
      <c r="A104" s="2">
        <v>50</v>
      </c>
      <c r="C104" s="5" t="s">
        <v>196</v>
      </c>
      <c r="D104" s="14"/>
      <c r="E104" s="108" t="s">
        <v>202</v>
      </c>
      <c r="F104" s="19"/>
      <c r="G104" s="19"/>
    </row>
    <row r="105" spans="4:7" ht="15" customHeight="1">
      <c r="D105" s="15"/>
      <c r="E105" s="109"/>
      <c r="F105" s="110" t="s">
        <v>72</v>
      </c>
      <c r="G105" s="19"/>
    </row>
    <row r="106" spans="1:7" ht="15" customHeight="1">
      <c r="A106" s="2">
        <v>51</v>
      </c>
      <c r="B106" s="2">
        <v>102</v>
      </c>
      <c r="C106" s="5" t="s">
        <v>233</v>
      </c>
      <c r="D106" s="12"/>
      <c r="E106" s="109"/>
      <c r="F106" s="108" t="s">
        <v>289</v>
      </c>
      <c r="G106" s="19"/>
    </row>
    <row r="107" spans="4:7" ht="15" customHeight="1">
      <c r="D107" s="13"/>
      <c r="E107" s="111" t="s">
        <v>179</v>
      </c>
      <c r="F107" s="109"/>
      <c r="G107" s="19"/>
    </row>
    <row r="108" spans="1:7" ht="15" customHeight="1">
      <c r="A108" s="2">
        <v>52</v>
      </c>
      <c r="B108" s="2">
        <v>55</v>
      </c>
      <c r="C108" s="5" t="s">
        <v>234</v>
      </c>
      <c r="D108" s="14"/>
      <c r="E108" s="19" t="s">
        <v>291</v>
      </c>
      <c r="F108" s="109"/>
      <c r="G108" s="19"/>
    </row>
    <row r="109" spans="4:7" ht="15" customHeight="1">
      <c r="D109" s="15"/>
      <c r="E109" s="19"/>
      <c r="F109" s="109"/>
      <c r="G109" s="110" t="s">
        <v>72</v>
      </c>
    </row>
    <row r="110" spans="1:7" ht="15" customHeight="1">
      <c r="A110" s="2">
        <v>53</v>
      </c>
      <c r="B110" s="2">
        <v>67</v>
      </c>
      <c r="C110" s="5" t="s">
        <v>235</v>
      </c>
      <c r="D110" s="12"/>
      <c r="E110" s="19"/>
      <c r="F110" s="109"/>
      <c r="G110" s="112" t="s">
        <v>291</v>
      </c>
    </row>
    <row r="111" spans="4:7" ht="15" customHeight="1">
      <c r="D111" s="13"/>
      <c r="E111" s="107" t="s">
        <v>135</v>
      </c>
      <c r="F111" s="109"/>
      <c r="G111" s="113"/>
    </row>
    <row r="112" spans="1:7" ht="15" customHeight="1">
      <c r="A112" s="2">
        <v>54</v>
      </c>
      <c r="B112" s="2">
        <v>58</v>
      </c>
      <c r="C112" s="5" t="s">
        <v>236</v>
      </c>
      <c r="D112" s="14"/>
      <c r="E112" s="108" t="s">
        <v>291</v>
      </c>
      <c r="F112" s="109"/>
      <c r="G112" s="113"/>
    </row>
    <row r="113" spans="4:7" ht="15" customHeight="1">
      <c r="D113" s="15"/>
      <c r="E113" s="109"/>
      <c r="F113" s="114" t="s">
        <v>135</v>
      </c>
      <c r="G113" s="113"/>
    </row>
    <row r="114" spans="1:7" ht="15" customHeight="1">
      <c r="A114" s="2">
        <v>55</v>
      </c>
      <c r="C114" s="5" t="s">
        <v>196</v>
      </c>
      <c r="D114" s="12"/>
      <c r="E114" s="109"/>
      <c r="F114" s="19" t="s">
        <v>291</v>
      </c>
      <c r="G114" s="113"/>
    </row>
    <row r="115" spans="4:7" ht="15" customHeight="1">
      <c r="D115" s="13"/>
      <c r="E115" s="111" t="s">
        <v>90</v>
      </c>
      <c r="F115" s="19"/>
      <c r="G115" s="113"/>
    </row>
    <row r="116" spans="1:7" ht="15" customHeight="1">
      <c r="A116" s="72">
        <v>56</v>
      </c>
      <c r="B116" s="72">
        <v>35</v>
      </c>
      <c r="C116" s="73" t="s">
        <v>237</v>
      </c>
      <c r="D116" s="14"/>
      <c r="E116" s="19" t="s">
        <v>202</v>
      </c>
      <c r="F116" s="19"/>
      <c r="G116" s="113"/>
    </row>
    <row r="117" spans="4:7" ht="15" customHeight="1">
      <c r="D117" s="15"/>
      <c r="E117" s="19"/>
      <c r="F117" s="19"/>
      <c r="G117" s="115" t="s">
        <v>202</v>
      </c>
    </row>
    <row r="118" spans="1:7" ht="15" customHeight="1">
      <c r="A118" s="70">
        <v>57</v>
      </c>
      <c r="B118" s="70">
        <v>24</v>
      </c>
      <c r="C118" s="71" t="s">
        <v>238</v>
      </c>
      <c r="D118" s="12"/>
      <c r="E118" s="19"/>
      <c r="F118" s="19"/>
      <c r="G118" s="113" t="s">
        <v>202</v>
      </c>
    </row>
    <row r="119" spans="4:7" ht="15" customHeight="1">
      <c r="D119" s="13"/>
      <c r="E119" s="107" t="s">
        <v>73</v>
      </c>
      <c r="F119" s="19"/>
      <c r="G119" s="113"/>
    </row>
    <row r="120" spans="1:7" ht="15" customHeight="1">
      <c r="A120" s="2">
        <v>58</v>
      </c>
      <c r="C120" s="5" t="s">
        <v>196</v>
      </c>
      <c r="D120" s="14"/>
      <c r="E120" s="108" t="s">
        <v>202</v>
      </c>
      <c r="F120" s="19"/>
      <c r="G120" s="113"/>
    </row>
    <row r="121" spans="4:7" ht="15" customHeight="1">
      <c r="D121" s="15"/>
      <c r="E121" s="109"/>
      <c r="F121" s="110" t="s">
        <v>73</v>
      </c>
      <c r="G121" s="113"/>
    </row>
    <row r="122" spans="1:7" ht="15" customHeight="1">
      <c r="A122" s="2">
        <v>59</v>
      </c>
      <c r="B122" s="2">
        <v>76</v>
      </c>
      <c r="C122" s="5" t="s">
        <v>239</v>
      </c>
      <c r="D122" s="12"/>
      <c r="E122" s="109"/>
      <c r="F122" s="108" t="s">
        <v>289</v>
      </c>
      <c r="G122" s="113"/>
    </row>
    <row r="123" spans="4:7" ht="15" customHeight="1">
      <c r="D123" s="13"/>
      <c r="E123" s="111" t="s">
        <v>145</v>
      </c>
      <c r="F123" s="109"/>
      <c r="G123" s="113"/>
    </row>
    <row r="124" spans="1:7" ht="15" customHeight="1">
      <c r="A124" s="99">
        <v>60</v>
      </c>
      <c r="B124" s="99">
        <v>89</v>
      </c>
      <c r="C124" s="100" t="s">
        <v>240</v>
      </c>
      <c r="D124" s="14"/>
      <c r="E124" s="19" t="s">
        <v>202</v>
      </c>
      <c r="F124" s="109"/>
      <c r="G124" s="113"/>
    </row>
    <row r="125" spans="4:7" ht="15" customHeight="1">
      <c r="D125" s="15"/>
      <c r="E125" s="19"/>
      <c r="F125" s="109"/>
      <c r="G125" s="110" t="s">
        <v>73</v>
      </c>
    </row>
    <row r="126" spans="1:7" ht="15" customHeight="1">
      <c r="A126" s="2">
        <v>61</v>
      </c>
      <c r="B126" s="2">
        <v>106</v>
      </c>
      <c r="C126" s="5" t="s">
        <v>241</v>
      </c>
      <c r="D126" s="12"/>
      <c r="E126" s="19"/>
      <c r="F126" s="109"/>
      <c r="G126" s="19" t="s">
        <v>291</v>
      </c>
    </row>
    <row r="127" spans="4:7" ht="15" customHeight="1">
      <c r="D127" s="13"/>
      <c r="E127" s="107" t="s">
        <v>185</v>
      </c>
      <c r="F127" s="109"/>
      <c r="G127" s="19"/>
    </row>
    <row r="128" spans="1:7" ht="15" customHeight="1">
      <c r="A128" s="2">
        <v>62</v>
      </c>
      <c r="B128" s="2">
        <v>60</v>
      </c>
      <c r="C128" s="5" t="s">
        <v>242</v>
      </c>
      <c r="D128" s="14"/>
      <c r="E128" s="108" t="s">
        <v>290</v>
      </c>
      <c r="F128" s="109"/>
      <c r="G128" s="19"/>
    </row>
    <row r="129" spans="4:7" ht="15" customHeight="1">
      <c r="D129" s="15"/>
      <c r="E129" s="109"/>
      <c r="F129" s="114" t="s">
        <v>104</v>
      </c>
      <c r="G129" s="19"/>
    </row>
    <row r="130" spans="1:7" ht="15" customHeight="1">
      <c r="A130" s="2">
        <v>63</v>
      </c>
      <c r="C130" s="5" t="s">
        <v>196</v>
      </c>
      <c r="D130" s="12"/>
      <c r="E130" s="109"/>
      <c r="F130" s="19" t="s">
        <v>290</v>
      </c>
      <c r="G130" s="19"/>
    </row>
    <row r="131" spans="4:7" ht="15" customHeight="1">
      <c r="D131" s="13"/>
      <c r="E131" s="111" t="s">
        <v>104</v>
      </c>
      <c r="F131" s="19"/>
      <c r="G131" s="19"/>
    </row>
    <row r="132" spans="1:7" ht="15" customHeight="1">
      <c r="A132" s="72">
        <v>64</v>
      </c>
      <c r="B132" s="72">
        <v>45</v>
      </c>
      <c r="C132" s="73" t="s">
        <v>243</v>
      </c>
      <c r="D132" s="14"/>
      <c r="E132" s="19" t="s">
        <v>202</v>
      </c>
      <c r="F132" s="19"/>
      <c r="G132" s="19"/>
    </row>
    <row r="133" spans="2:7" ht="27" customHeight="1">
      <c r="B133" s="3" t="s">
        <v>39</v>
      </c>
      <c r="E133" s="19"/>
      <c r="F133" s="19"/>
      <c r="G133" s="116" t="s">
        <v>32</v>
      </c>
    </row>
    <row r="134" spans="2:7" ht="21" customHeight="1">
      <c r="B134" s="4" t="s">
        <v>34</v>
      </c>
      <c r="E134" s="19"/>
      <c r="F134" s="19"/>
      <c r="G134" s="117" t="s">
        <v>194</v>
      </c>
    </row>
    <row r="135" spans="4:7" ht="15.75">
      <c r="D135" s="4"/>
      <c r="E135" s="19"/>
      <c r="F135" s="19"/>
      <c r="G135" s="101" t="s">
        <v>38</v>
      </c>
    </row>
    <row r="136" spans="1:7" ht="15" customHeight="1">
      <c r="A136" s="70">
        <v>65</v>
      </c>
      <c r="B136" s="70">
        <v>25</v>
      </c>
      <c r="C136" s="71" t="s">
        <v>244</v>
      </c>
      <c r="E136" s="19"/>
      <c r="F136" s="19"/>
      <c r="G136" s="19"/>
    </row>
    <row r="137" spans="4:7" ht="15" customHeight="1">
      <c r="D137" s="13"/>
      <c r="E137" s="107" t="s">
        <v>75</v>
      </c>
      <c r="F137" s="19"/>
      <c r="G137" s="19"/>
    </row>
    <row r="138" spans="1:7" ht="15" customHeight="1">
      <c r="A138" s="2">
        <v>66</v>
      </c>
      <c r="C138" s="5" t="s">
        <v>196</v>
      </c>
      <c r="D138" s="14"/>
      <c r="E138" s="108" t="s">
        <v>202</v>
      </c>
      <c r="F138" s="19"/>
      <c r="G138" s="19"/>
    </row>
    <row r="139" spans="4:7" ht="15" customHeight="1">
      <c r="D139" s="15"/>
      <c r="E139" s="109"/>
      <c r="F139" s="110" t="s">
        <v>75</v>
      </c>
      <c r="G139" s="19"/>
    </row>
    <row r="140" spans="1:7" ht="15" customHeight="1">
      <c r="A140" s="2">
        <v>67</v>
      </c>
      <c r="B140" s="97"/>
      <c r="C140" s="98" t="s">
        <v>196</v>
      </c>
      <c r="D140" s="12"/>
      <c r="E140" s="109"/>
      <c r="F140" s="108" t="s">
        <v>290</v>
      </c>
      <c r="G140" s="19"/>
    </row>
    <row r="141" spans="4:7" ht="15" customHeight="1">
      <c r="D141" s="13"/>
      <c r="E141" s="111" t="s">
        <v>132</v>
      </c>
      <c r="F141" s="109"/>
      <c r="G141" s="19"/>
    </row>
    <row r="142" spans="1:7" ht="15" customHeight="1">
      <c r="A142" s="2">
        <v>68</v>
      </c>
      <c r="B142" s="2">
        <v>64</v>
      </c>
      <c r="C142" s="5" t="s">
        <v>245</v>
      </c>
      <c r="D142" s="14"/>
      <c r="E142" s="19" t="s">
        <v>202</v>
      </c>
      <c r="F142" s="109"/>
      <c r="G142" s="19"/>
    </row>
    <row r="143" spans="4:7" ht="15" customHeight="1">
      <c r="D143" s="15"/>
      <c r="E143" s="19"/>
      <c r="F143" s="109"/>
      <c r="G143" s="110" t="s">
        <v>75</v>
      </c>
    </row>
    <row r="144" spans="1:7" ht="15" customHeight="1">
      <c r="A144" s="2">
        <v>69</v>
      </c>
      <c r="B144" s="97">
        <v>110</v>
      </c>
      <c r="C144" s="98" t="s">
        <v>246</v>
      </c>
      <c r="D144" s="12"/>
      <c r="E144" s="19"/>
      <c r="F144" s="109"/>
      <c r="G144" s="112" t="s">
        <v>290</v>
      </c>
    </row>
    <row r="145" spans="4:7" ht="15" customHeight="1">
      <c r="D145" s="13"/>
      <c r="E145" s="107" t="s">
        <v>190</v>
      </c>
      <c r="F145" s="109"/>
      <c r="G145" s="113"/>
    </row>
    <row r="146" spans="1:7" ht="15" customHeight="1">
      <c r="A146" s="2">
        <v>70</v>
      </c>
      <c r="B146" s="2">
        <v>104</v>
      </c>
      <c r="C146" s="5" t="s">
        <v>247</v>
      </c>
      <c r="D146" s="14"/>
      <c r="E146" s="108" t="s">
        <v>290</v>
      </c>
      <c r="F146" s="109"/>
      <c r="G146" s="113"/>
    </row>
    <row r="147" spans="4:7" ht="15" customHeight="1">
      <c r="D147" s="15"/>
      <c r="E147" s="109"/>
      <c r="F147" s="114" t="s">
        <v>95</v>
      </c>
      <c r="G147" s="113"/>
    </row>
    <row r="148" spans="1:7" ht="15" customHeight="1">
      <c r="A148" s="2">
        <v>71</v>
      </c>
      <c r="C148" s="5" t="s">
        <v>196</v>
      </c>
      <c r="D148" s="12"/>
      <c r="E148" s="109"/>
      <c r="F148" s="19" t="s">
        <v>290</v>
      </c>
      <c r="G148" s="113"/>
    </row>
    <row r="149" spans="4:7" ht="15" customHeight="1">
      <c r="D149" s="13"/>
      <c r="E149" s="111" t="s">
        <v>95</v>
      </c>
      <c r="F149" s="19"/>
      <c r="G149" s="113"/>
    </row>
    <row r="150" spans="1:7" ht="15" customHeight="1">
      <c r="A150" s="72">
        <v>72</v>
      </c>
      <c r="B150" s="72">
        <v>39</v>
      </c>
      <c r="C150" s="73" t="s">
        <v>248</v>
      </c>
      <c r="D150" s="14"/>
      <c r="E150" s="19" t="s">
        <v>202</v>
      </c>
      <c r="F150" s="19"/>
      <c r="G150" s="113"/>
    </row>
    <row r="151" spans="4:7" ht="15" customHeight="1">
      <c r="D151" s="15"/>
      <c r="E151" s="19"/>
      <c r="F151" s="19"/>
      <c r="G151" s="115" t="s">
        <v>202</v>
      </c>
    </row>
    <row r="152" spans="1:7" ht="15" customHeight="1">
      <c r="A152" s="70">
        <v>73</v>
      </c>
      <c r="B152" s="70">
        <v>26</v>
      </c>
      <c r="C152" s="71" t="s">
        <v>249</v>
      </c>
      <c r="D152" s="12"/>
      <c r="E152" s="19"/>
      <c r="F152" s="19"/>
      <c r="G152" s="113" t="s">
        <v>202</v>
      </c>
    </row>
    <row r="153" spans="4:7" ht="15" customHeight="1">
      <c r="D153" s="13"/>
      <c r="E153" s="107" t="s">
        <v>77</v>
      </c>
      <c r="F153" s="19"/>
      <c r="G153" s="113"/>
    </row>
    <row r="154" spans="1:7" ht="15" customHeight="1">
      <c r="A154" s="2">
        <v>74</v>
      </c>
      <c r="C154" s="5" t="s">
        <v>196</v>
      </c>
      <c r="D154" s="14"/>
      <c r="E154" s="108" t="s">
        <v>202</v>
      </c>
      <c r="F154" s="19"/>
      <c r="G154" s="113"/>
    </row>
    <row r="155" spans="4:7" ht="15" customHeight="1">
      <c r="D155" s="15"/>
      <c r="E155" s="109"/>
      <c r="F155" s="110" t="s">
        <v>130</v>
      </c>
      <c r="G155" s="113"/>
    </row>
    <row r="156" spans="1:7" ht="15" customHeight="1">
      <c r="A156" s="2">
        <v>75</v>
      </c>
      <c r="B156" s="2">
        <v>77</v>
      </c>
      <c r="C156" s="5" t="s">
        <v>250</v>
      </c>
      <c r="D156" s="12"/>
      <c r="E156" s="109"/>
      <c r="F156" s="108" t="s">
        <v>291</v>
      </c>
      <c r="G156" s="113"/>
    </row>
    <row r="157" spans="4:7" ht="15" customHeight="1">
      <c r="D157" s="13"/>
      <c r="E157" s="111" t="s">
        <v>130</v>
      </c>
      <c r="F157" s="109"/>
      <c r="G157" s="113"/>
    </row>
    <row r="158" spans="1:7" ht="15" customHeight="1">
      <c r="A158" s="2">
        <v>76</v>
      </c>
      <c r="B158" s="2">
        <v>62</v>
      </c>
      <c r="C158" s="5" t="s">
        <v>251</v>
      </c>
      <c r="D158" s="14"/>
      <c r="E158" s="19" t="s">
        <v>289</v>
      </c>
      <c r="F158" s="109"/>
      <c r="G158" s="113"/>
    </row>
    <row r="159" spans="4:7" ht="15" customHeight="1">
      <c r="D159" s="15"/>
      <c r="E159" s="19"/>
      <c r="F159" s="109"/>
      <c r="G159" s="110" t="s">
        <v>91</v>
      </c>
    </row>
    <row r="160" spans="1:7" ht="15" customHeight="1">
      <c r="A160" s="2">
        <v>77</v>
      </c>
      <c r="B160" s="2">
        <v>56</v>
      </c>
      <c r="C160" s="5" t="s">
        <v>252</v>
      </c>
      <c r="D160" s="12"/>
      <c r="E160" s="19"/>
      <c r="F160" s="109"/>
      <c r="G160" s="19" t="s">
        <v>291</v>
      </c>
    </row>
    <row r="161" spans="4:7" ht="15" customHeight="1">
      <c r="D161" s="13"/>
      <c r="E161" s="107" t="s">
        <v>120</v>
      </c>
      <c r="F161" s="109"/>
      <c r="G161" s="19"/>
    </row>
    <row r="162" spans="1:7" ht="15" customHeight="1">
      <c r="A162" s="2">
        <v>78</v>
      </c>
      <c r="B162" s="2">
        <v>96</v>
      </c>
      <c r="C162" s="5" t="s">
        <v>253</v>
      </c>
      <c r="D162" s="14"/>
      <c r="E162" s="108" t="s">
        <v>289</v>
      </c>
      <c r="F162" s="109"/>
      <c r="G162" s="19"/>
    </row>
    <row r="163" spans="4:7" ht="15" customHeight="1">
      <c r="D163" s="15"/>
      <c r="E163" s="109"/>
      <c r="F163" s="114" t="s">
        <v>91</v>
      </c>
      <c r="G163" s="19"/>
    </row>
    <row r="164" spans="1:7" ht="15" customHeight="1">
      <c r="A164" s="2">
        <v>79</v>
      </c>
      <c r="C164" s="5" t="s">
        <v>196</v>
      </c>
      <c r="D164" s="12"/>
      <c r="E164" s="109"/>
      <c r="F164" s="19" t="s">
        <v>291</v>
      </c>
      <c r="G164" s="19"/>
    </row>
    <row r="165" spans="4:7" ht="15" customHeight="1">
      <c r="D165" s="13"/>
      <c r="E165" s="111" t="s">
        <v>91</v>
      </c>
      <c r="F165" s="19"/>
      <c r="G165" s="19"/>
    </row>
    <row r="166" spans="1:7" ht="15" customHeight="1">
      <c r="A166" s="72">
        <v>80</v>
      </c>
      <c r="B166" s="72">
        <v>36</v>
      </c>
      <c r="C166" s="73" t="s">
        <v>254</v>
      </c>
      <c r="D166" s="14"/>
      <c r="E166" s="19" t="s">
        <v>202</v>
      </c>
      <c r="F166" s="19"/>
      <c r="G166" s="19"/>
    </row>
    <row r="167" spans="5:7" ht="15" customHeight="1">
      <c r="E167" s="19"/>
      <c r="F167" s="19"/>
      <c r="G167" s="19"/>
    </row>
    <row r="168" spans="1:7" ht="15" customHeight="1">
      <c r="A168" s="70">
        <v>81</v>
      </c>
      <c r="B168" s="70">
        <v>27</v>
      </c>
      <c r="C168" s="71" t="s">
        <v>255</v>
      </c>
      <c r="E168" s="19"/>
      <c r="F168" s="19"/>
      <c r="G168" s="19"/>
    </row>
    <row r="169" spans="4:7" ht="15" customHeight="1">
      <c r="D169" s="13"/>
      <c r="E169" s="107" t="s">
        <v>78</v>
      </c>
      <c r="F169" s="19"/>
      <c r="G169" s="19"/>
    </row>
    <row r="170" spans="1:7" ht="15" customHeight="1">
      <c r="A170" s="2">
        <v>82</v>
      </c>
      <c r="C170" s="5" t="s">
        <v>196</v>
      </c>
      <c r="D170" s="14"/>
      <c r="E170" s="108" t="s">
        <v>202</v>
      </c>
      <c r="F170" s="19"/>
      <c r="G170" s="19"/>
    </row>
    <row r="171" spans="4:7" ht="15" customHeight="1">
      <c r="D171" s="15"/>
      <c r="E171" s="109"/>
      <c r="F171" s="110" t="s">
        <v>116</v>
      </c>
      <c r="G171" s="19"/>
    </row>
    <row r="172" spans="1:7" ht="15" customHeight="1">
      <c r="A172" s="2">
        <v>83</v>
      </c>
      <c r="B172" s="2">
        <v>59</v>
      </c>
      <c r="C172" s="5" t="s">
        <v>256</v>
      </c>
      <c r="D172" s="12"/>
      <c r="E172" s="109"/>
      <c r="F172" s="108" t="s">
        <v>289</v>
      </c>
      <c r="G172" s="19"/>
    </row>
    <row r="173" spans="4:7" ht="15" customHeight="1">
      <c r="D173" s="13"/>
      <c r="E173" s="111" t="s">
        <v>116</v>
      </c>
      <c r="F173" s="109"/>
      <c r="G173" s="19"/>
    </row>
    <row r="174" spans="1:7" ht="15" customHeight="1">
      <c r="A174" s="2">
        <v>84</v>
      </c>
      <c r="B174" s="2">
        <v>53</v>
      </c>
      <c r="C174" s="5" t="s">
        <v>257</v>
      </c>
      <c r="D174" s="14"/>
      <c r="E174" s="19" t="s">
        <v>291</v>
      </c>
      <c r="F174" s="109"/>
      <c r="G174" s="19"/>
    </row>
    <row r="175" spans="4:7" ht="15" customHeight="1">
      <c r="D175" s="15"/>
      <c r="E175" s="19"/>
      <c r="F175" s="109"/>
      <c r="G175" s="110" t="s">
        <v>97</v>
      </c>
    </row>
    <row r="176" spans="1:7" ht="15" customHeight="1">
      <c r="A176" s="2">
        <v>85</v>
      </c>
      <c r="B176" s="2">
        <v>74</v>
      </c>
      <c r="C176" s="5" t="s">
        <v>258</v>
      </c>
      <c r="D176" s="12"/>
      <c r="E176" s="19"/>
      <c r="F176" s="109"/>
      <c r="G176" s="112" t="s">
        <v>289</v>
      </c>
    </row>
    <row r="177" spans="4:7" ht="15" customHeight="1">
      <c r="D177" s="13"/>
      <c r="E177" s="107" t="s">
        <v>140</v>
      </c>
      <c r="F177" s="109"/>
      <c r="G177" s="113"/>
    </row>
    <row r="178" spans="1:7" ht="15" customHeight="1">
      <c r="A178" s="2">
        <v>86</v>
      </c>
      <c r="B178" s="2">
        <v>72</v>
      </c>
      <c r="C178" s="5" t="s">
        <v>259</v>
      </c>
      <c r="D178" s="14"/>
      <c r="E178" s="108" t="s">
        <v>290</v>
      </c>
      <c r="F178" s="109"/>
      <c r="G178" s="113"/>
    </row>
    <row r="179" spans="4:7" ht="15" customHeight="1">
      <c r="D179" s="15"/>
      <c r="E179" s="109"/>
      <c r="F179" s="114" t="s">
        <v>97</v>
      </c>
      <c r="G179" s="113"/>
    </row>
    <row r="180" spans="1:7" ht="15" customHeight="1">
      <c r="A180" s="2">
        <v>87</v>
      </c>
      <c r="C180" s="5" t="s">
        <v>196</v>
      </c>
      <c r="D180" s="12"/>
      <c r="E180" s="109"/>
      <c r="F180" s="19" t="s">
        <v>290</v>
      </c>
      <c r="G180" s="113"/>
    </row>
    <row r="181" spans="4:7" ht="15" customHeight="1">
      <c r="D181" s="13"/>
      <c r="E181" s="111" t="s">
        <v>97</v>
      </c>
      <c r="F181" s="19"/>
      <c r="G181" s="113"/>
    </row>
    <row r="182" spans="1:7" ht="15" customHeight="1">
      <c r="A182" s="72">
        <v>88</v>
      </c>
      <c r="B182" s="72">
        <v>40</v>
      </c>
      <c r="C182" s="73" t="s">
        <v>260</v>
      </c>
      <c r="D182" s="14"/>
      <c r="E182" s="19" t="s">
        <v>202</v>
      </c>
      <c r="F182" s="19"/>
      <c r="G182" s="113"/>
    </row>
    <row r="183" spans="4:7" ht="15" customHeight="1">
      <c r="D183" s="15"/>
      <c r="E183" s="19"/>
      <c r="F183" s="19"/>
      <c r="G183" s="115" t="s">
        <v>202</v>
      </c>
    </row>
    <row r="184" spans="1:7" ht="15" customHeight="1">
      <c r="A184" s="70">
        <v>89</v>
      </c>
      <c r="B184" s="70">
        <v>28</v>
      </c>
      <c r="C184" s="71" t="s">
        <v>261</v>
      </c>
      <c r="D184" s="12"/>
      <c r="E184" s="19"/>
      <c r="F184" s="19"/>
      <c r="G184" s="113" t="s">
        <v>202</v>
      </c>
    </row>
    <row r="185" spans="4:7" ht="15" customHeight="1">
      <c r="D185" s="13"/>
      <c r="E185" s="107" t="s">
        <v>80</v>
      </c>
      <c r="F185" s="19"/>
      <c r="G185" s="113"/>
    </row>
    <row r="186" spans="1:7" ht="15" customHeight="1">
      <c r="A186" s="2">
        <v>90</v>
      </c>
      <c r="C186" s="5" t="s">
        <v>196</v>
      </c>
      <c r="D186" s="14"/>
      <c r="E186" s="108" t="s">
        <v>202</v>
      </c>
      <c r="F186" s="19"/>
      <c r="G186" s="113"/>
    </row>
    <row r="187" spans="4:7" ht="15" customHeight="1">
      <c r="D187" s="15"/>
      <c r="E187" s="109"/>
      <c r="F187" s="110" t="s">
        <v>80</v>
      </c>
      <c r="G187" s="113"/>
    </row>
    <row r="188" spans="1:7" ht="15" customHeight="1">
      <c r="A188" s="2">
        <v>91</v>
      </c>
      <c r="B188" s="2">
        <v>84</v>
      </c>
      <c r="C188" s="5" t="s">
        <v>262</v>
      </c>
      <c r="D188" s="12"/>
      <c r="E188" s="109"/>
      <c r="F188" s="108" t="s">
        <v>291</v>
      </c>
      <c r="G188" s="113"/>
    </row>
    <row r="189" spans="4:7" ht="15" customHeight="1">
      <c r="D189" s="13"/>
      <c r="E189" s="111" t="s">
        <v>133</v>
      </c>
      <c r="F189" s="109"/>
      <c r="G189" s="113"/>
    </row>
    <row r="190" spans="1:7" ht="15" customHeight="1">
      <c r="A190" s="2">
        <v>92</v>
      </c>
      <c r="B190" s="2">
        <v>65</v>
      </c>
      <c r="C190" s="5" t="s">
        <v>263</v>
      </c>
      <c r="D190" s="14"/>
      <c r="E190" s="19" t="s">
        <v>289</v>
      </c>
      <c r="F190" s="109"/>
      <c r="G190" s="113"/>
    </row>
    <row r="191" spans="4:7" ht="15" customHeight="1">
      <c r="D191" s="15"/>
      <c r="E191" s="19"/>
      <c r="F191" s="109"/>
      <c r="G191" s="110" t="s">
        <v>80</v>
      </c>
    </row>
    <row r="192" spans="1:7" ht="15" customHeight="1">
      <c r="A192" s="2">
        <v>93</v>
      </c>
      <c r="B192" s="2">
        <v>57</v>
      </c>
      <c r="C192" s="5" t="s">
        <v>264</v>
      </c>
      <c r="D192" s="12"/>
      <c r="E192" s="19"/>
      <c r="F192" s="109"/>
      <c r="G192" s="19" t="s">
        <v>290</v>
      </c>
    </row>
    <row r="193" spans="4:7" ht="15" customHeight="1">
      <c r="D193" s="13"/>
      <c r="E193" s="107" t="s">
        <v>121</v>
      </c>
      <c r="F193" s="109"/>
      <c r="G193" s="19"/>
    </row>
    <row r="194" spans="1:7" ht="15" customHeight="1">
      <c r="A194" s="2">
        <v>94</v>
      </c>
      <c r="B194" s="2">
        <v>99</v>
      </c>
      <c r="C194" s="5" t="s">
        <v>265</v>
      </c>
      <c r="D194" s="14"/>
      <c r="E194" s="108" t="s">
        <v>289</v>
      </c>
      <c r="F194" s="109"/>
      <c r="G194" s="19"/>
    </row>
    <row r="195" spans="4:7" ht="15" customHeight="1">
      <c r="D195" s="15"/>
      <c r="E195" s="109"/>
      <c r="F195" s="114" t="s">
        <v>121</v>
      </c>
      <c r="G195" s="19"/>
    </row>
    <row r="196" spans="1:7" ht="15" customHeight="1">
      <c r="A196" s="2">
        <v>95</v>
      </c>
      <c r="C196" s="5" t="s">
        <v>196</v>
      </c>
      <c r="D196" s="12"/>
      <c r="E196" s="109"/>
      <c r="F196" s="19" t="s">
        <v>291</v>
      </c>
      <c r="G196" s="19"/>
    </row>
    <row r="197" spans="4:7" ht="15" customHeight="1">
      <c r="D197" s="13"/>
      <c r="E197" s="111" t="s">
        <v>99</v>
      </c>
      <c r="F197" s="19"/>
      <c r="G197" s="19"/>
    </row>
    <row r="198" spans="1:7" ht="15" customHeight="1">
      <c r="A198" s="72">
        <v>96</v>
      </c>
      <c r="B198" s="72">
        <v>42</v>
      </c>
      <c r="C198" s="73" t="s">
        <v>266</v>
      </c>
      <c r="D198" s="14"/>
      <c r="E198" s="19" t="s">
        <v>202</v>
      </c>
      <c r="F198" s="19"/>
      <c r="G198" s="19"/>
    </row>
    <row r="199" spans="2:7" ht="27" customHeight="1">
      <c r="B199" s="3" t="s">
        <v>39</v>
      </c>
      <c r="E199" s="19"/>
      <c r="F199" s="19"/>
      <c r="G199" s="116" t="s">
        <v>31</v>
      </c>
    </row>
    <row r="200" spans="2:7" ht="21" customHeight="1">
      <c r="B200" s="4" t="s">
        <v>34</v>
      </c>
      <c r="E200" s="19"/>
      <c r="F200" s="19"/>
      <c r="G200" s="117" t="s">
        <v>194</v>
      </c>
    </row>
    <row r="201" spans="4:7" ht="15.75">
      <c r="D201" s="4"/>
      <c r="E201" s="19"/>
      <c r="F201" s="19"/>
      <c r="G201" s="101" t="s">
        <v>38</v>
      </c>
    </row>
    <row r="202" spans="1:7" ht="15" customHeight="1">
      <c r="A202" s="70">
        <v>97</v>
      </c>
      <c r="B202" s="70">
        <v>29</v>
      </c>
      <c r="C202" s="71" t="s">
        <v>267</v>
      </c>
      <c r="E202" s="19"/>
      <c r="F202" s="19"/>
      <c r="G202" s="19"/>
    </row>
    <row r="203" spans="4:7" ht="15" customHeight="1">
      <c r="D203" s="13"/>
      <c r="E203" s="107" t="s">
        <v>82</v>
      </c>
      <c r="F203" s="19"/>
      <c r="G203" s="19"/>
    </row>
    <row r="204" spans="1:7" ht="15" customHeight="1">
      <c r="A204" s="2">
        <v>98</v>
      </c>
      <c r="C204" s="5" t="s">
        <v>196</v>
      </c>
      <c r="D204" s="14"/>
      <c r="E204" s="108" t="s">
        <v>202</v>
      </c>
      <c r="F204" s="19"/>
      <c r="G204" s="19"/>
    </row>
    <row r="205" spans="4:7" ht="15" customHeight="1">
      <c r="D205" s="15"/>
      <c r="E205" s="109"/>
      <c r="F205" s="110" t="s">
        <v>82</v>
      </c>
      <c r="G205" s="19"/>
    </row>
    <row r="206" spans="1:7" ht="15" customHeight="1">
      <c r="A206" s="2">
        <v>99</v>
      </c>
      <c r="B206" s="2">
        <v>90</v>
      </c>
      <c r="C206" s="5" t="s">
        <v>268</v>
      </c>
      <c r="D206" s="12"/>
      <c r="E206" s="109"/>
      <c r="F206" s="108" t="s">
        <v>289</v>
      </c>
      <c r="G206" s="19"/>
    </row>
    <row r="207" spans="4:7" ht="15" customHeight="1">
      <c r="D207" s="13"/>
      <c r="E207" s="111" t="s">
        <v>165</v>
      </c>
      <c r="F207" s="109"/>
      <c r="G207" s="19"/>
    </row>
    <row r="208" spans="1:7" ht="15" customHeight="1">
      <c r="A208" s="2">
        <v>100</v>
      </c>
      <c r="B208" s="2">
        <v>71</v>
      </c>
      <c r="C208" s="5" t="s">
        <v>269</v>
      </c>
      <c r="D208" s="14"/>
      <c r="E208" s="19" t="s">
        <v>289</v>
      </c>
      <c r="F208" s="109"/>
      <c r="G208" s="19"/>
    </row>
    <row r="209" spans="4:7" ht="15" customHeight="1">
      <c r="D209" s="15"/>
      <c r="E209" s="19"/>
      <c r="F209" s="109"/>
      <c r="G209" s="110" t="s">
        <v>110</v>
      </c>
    </row>
    <row r="210" spans="1:7" ht="15" customHeight="1">
      <c r="A210" s="2">
        <v>101</v>
      </c>
      <c r="B210" s="2">
        <v>108</v>
      </c>
      <c r="C210" s="5" t="s">
        <v>270</v>
      </c>
      <c r="D210" s="12"/>
      <c r="E210" s="19"/>
      <c r="F210" s="109"/>
      <c r="G210" s="112" t="s">
        <v>291</v>
      </c>
    </row>
    <row r="211" spans="4:7" ht="15" customHeight="1">
      <c r="D211" s="13"/>
      <c r="E211" s="107" t="s">
        <v>184</v>
      </c>
      <c r="F211" s="109"/>
      <c r="G211" s="113"/>
    </row>
    <row r="212" spans="1:7" ht="15" customHeight="1">
      <c r="A212" s="2">
        <v>102</v>
      </c>
      <c r="B212" s="2">
        <v>105</v>
      </c>
      <c r="C212" s="5" t="s">
        <v>271</v>
      </c>
      <c r="D212" s="14"/>
      <c r="E212" s="108" t="s">
        <v>289</v>
      </c>
      <c r="F212" s="109"/>
      <c r="G212" s="113"/>
    </row>
    <row r="213" spans="4:7" ht="15" customHeight="1">
      <c r="D213" s="15"/>
      <c r="E213" s="109"/>
      <c r="F213" s="114" t="s">
        <v>110</v>
      </c>
      <c r="G213" s="113"/>
    </row>
    <row r="214" spans="1:7" ht="15" customHeight="1">
      <c r="A214" s="2">
        <v>103</v>
      </c>
      <c r="C214" s="5" t="s">
        <v>196</v>
      </c>
      <c r="D214" s="12"/>
      <c r="E214" s="109"/>
      <c r="F214" s="19" t="s">
        <v>289</v>
      </c>
      <c r="G214" s="113"/>
    </row>
    <row r="215" spans="4:7" ht="15" customHeight="1">
      <c r="D215" s="13"/>
      <c r="E215" s="111" t="s">
        <v>110</v>
      </c>
      <c r="F215" s="19"/>
      <c r="G215" s="113"/>
    </row>
    <row r="216" spans="1:7" ht="15" customHeight="1">
      <c r="A216" s="95">
        <v>104</v>
      </c>
      <c r="B216" s="95">
        <v>49</v>
      </c>
      <c r="C216" s="96" t="s">
        <v>272</v>
      </c>
      <c r="D216" s="14"/>
      <c r="E216" s="19" t="s">
        <v>202</v>
      </c>
      <c r="F216" s="19"/>
      <c r="G216" s="113"/>
    </row>
    <row r="217" spans="4:7" ht="15" customHeight="1">
      <c r="D217" s="15"/>
      <c r="E217" s="19"/>
      <c r="F217" s="19"/>
      <c r="G217" s="115" t="s">
        <v>202</v>
      </c>
    </row>
    <row r="218" spans="1:7" ht="15" customHeight="1">
      <c r="A218" s="70">
        <v>105</v>
      </c>
      <c r="B218" s="70">
        <v>30</v>
      </c>
      <c r="C218" s="71" t="s">
        <v>273</v>
      </c>
      <c r="D218" s="12"/>
      <c r="E218" s="19"/>
      <c r="F218" s="19"/>
      <c r="G218" s="113" t="s">
        <v>202</v>
      </c>
    </row>
    <row r="219" spans="4:7" ht="15" customHeight="1">
      <c r="D219" s="13"/>
      <c r="E219" s="107" t="s">
        <v>84</v>
      </c>
      <c r="F219" s="19"/>
      <c r="G219" s="113"/>
    </row>
    <row r="220" spans="1:7" ht="15" customHeight="1">
      <c r="A220" s="2">
        <v>106</v>
      </c>
      <c r="C220" s="5" t="s">
        <v>196</v>
      </c>
      <c r="D220" s="14"/>
      <c r="E220" s="108" t="s">
        <v>202</v>
      </c>
      <c r="F220" s="19"/>
      <c r="G220" s="113"/>
    </row>
    <row r="221" spans="4:7" ht="15" customHeight="1">
      <c r="D221" s="15"/>
      <c r="E221" s="109"/>
      <c r="F221" s="110" t="s">
        <v>84</v>
      </c>
      <c r="G221" s="113"/>
    </row>
    <row r="222" spans="1:7" ht="15" customHeight="1">
      <c r="A222" s="2">
        <v>107</v>
      </c>
      <c r="C222" s="5" t="s">
        <v>196</v>
      </c>
      <c r="D222" s="12"/>
      <c r="E222" s="109"/>
      <c r="F222" s="108" t="s">
        <v>290</v>
      </c>
      <c r="G222" s="113"/>
    </row>
    <row r="223" spans="4:7" ht="15" customHeight="1">
      <c r="D223" s="13"/>
      <c r="E223" s="111" t="s">
        <v>175</v>
      </c>
      <c r="F223" s="109"/>
      <c r="G223" s="113"/>
    </row>
    <row r="224" spans="1:7" ht="15" customHeight="1">
      <c r="A224" s="2">
        <v>108</v>
      </c>
      <c r="B224" s="2">
        <v>98</v>
      </c>
      <c r="C224" s="5" t="s">
        <v>274</v>
      </c>
      <c r="D224" s="14"/>
      <c r="E224" s="19" t="s">
        <v>202</v>
      </c>
      <c r="F224" s="109"/>
      <c r="G224" s="113"/>
    </row>
    <row r="225" spans="4:7" ht="15" customHeight="1">
      <c r="D225" s="15"/>
      <c r="E225" s="19"/>
      <c r="F225" s="109"/>
      <c r="G225" s="110" t="s">
        <v>84</v>
      </c>
    </row>
    <row r="226" spans="1:7" ht="15" customHeight="1">
      <c r="A226" s="2">
        <v>109</v>
      </c>
      <c r="B226" s="2">
        <v>91</v>
      </c>
      <c r="C226" s="5" t="s">
        <v>275</v>
      </c>
      <c r="D226" s="12"/>
      <c r="E226" s="19"/>
      <c r="F226" s="109"/>
      <c r="G226" s="19" t="s">
        <v>291</v>
      </c>
    </row>
    <row r="227" spans="4:7" ht="15" customHeight="1">
      <c r="D227" s="13"/>
      <c r="E227" s="107" t="s">
        <v>134</v>
      </c>
      <c r="F227" s="109"/>
      <c r="G227" s="19"/>
    </row>
    <row r="228" spans="1:7" ht="15" customHeight="1">
      <c r="A228" s="2">
        <v>110</v>
      </c>
      <c r="B228" s="2">
        <v>66</v>
      </c>
      <c r="C228" s="5" t="s">
        <v>276</v>
      </c>
      <c r="D228" s="14"/>
      <c r="E228" s="108" t="s">
        <v>208</v>
      </c>
      <c r="F228" s="109"/>
      <c r="G228" s="19"/>
    </row>
    <row r="229" spans="4:7" ht="15" customHeight="1">
      <c r="D229" s="15"/>
      <c r="E229" s="109"/>
      <c r="F229" s="114" t="s">
        <v>98</v>
      </c>
      <c r="G229" s="19"/>
    </row>
    <row r="230" spans="1:7" ht="15" customHeight="1">
      <c r="A230" s="2">
        <v>111</v>
      </c>
      <c r="C230" s="5" t="s">
        <v>196</v>
      </c>
      <c r="D230" s="12"/>
      <c r="E230" s="109"/>
      <c r="F230" s="19" t="s">
        <v>290</v>
      </c>
      <c r="G230" s="19"/>
    </row>
    <row r="231" spans="4:7" ht="15" customHeight="1">
      <c r="D231" s="13"/>
      <c r="E231" s="111" t="s">
        <v>98</v>
      </c>
      <c r="F231" s="19"/>
      <c r="G231" s="19"/>
    </row>
    <row r="232" spans="1:7" ht="15" customHeight="1">
      <c r="A232" s="72">
        <v>112</v>
      </c>
      <c r="B232" s="72">
        <v>41</v>
      </c>
      <c r="C232" s="73" t="s">
        <v>277</v>
      </c>
      <c r="D232" s="14"/>
      <c r="E232" s="19" t="s">
        <v>202</v>
      </c>
      <c r="F232" s="19"/>
      <c r="G232" s="19"/>
    </row>
    <row r="233" spans="5:7" ht="15" customHeight="1">
      <c r="E233" s="19"/>
      <c r="F233" s="19"/>
      <c r="G233" s="19"/>
    </row>
    <row r="234" spans="1:7" ht="15" customHeight="1">
      <c r="A234" s="70">
        <v>113</v>
      </c>
      <c r="B234" s="70">
        <v>31</v>
      </c>
      <c r="C234" s="71" t="s">
        <v>278</v>
      </c>
      <c r="E234" s="19"/>
      <c r="F234" s="19"/>
      <c r="G234" s="19"/>
    </row>
    <row r="235" spans="4:7" ht="15" customHeight="1">
      <c r="D235" s="13"/>
      <c r="E235" s="107" t="s">
        <v>85</v>
      </c>
      <c r="F235" s="19"/>
      <c r="G235" s="19"/>
    </row>
    <row r="236" spans="1:7" ht="15" customHeight="1">
      <c r="A236" s="2">
        <v>114</v>
      </c>
      <c r="C236" s="5" t="s">
        <v>196</v>
      </c>
      <c r="D236" s="14"/>
      <c r="E236" s="108" t="s">
        <v>202</v>
      </c>
      <c r="F236" s="19"/>
      <c r="G236" s="19"/>
    </row>
    <row r="237" spans="4:7" ht="15" customHeight="1">
      <c r="D237" s="15"/>
      <c r="E237" s="109"/>
      <c r="F237" s="110" t="s">
        <v>85</v>
      </c>
      <c r="G237" s="19"/>
    </row>
    <row r="238" spans="1:7" ht="15" customHeight="1">
      <c r="A238" s="2">
        <v>115</v>
      </c>
      <c r="C238" s="5" t="s">
        <v>196</v>
      </c>
      <c r="D238" s="12"/>
      <c r="E238" s="109"/>
      <c r="F238" s="108" t="s">
        <v>291</v>
      </c>
      <c r="G238" s="19"/>
    </row>
    <row r="239" spans="4:7" ht="15" customHeight="1">
      <c r="D239" s="13"/>
      <c r="E239" s="111" t="s">
        <v>191</v>
      </c>
      <c r="F239" s="109"/>
      <c r="G239" s="19"/>
    </row>
    <row r="240" spans="1:7" ht="15" customHeight="1">
      <c r="A240" s="2">
        <v>116</v>
      </c>
      <c r="B240" s="97">
        <v>111</v>
      </c>
      <c r="C240" s="98" t="s">
        <v>279</v>
      </c>
      <c r="D240" s="14"/>
      <c r="E240" s="19" t="s">
        <v>202</v>
      </c>
      <c r="F240" s="109"/>
      <c r="G240" s="19"/>
    </row>
    <row r="241" spans="4:7" ht="15" customHeight="1">
      <c r="D241" s="15"/>
      <c r="E241" s="19"/>
      <c r="F241" s="109"/>
      <c r="G241" s="110" t="s">
        <v>92</v>
      </c>
    </row>
    <row r="242" spans="1:7" ht="15" customHeight="1">
      <c r="A242" s="2">
        <v>117</v>
      </c>
      <c r="B242" s="2">
        <v>70</v>
      </c>
      <c r="C242" s="5" t="s">
        <v>280</v>
      </c>
      <c r="D242" s="12"/>
      <c r="E242" s="19"/>
      <c r="F242" s="109"/>
      <c r="G242" s="112" t="s">
        <v>290</v>
      </c>
    </row>
    <row r="243" spans="4:7" ht="15" customHeight="1">
      <c r="D243" s="13"/>
      <c r="E243" s="107" t="s">
        <v>138</v>
      </c>
      <c r="F243" s="109"/>
      <c r="G243" s="113"/>
    </row>
    <row r="244" spans="1:7" ht="15" customHeight="1">
      <c r="A244" s="99">
        <v>118</v>
      </c>
      <c r="B244" s="99">
        <v>103</v>
      </c>
      <c r="C244" s="100" t="s">
        <v>281</v>
      </c>
      <c r="D244" s="14"/>
      <c r="E244" s="108" t="s">
        <v>202</v>
      </c>
      <c r="F244" s="109"/>
      <c r="G244" s="113"/>
    </row>
    <row r="245" spans="4:7" ht="15" customHeight="1">
      <c r="D245" s="15"/>
      <c r="E245" s="109"/>
      <c r="F245" s="114" t="s">
        <v>92</v>
      </c>
      <c r="G245" s="113"/>
    </row>
    <row r="246" spans="1:7" ht="15" customHeight="1">
      <c r="A246" s="2">
        <v>119</v>
      </c>
      <c r="C246" s="5" t="s">
        <v>196</v>
      </c>
      <c r="D246" s="12"/>
      <c r="E246" s="109"/>
      <c r="F246" s="19" t="s">
        <v>289</v>
      </c>
      <c r="G246" s="113"/>
    </row>
    <row r="247" spans="4:7" ht="15" customHeight="1">
      <c r="D247" s="13"/>
      <c r="E247" s="111" t="s">
        <v>92</v>
      </c>
      <c r="F247" s="19"/>
      <c r="G247" s="113"/>
    </row>
    <row r="248" spans="1:7" ht="15" customHeight="1">
      <c r="A248" s="72">
        <v>120</v>
      </c>
      <c r="B248" s="72">
        <v>37</v>
      </c>
      <c r="C248" s="73" t="s">
        <v>282</v>
      </c>
      <c r="D248" s="14"/>
      <c r="E248" s="19" t="s">
        <v>202</v>
      </c>
      <c r="F248" s="19"/>
      <c r="G248" s="113"/>
    </row>
    <row r="249" spans="4:7" ht="15" customHeight="1">
      <c r="D249" s="15"/>
      <c r="E249" s="19"/>
      <c r="F249" s="19"/>
      <c r="G249" s="115" t="s">
        <v>202</v>
      </c>
    </row>
    <row r="250" spans="1:7" ht="15" customHeight="1">
      <c r="A250" s="70">
        <v>121</v>
      </c>
      <c r="B250" s="70">
        <v>32</v>
      </c>
      <c r="C250" s="71" t="s">
        <v>283</v>
      </c>
      <c r="D250" s="12"/>
      <c r="E250" s="19"/>
      <c r="F250" s="19"/>
      <c r="G250" s="113" t="s">
        <v>202</v>
      </c>
    </row>
    <row r="251" spans="4:7" ht="15" customHeight="1">
      <c r="D251" s="13"/>
      <c r="E251" s="107" t="s">
        <v>87</v>
      </c>
      <c r="F251" s="19"/>
      <c r="G251" s="113"/>
    </row>
    <row r="252" spans="1:7" ht="15" customHeight="1">
      <c r="A252" s="2">
        <v>122</v>
      </c>
      <c r="C252" s="5" t="s">
        <v>196</v>
      </c>
      <c r="D252" s="14"/>
      <c r="E252" s="108" t="s">
        <v>202</v>
      </c>
      <c r="F252" s="19"/>
      <c r="G252" s="113"/>
    </row>
    <row r="253" spans="4:7" ht="15" customHeight="1">
      <c r="D253" s="15"/>
      <c r="E253" s="109"/>
      <c r="F253" s="110" t="s">
        <v>87</v>
      </c>
      <c r="G253" s="113"/>
    </row>
    <row r="254" spans="1:7" ht="15" customHeight="1">
      <c r="A254" s="2">
        <v>123</v>
      </c>
      <c r="B254" s="2">
        <v>82</v>
      </c>
      <c r="C254" s="5" t="s">
        <v>284</v>
      </c>
      <c r="D254" s="12"/>
      <c r="E254" s="109"/>
      <c r="F254" s="108" t="s">
        <v>289</v>
      </c>
      <c r="G254" s="113"/>
    </row>
    <row r="255" spans="4:7" ht="15" customHeight="1">
      <c r="D255" s="13"/>
      <c r="E255" s="111" t="s">
        <v>154</v>
      </c>
      <c r="F255" s="109"/>
      <c r="G255" s="113"/>
    </row>
    <row r="256" spans="1:7" ht="15" customHeight="1">
      <c r="A256" s="2">
        <v>124</v>
      </c>
      <c r="B256" s="2">
        <v>68</v>
      </c>
      <c r="C256" s="5" t="s">
        <v>285</v>
      </c>
      <c r="D256" s="14"/>
      <c r="E256" s="19" t="s">
        <v>290</v>
      </c>
      <c r="F256" s="109"/>
      <c r="G256" s="113"/>
    </row>
    <row r="257" spans="4:7" ht="15" customHeight="1">
      <c r="D257" s="15"/>
      <c r="E257" s="19"/>
      <c r="F257" s="109"/>
      <c r="G257" s="110" t="s">
        <v>108</v>
      </c>
    </row>
    <row r="258" spans="1:7" ht="15" customHeight="1">
      <c r="A258" s="2">
        <v>125</v>
      </c>
      <c r="B258" s="2">
        <v>51</v>
      </c>
      <c r="C258" s="5" t="s">
        <v>286</v>
      </c>
      <c r="D258" s="12"/>
      <c r="E258" s="19"/>
      <c r="F258" s="109"/>
      <c r="G258" s="19" t="s">
        <v>291</v>
      </c>
    </row>
    <row r="259" spans="4:7" ht="15" customHeight="1">
      <c r="D259" s="13"/>
      <c r="E259" s="107" t="s">
        <v>114</v>
      </c>
      <c r="F259" s="109"/>
      <c r="G259" s="19"/>
    </row>
    <row r="260" spans="1:7" ht="15" customHeight="1">
      <c r="A260" s="2">
        <v>126</v>
      </c>
      <c r="B260" s="2">
        <v>63</v>
      </c>
      <c r="C260" s="5" t="s">
        <v>287</v>
      </c>
      <c r="D260" s="14"/>
      <c r="E260" s="108" t="s">
        <v>289</v>
      </c>
      <c r="F260" s="109"/>
      <c r="G260" s="19"/>
    </row>
    <row r="261" spans="4:7" ht="15" customHeight="1">
      <c r="D261" s="15"/>
      <c r="E261" s="109"/>
      <c r="F261" s="114" t="s">
        <v>108</v>
      </c>
      <c r="G261" s="19"/>
    </row>
    <row r="262" spans="1:7" ht="15" customHeight="1">
      <c r="A262" s="2">
        <v>127</v>
      </c>
      <c r="C262" s="5" t="s">
        <v>196</v>
      </c>
      <c r="D262" s="12"/>
      <c r="E262" s="109"/>
      <c r="F262" s="19" t="s">
        <v>289</v>
      </c>
      <c r="G262" s="19"/>
    </row>
    <row r="263" spans="4:7" ht="15" customHeight="1">
      <c r="D263" s="13"/>
      <c r="E263" s="111" t="s">
        <v>108</v>
      </c>
      <c r="F263" s="19"/>
      <c r="G263" s="19"/>
    </row>
    <row r="264" spans="1:7" ht="15" customHeight="1">
      <c r="A264" s="72">
        <v>128</v>
      </c>
      <c r="B264" s="72">
        <v>47</v>
      </c>
      <c r="C264" s="73" t="s">
        <v>288</v>
      </c>
      <c r="D264" s="14"/>
      <c r="E264" s="19" t="s">
        <v>202</v>
      </c>
      <c r="F264" s="19"/>
      <c r="G264" s="19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300" verticalDpi="300" orientation="portrait" paperSize="9" scale="83" r:id="rId2"/>
  <rowBreaks count="3" manualBreakCount="3">
    <brk id="66" max="255" man="1"/>
    <brk id="132" max="255" man="1"/>
    <brk id="19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8"/>
  <sheetViews>
    <sheetView view="pageBreakPreview" zoomScaleSheetLayoutView="100" zoomScalePageLayoutView="0" workbookViewId="0" topLeftCell="A39">
      <selection activeCell="D59" sqref="D59"/>
    </sheetView>
  </sheetViews>
  <sheetFormatPr defaultColWidth="9.00390625" defaultRowHeight="15" customHeight="1"/>
  <cols>
    <col min="1" max="1" width="3.375" style="24" customWidth="1"/>
    <col min="2" max="2" width="31.125" style="24" bestFit="1" customWidth="1"/>
    <col min="3" max="8" width="5.00390625" style="24" customWidth="1"/>
    <col min="9" max="9" width="1.625" style="24" customWidth="1"/>
    <col min="10" max="10" width="30.875" style="24" bestFit="1" customWidth="1"/>
    <col min="11" max="11" width="18.75390625" style="24" bestFit="1" customWidth="1"/>
    <col min="12" max="14" width="0" style="24" hidden="1" customWidth="1"/>
    <col min="15" max="16384" width="9.125" style="24" customWidth="1"/>
  </cols>
  <sheetData>
    <row r="1" spans="1:7" ht="20.25">
      <c r="A1" s="3" t="s">
        <v>39</v>
      </c>
      <c r="B1" s="2"/>
      <c r="C1" s="2"/>
      <c r="D1" s="2"/>
      <c r="E1" s="2"/>
      <c r="F1" s="2"/>
      <c r="G1" s="2"/>
    </row>
    <row r="2" spans="1:11" ht="20.25">
      <c r="A2" s="4" t="s">
        <v>34</v>
      </c>
      <c r="B2" s="2"/>
      <c r="C2" s="2"/>
      <c r="D2" s="2"/>
      <c r="E2" s="2"/>
      <c r="F2" s="2"/>
      <c r="G2" s="21"/>
      <c r="K2" s="21" t="s">
        <v>292</v>
      </c>
    </row>
    <row r="3" spans="1:12" ht="15" customHeight="1" thickBot="1">
      <c r="A3" s="2"/>
      <c r="B3" s="2"/>
      <c r="C3" s="4"/>
      <c r="D3" s="2"/>
      <c r="E3" s="2"/>
      <c r="F3" s="2"/>
      <c r="G3" s="15"/>
      <c r="K3" s="60" t="s">
        <v>38</v>
      </c>
      <c r="L3" s="24" t="s">
        <v>16</v>
      </c>
    </row>
    <row r="4" spans="1:14" ht="17.25" customHeight="1" thickBot="1" thickTop="1">
      <c r="A4" s="41"/>
      <c r="B4" s="42" t="s">
        <v>18</v>
      </c>
      <c r="C4" s="43">
        <v>1</v>
      </c>
      <c r="D4" s="44">
        <v>2</v>
      </c>
      <c r="E4" s="44">
        <v>3</v>
      </c>
      <c r="F4" s="45">
        <v>4</v>
      </c>
      <c r="G4" s="46" t="s">
        <v>14</v>
      </c>
      <c r="H4" s="45" t="s">
        <v>15</v>
      </c>
      <c r="J4" s="24" t="s">
        <v>293</v>
      </c>
      <c r="K4" s="24" t="s">
        <v>294</v>
      </c>
      <c r="L4" s="24" t="s">
        <v>295</v>
      </c>
      <c r="N4" s="24" t="s">
        <v>296</v>
      </c>
    </row>
    <row r="5" spans="1:14" ht="17.25" customHeight="1" thickTop="1">
      <c r="A5" s="74">
        <v>1</v>
      </c>
      <c r="B5" s="75" t="s">
        <v>297</v>
      </c>
      <c r="C5" s="37" t="s">
        <v>27</v>
      </c>
      <c r="D5" s="38" t="s">
        <v>298</v>
      </c>
      <c r="E5" s="38" t="s">
        <v>298</v>
      </c>
      <c r="F5" s="39" t="s">
        <v>298</v>
      </c>
      <c r="G5" s="40">
        <v>6</v>
      </c>
      <c r="H5" s="102">
        <v>1</v>
      </c>
      <c r="J5" s="24" t="s">
        <v>299</v>
      </c>
      <c r="K5" s="24" t="s">
        <v>300</v>
      </c>
      <c r="L5" s="24" t="s">
        <v>301</v>
      </c>
      <c r="M5" s="24" t="s">
        <v>302</v>
      </c>
      <c r="N5" s="24" t="s">
        <v>303</v>
      </c>
    </row>
    <row r="6" spans="1:14" ht="17.25" customHeight="1">
      <c r="A6" s="25">
        <v>14</v>
      </c>
      <c r="B6" s="31" t="s">
        <v>304</v>
      </c>
      <c r="C6" s="35" t="s">
        <v>305</v>
      </c>
      <c r="D6" s="26" t="s">
        <v>27</v>
      </c>
      <c r="E6" s="26" t="s">
        <v>306</v>
      </c>
      <c r="F6" s="27" t="s">
        <v>298</v>
      </c>
      <c r="G6" s="33">
        <v>5</v>
      </c>
      <c r="H6" s="103">
        <v>2</v>
      </c>
      <c r="J6" s="24" t="s">
        <v>307</v>
      </c>
      <c r="K6" s="24" t="s">
        <v>308</v>
      </c>
      <c r="L6" s="24" t="s">
        <v>309</v>
      </c>
      <c r="M6" s="24" t="s">
        <v>310</v>
      </c>
      <c r="N6" s="24" t="s">
        <v>311</v>
      </c>
    </row>
    <row r="7" spans="1:14" ht="17.25" customHeight="1">
      <c r="A7" s="25">
        <v>47</v>
      </c>
      <c r="B7" s="31" t="s">
        <v>288</v>
      </c>
      <c r="C7" s="35" t="s">
        <v>305</v>
      </c>
      <c r="D7" s="26" t="s">
        <v>312</v>
      </c>
      <c r="E7" s="26" t="s">
        <v>27</v>
      </c>
      <c r="F7" s="27" t="s">
        <v>298</v>
      </c>
      <c r="G7" s="33">
        <v>4</v>
      </c>
      <c r="H7" s="27">
        <v>3</v>
      </c>
      <c r="J7" s="24" t="s">
        <v>313</v>
      </c>
      <c r="K7" s="24" t="s">
        <v>314</v>
      </c>
      <c r="L7" s="24" t="s">
        <v>315</v>
      </c>
      <c r="M7" s="24" t="s">
        <v>316</v>
      </c>
      <c r="N7" s="24" t="s">
        <v>317</v>
      </c>
    </row>
    <row r="8" spans="1:14" ht="17.25" customHeight="1" thickBot="1">
      <c r="A8" s="28">
        <v>17</v>
      </c>
      <c r="B8" s="32" t="s">
        <v>195</v>
      </c>
      <c r="C8" s="36" t="s">
        <v>305</v>
      </c>
      <c r="D8" s="29" t="s">
        <v>305</v>
      </c>
      <c r="E8" s="29" t="s">
        <v>305</v>
      </c>
      <c r="F8" s="30" t="s">
        <v>27</v>
      </c>
      <c r="G8" s="34">
        <v>2</v>
      </c>
      <c r="H8" s="30">
        <v>4</v>
      </c>
      <c r="J8" s="24" t="s">
        <v>318</v>
      </c>
      <c r="K8" s="24" t="s">
        <v>319</v>
      </c>
      <c r="L8" s="24" t="s">
        <v>320</v>
      </c>
      <c r="M8" s="24" t="s">
        <v>321</v>
      </c>
      <c r="N8" s="24" t="s">
        <v>322</v>
      </c>
    </row>
    <row r="9" spans="10:14" ht="17.25" customHeight="1" thickTop="1">
      <c r="J9" s="24" t="s">
        <v>323</v>
      </c>
      <c r="K9" s="24" t="s">
        <v>324</v>
      </c>
      <c r="N9" s="24" t="s">
        <v>325</v>
      </c>
    </row>
    <row r="10" ht="17.25" customHeight="1" thickBot="1">
      <c r="L10" s="24" t="s">
        <v>16</v>
      </c>
    </row>
    <row r="11" spans="1:14" ht="17.25" customHeight="1" thickBot="1" thickTop="1">
      <c r="A11" s="41"/>
      <c r="B11" s="42" t="s">
        <v>19</v>
      </c>
      <c r="C11" s="43">
        <v>1</v>
      </c>
      <c r="D11" s="44">
        <v>2</v>
      </c>
      <c r="E11" s="44">
        <v>3</v>
      </c>
      <c r="F11" s="45">
        <v>4</v>
      </c>
      <c r="G11" s="46" t="s">
        <v>14</v>
      </c>
      <c r="H11" s="45" t="s">
        <v>15</v>
      </c>
      <c r="J11" s="24" t="s">
        <v>326</v>
      </c>
      <c r="K11" s="24" t="s">
        <v>327</v>
      </c>
      <c r="L11" s="24" t="s">
        <v>328</v>
      </c>
      <c r="N11" s="24" t="s">
        <v>329</v>
      </c>
    </row>
    <row r="12" spans="1:14" ht="17.25" customHeight="1" thickTop="1">
      <c r="A12" s="74">
        <v>2</v>
      </c>
      <c r="B12" s="75" t="s">
        <v>330</v>
      </c>
      <c r="C12" s="37" t="s">
        <v>27</v>
      </c>
      <c r="D12" s="38" t="s">
        <v>331</v>
      </c>
      <c r="E12" s="38" t="s">
        <v>298</v>
      </c>
      <c r="F12" s="39" t="s">
        <v>298</v>
      </c>
      <c r="G12" s="40">
        <v>5</v>
      </c>
      <c r="H12" s="102">
        <v>1</v>
      </c>
      <c r="J12" s="24" t="s">
        <v>332</v>
      </c>
      <c r="K12" s="24" t="s">
        <v>333</v>
      </c>
      <c r="L12" s="24" t="s">
        <v>334</v>
      </c>
      <c r="M12" s="24" t="s">
        <v>335</v>
      </c>
      <c r="N12" s="24" t="s">
        <v>336</v>
      </c>
    </row>
    <row r="13" spans="1:14" ht="17.25" customHeight="1">
      <c r="A13" s="25">
        <v>12</v>
      </c>
      <c r="B13" s="31" t="s">
        <v>337</v>
      </c>
      <c r="C13" s="35" t="s">
        <v>338</v>
      </c>
      <c r="D13" s="26" t="s">
        <v>27</v>
      </c>
      <c r="E13" s="26" t="s">
        <v>305</v>
      </c>
      <c r="F13" s="27" t="s">
        <v>306</v>
      </c>
      <c r="G13" s="33">
        <v>5</v>
      </c>
      <c r="H13" s="27">
        <v>3</v>
      </c>
      <c r="J13" s="24" t="s">
        <v>339</v>
      </c>
      <c r="K13" s="24" t="s">
        <v>340</v>
      </c>
      <c r="L13" s="24" t="s">
        <v>309</v>
      </c>
      <c r="M13" s="24" t="s">
        <v>341</v>
      </c>
      <c r="N13" s="24" t="s">
        <v>342</v>
      </c>
    </row>
    <row r="14" spans="1:14" ht="17.25" customHeight="1">
      <c r="A14" s="25">
        <v>37</v>
      </c>
      <c r="B14" s="31" t="s">
        <v>282</v>
      </c>
      <c r="C14" s="35" t="s">
        <v>305</v>
      </c>
      <c r="D14" s="26" t="s">
        <v>298</v>
      </c>
      <c r="E14" s="26" t="s">
        <v>27</v>
      </c>
      <c r="F14" s="27" t="s">
        <v>298</v>
      </c>
      <c r="G14" s="33">
        <v>5</v>
      </c>
      <c r="H14" s="103">
        <v>2</v>
      </c>
      <c r="J14" s="24" t="s">
        <v>343</v>
      </c>
      <c r="K14" s="24" t="s">
        <v>344</v>
      </c>
      <c r="L14" s="24" t="s">
        <v>345</v>
      </c>
      <c r="M14" s="24" t="s">
        <v>346</v>
      </c>
      <c r="N14" s="24" t="s">
        <v>347</v>
      </c>
    </row>
    <row r="15" spans="1:14" ht="17.25" customHeight="1" thickBot="1">
      <c r="A15" s="28">
        <v>21</v>
      </c>
      <c r="B15" s="32" t="s">
        <v>222</v>
      </c>
      <c r="C15" s="36" t="s">
        <v>305</v>
      </c>
      <c r="D15" s="29" t="s">
        <v>312</v>
      </c>
      <c r="E15" s="29" t="s">
        <v>305</v>
      </c>
      <c r="F15" s="30" t="s">
        <v>27</v>
      </c>
      <c r="G15" s="34">
        <v>3</v>
      </c>
      <c r="H15" s="30">
        <v>4</v>
      </c>
      <c r="J15" s="24" t="s">
        <v>348</v>
      </c>
      <c r="K15" s="24" t="s">
        <v>349</v>
      </c>
      <c r="L15" s="24" t="s">
        <v>320</v>
      </c>
      <c r="M15" s="24" t="s">
        <v>350</v>
      </c>
      <c r="N15" s="24" t="s">
        <v>351</v>
      </c>
    </row>
    <row r="16" spans="10:14" ht="17.25" customHeight="1" thickTop="1">
      <c r="J16" s="24" t="s">
        <v>352</v>
      </c>
      <c r="K16" s="24" t="s">
        <v>353</v>
      </c>
      <c r="N16" s="24" t="s">
        <v>354</v>
      </c>
    </row>
    <row r="17" ht="17.25" customHeight="1" thickBot="1">
      <c r="L17" s="24" t="s">
        <v>16</v>
      </c>
    </row>
    <row r="18" spans="1:14" ht="17.25" customHeight="1" thickBot="1" thickTop="1">
      <c r="A18" s="41"/>
      <c r="B18" s="42" t="s">
        <v>20</v>
      </c>
      <c r="C18" s="43">
        <v>1</v>
      </c>
      <c r="D18" s="44">
        <v>2</v>
      </c>
      <c r="E18" s="44">
        <v>3</v>
      </c>
      <c r="F18" s="45">
        <v>4</v>
      </c>
      <c r="G18" s="46" t="s">
        <v>14</v>
      </c>
      <c r="H18" s="45" t="s">
        <v>15</v>
      </c>
      <c r="J18" s="24" t="s">
        <v>355</v>
      </c>
      <c r="K18" s="24" t="s">
        <v>356</v>
      </c>
      <c r="L18" s="24" t="s">
        <v>357</v>
      </c>
      <c r="N18" s="24" t="s">
        <v>358</v>
      </c>
    </row>
    <row r="19" spans="1:14" ht="17.25" customHeight="1" thickTop="1">
      <c r="A19" s="74">
        <v>3</v>
      </c>
      <c r="B19" s="75" t="s">
        <v>359</v>
      </c>
      <c r="C19" s="37" t="s">
        <v>27</v>
      </c>
      <c r="D19" s="38" t="s">
        <v>298</v>
      </c>
      <c r="E19" s="38" t="s">
        <v>306</v>
      </c>
      <c r="F19" s="39" t="s">
        <v>298</v>
      </c>
      <c r="G19" s="40">
        <v>6</v>
      </c>
      <c r="H19" s="102">
        <v>1</v>
      </c>
      <c r="J19" s="24" t="s">
        <v>360</v>
      </c>
      <c r="K19" s="24" t="s">
        <v>361</v>
      </c>
      <c r="L19" s="24" t="s">
        <v>362</v>
      </c>
      <c r="M19" s="24" t="s">
        <v>363</v>
      </c>
      <c r="N19" s="24" t="s">
        <v>364</v>
      </c>
    </row>
    <row r="20" spans="1:14" ht="17.25" customHeight="1">
      <c r="A20" s="25">
        <v>16</v>
      </c>
      <c r="B20" s="31" t="s">
        <v>365</v>
      </c>
      <c r="C20" s="35" t="s">
        <v>305</v>
      </c>
      <c r="D20" s="26" t="s">
        <v>27</v>
      </c>
      <c r="E20" s="26" t="s">
        <v>298</v>
      </c>
      <c r="F20" s="27" t="s">
        <v>331</v>
      </c>
      <c r="G20" s="33">
        <v>4</v>
      </c>
      <c r="H20" s="27">
        <v>3</v>
      </c>
      <c r="J20" s="24" t="s">
        <v>366</v>
      </c>
      <c r="K20" s="24" t="s">
        <v>367</v>
      </c>
      <c r="L20" s="24" t="s">
        <v>309</v>
      </c>
      <c r="M20" s="24" t="s">
        <v>368</v>
      </c>
      <c r="N20" s="24" t="s">
        <v>369</v>
      </c>
    </row>
    <row r="21" spans="1:14" ht="17.25" customHeight="1">
      <c r="A21" s="25">
        <v>36</v>
      </c>
      <c r="B21" s="31" t="s">
        <v>254</v>
      </c>
      <c r="C21" s="35" t="s">
        <v>312</v>
      </c>
      <c r="D21" s="26" t="s">
        <v>305</v>
      </c>
      <c r="E21" s="26" t="s">
        <v>27</v>
      </c>
      <c r="F21" s="27" t="s">
        <v>305</v>
      </c>
      <c r="G21" s="33">
        <v>3</v>
      </c>
      <c r="H21" s="27">
        <v>4</v>
      </c>
      <c r="J21" s="24" t="s">
        <v>370</v>
      </c>
      <c r="K21" s="24" t="s">
        <v>371</v>
      </c>
      <c r="L21" s="24" t="s">
        <v>372</v>
      </c>
      <c r="M21" s="24" t="s">
        <v>373</v>
      </c>
      <c r="N21" s="24" t="s">
        <v>374</v>
      </c>
    </row>
    <row r="22" spans="1:14" ht="17.25" customHeight="1" thickBot="1">
      <c r="A22" s="28">
        <v>22</v>
      </c>
      <c r="B22" s="32" t="s">
        <v>227</v>
      </c>
      <c r="C22" s="36" t="s">
        <v>305</v>
      </c>
      <c r="D22" s="29" t="s">
        <v>338</v>
      </c>
      <c r="E22" s="29" t="s">
        <v>298</v>
      </c>
      <c r="F22" s="30" t="s">
        <v>27</v>
      </c>
      <c r="G22" s="34">
        <v>5</v>
      </c>
      <c r="H22" s="104">
        <v>2</v>
      </c>
      <c r="J22" s="24" t="s">
        <v>375</v>
      </c>
      <c r="K22" s="24" t="s">
        <v>376</v>
      </c>
      <c r="L22" s="24" t="s">
        <v>320</v>
      </c>
      <c r="M22" s="24" t="s">
        <v>377</v>
      </c>
      <c r="N22" s="24" t="s">
        <v>378</v>
      </c>
    </row>
    <row r="23" spans="10:14" ht="17.25" customHeight="1" thickTop="1">
      <c r="J23" s="24" t="s">
        <v>379</v>
      </c>
      <c r="K23" s="24" t="s">
        <v>380</v>
      </c>
      <c r="N23" s="24" t="s">
        <v>381</v>
      </c>
    </row>
    <row r="24" ht="17.25" customHeight="1" thickBot="1">
      <c r="L24" s="24" t="s">
        <v>16</v>
      </c>
    </row>
    <row r="25" spans="1:14" ht="17.25" customHeight="1" thickBot="1" thickTop="1">
      <c r="A25" s="41"/>
      <c r="B25" s="42" t="s">
        <v>21</v>
      </c>
      <c r="C25" s="43">
        <v>1</v>
      </c>
      <c r="D25" s="44">
        <v>2</v>
      </c>
      <c r="E25" s="44">
        <v>3</v>
      </c>
      <c r="F25" s="45">
        <v>4</v>
      </c>
      <c r="G25" s="46" t="s">
        <v>14</v>
      </c>
      <c r="H25" s="45" t="s">
        <v>15</v>
      </c>
      <c r="J25" s="24" t="s">
        <v>382</v>
      </c>
      <c r="K25" s="24" t="s">
        <v>383</v>
      </c>
      <c r="L25" s="24" t="s">
        <v>384</v>
      </c>
      <c r="N25" s="24" t="s">
        <v>385</v>
      </c>
    </row>
    <row r="26" spans="1:14" ht="17.25" customHeight="1" thickTop="1">
      <c r="A26" s="74">
        <v>4</v>
      </c>
      <c r="B26" s="75" t="s">
        <v>386</v>
      </c>
      <c r="C26" s="37" t="s">
        <v>27</v>
      </c>
      <c r="D26" s="38" t="s">
        <v>306</v>
      </c>
      <c r="E26" s="38" t="s">
        <v>306</v>
      </c>
      <c r="F26" s="39" t="s">
        <v>298</v>
      </c>
      <c r="G26" s="40">
        <v>6</v>
      </c>
      <c r="H26" s="102">
        <v>1</v>
      </c>
      <c r="J26" s="24" t="s">
        <v>387</v>
      </c>
      <c r="K26" s="24" t="s">
        <v>388</v>
      </c>
      <c r="L26" s="24" t="s">
        <v>389</v>
      </c>
      <c r="M26" s="24" t="s">
        <v>390</v>
      </c>
      <c r="N26" s="24" t="s">
        <v>391</v>
      </c>
    </row>
    <row r="27" spans="1:14" ht="17.25" customHeight="1">
      <c r="A27" s="25">
        <v>9</v>
      </c>
      <c r="B27" s="31" t="s">
        <v>392</v>
      </c>
      <c r="C27" s="35" t="s">
        <v>312</v>
      </c>
      <c r="D27" s="26" t="s">
        <v>27</v>
      </c>
      <c r="E27" s="26" t="s">
        <v>306</v>
      </c>
      <c r="F27" s="27" t="s">
        <v>306</v>
      </c>
      <c r="G27" s="33">
        <v>5</v>
      </c>
      <c r="H27" s="103">
        <v>2</v>
      </c>
      <c r="J27" s="24" t="s">
        <v>393</v>
      </c>
      <c r="K27" s="24" t="s">
        <v>394</v>
      </c>
      <c r="L27" s="24" t="s">
        <v>309</v>
      </c>
      <c r="M27" s="24" t="s">
        <v>395</v>
      </c>
      <c r="N27" s="24" t="s">
        <v>396</v>
      </c>
    </row>
    <row r="28" spans="1:14" ht="17.25" customHeight="1">
      <c r="A28" s="25">
        <v>49</v>
      </c>
      <c r="B28" s="31" t="s">
        <v>272</v>
      </c>
      <c r="C28" s="35" t="s">
        <v>312</v>
      </c>
      <c r="D28" s="26" t="s">
        <v>312</v>
      </c>
      <c r="E28" s="26" t="s">
        <v>27</v>
      </c>
      <c r="F28" s="27" t="s">
        <v>305</v>
      </c>
      <c r="G28" s="33">
        <v>3</v>
      </c>
      <c r="H28" s="27">
        <v>4</v>
      </c>
      <c r="J28" s="24" t="s">
        <v>397</v>
      </c>
      <c r="K28" s="24" t="s">
        <v>398</v>
      </c>
      <c r="L28" s="24" t="s">
        <v>399</v>
      </c>
      <c r="M28" s="24" t="s">
        <v>400</v>
      </c>
      <c r="N28" s="24" t="s">
        <v>401</v>
      </c>
    </row>
    <row r="29" spans="1:14" ht="17.25" customHeight="1" thickBot="1">
      <c r="A29" s="28">
        <v>25</v>
      </c>
      <c r="B29" s="32" t="s">
        <v>244</v>
      </c>
      <c r="C29" s="36" t="s">
        <v>305</v>
      </c>
      <c r="D29" s="29" t="s">
        <v>312</v>
      </c>
      <c r="E29" s="29" t="s">
        <v>298</v>
      </c>
      <c r="F29" s="30" t="s">
        <v>27</v>
      </c>
      <c r="G29" s="34">
        <v>4</v>
      </c>
      <c r="H29" s="30">
        <v>5</v>
      </c>
      <c r="J29" s="24" t="s">
        <v>402</v>
      </c>
      <c r="K29" s="24" t="s">
        <v>403</v>
      </c>
      <c r="L29" s="24" t="s">
        <v>320</v>
      </c>
      <c r="M29" s="24" t="s">
        <v>404</v>
      </c>
      <c r="N29" s="24" t="s">
        <v>405</v>
      </c>
    </row>
    <row r="30" spans="10:14" ht="17.25" customHeight="1" thickTop="1">
      <c r="J30" s="24" t="s">
        <v>406</v>
      </c>
      <c r="K30" s="24" t="s">
        <v>407</v>
      </c>
      <c r="N30" s="24" t="s">
        <v>408</v>
      </c>
    </row>
    <row r="31" ht="17.25" customHeight="1" thickBot="1">
      <c r="L31" s="24" t="s">
        <v>16</v>
      </c>
    </row>
    <row r="32" spans="1:14" ht="17.25" customHeight="1" thickBot="1" thickTop="1">
      <c r="A32" s="41"/>
      <c r="B32" s="42" t="s">
        <v>22</v>
      </c>
      <c r="C32" s="43">
        <v>1</v>
      </c>
      <c r="D32" s="44">
        <v>2</v>
      </c>
      <c r="E32" s="44">
        <v>3</v>
      </c>
      <c r="F32" s="45">
        <v>4</v>
      </c>
      <c r="G32" s="46" t="s">
        <v>14</v>
      </c>
      <c r="H32" s="45" t="s">
        <v>15</v>
      </c>
      <c r="J32" s="24" t="s">
        <v>409</v>
      </c>
      <c r="K32" s="24" t="s">
        <v>410</v>
      </c>
      <c r="L32" s="24" t="s">
        <v>411</v>
      </c>
      <c r="N32" s="24" t="s">
        <v>412</v>
      </c>
    </row>
    <row r="33" spans="1:14" ht="17.25" customHeight="1" thickTop="1">
      <c r="A33" s="74">
        <v>5</v>
      </c>
      <c r="B33" s="75" t="s">
        <v>413</v>
      </c>
      <c r="C33" s="37" t="s">
        <v>27</v>
      </c>
      <c r="D33" s="38" t="s">
        <v>306</v>
      </c>
      <c r="E33" s="38" t="s">
        <v>306</v>
      </c>
      <c r="F33" s="39" t="s">
        <v>306</v>
      </c>
      <c r="G33" s="40">
        <v>6</v>
      </c>
      <c r="H33" s="102">
        <v>1</v>
      </c>
      <c r="J33" s="24" t="s">
        <v>414</v>
      </c>
      <c r="K33" s="24" t="s">
        <v>415</v>
      </c>
      <c r="L33" s="24" t="s">
        <v>416</v>
      </c>
      <c r="M33" s="24" t="s">
        <v>417</v>
      </c>
      <c r="N33" s="24" t="s">
        <v>418</v>
      </c>
    </row>
    <row r="34" spans="1:14" ht="17.25" customHeight="1">
      <c r="A34" s="25">
        <v>10</v>
      </c>
      <c r="B34" s="31" t="s">
        <v>419</v>
      </c>
      <c r="C34" s="35" t="s">
        <v>312</v>
      </c>
      <c r="D34" s="26" t="s">
        <v>27</v>
      </c>
      <c r="E34" s="26" t="s">
        <v>338</v>
      </c>
      <c r="F34" s="27" t="s">
        <v>312</v>
      </c>
      <c r="G34" s="33">
        <v>4</v>
      </c>
      <c r="H34" s="27">
        <v>3</v>
      </c>
      <c r="J34" s="24" t="s">
        <v>420</v>
      </c>
      <c r="K34" s="24" t="s">
        <v>421</v>
      </c>
      <c r="L34" s="24" t="s">
        <v>309</v>
      </c>
      <c r="M34" s="24" t="s">
        <v>422</v>
      </c>
      <c r="N34" s="24" t="s">
        <v>423</v>
      </c>
    </row>
    <row r="35" spans="1:14" ht="17.25" customHeight="1">
      <c r="A35" s="25">
        <v>40</v>
      </c>
      <c r="B35" s="31" t="s">
        <v>260</v>
      </c>
      <c r="C35" s="35" t="s">
        <v>312</v>
      </c>
      <c r="D35" s="26" t="s">
        <v>331</v>
      </c>
      <c r="E35" s="26" t="s">
        <v>27</v>
      </c>
      <c r="F35" s="27" t="s">
        <v>312</v>
      </c>
      <c r="G35" s="33">
        <v>3</v>
      </c>
      <c r="H35" s="27">
        <v>4</v>
      </c>
      <c r="J35" s="24" t="s">
        <v>424</v>
      </c>
      <c r="K35" s="24" t="s">
        <v>425</v>
      </c>
      <c r="L35" s="24" t="s">
        <v>426</v>
      </c>
      <c r="M35" s="24" t="s">
        <v>427</v>
      </c>
      <c r="N35" s="24" t="s">
        <v>428</v>
      </c>
    </row>
    <row r="36" spans="1:14" ht="17.25" customHeight="1" thickBot="1">
      <c r="A36" s="28">
        <v>19</v>
      </c>
      <c r="B36" s="32" t="s">
        <v>210</v>
      </c>
      <c r="C36" s="36" t="s">
        <v>312</v>
      </c>
      <c r="D36" s="29" t="s">
        <v>306</v>
      </c>
      <c r="E36" s="29" t="s">
        <v>306</v>
      </c>
      <c r="F36" s="30" t="s">
        <v>27</v>
      </c>
      <c r="G36" s="34">
        <v>5</v>
      </c>
      <c r="H36" s="104">
        <v>2</v>
      </c>
      <c r="J36" s="24" t="s">
        <v>429</v>
      </c>
      <c r="K36" s="24" t="s">
        <v>430</v>
      </c>
      <c r="L36" s="24" t="s">
        <v>320</v>
      </c>
      <c r="M36" s="24" t="s">
        <v>431</v>
      </c>
      <c r="N36" s="24" t="s">
        <v>432</v>
      </c>
    </row>
    <row r="37" spans="10:14" ht="17.25" customHeight="1" thickTop="1">
      <c r="J37" s="24" t="s">
        <v>433</v>
      </c>
      <c r="K37" s="24" t="s">
        <v>434</v>
      </c>
      <c r="N37" s="24" t="s">
        <v>435</v>
      </c>
    </row>
    <row r="38" ht="17.25" customHeight="1" thickBot="1">
      <c r="L38" s="24" t="s">
        <v>16</v>
      </c>
    </row>
    <row r="39" spans="1:14" ht="17.25" customHeight="1" thickBot="1" thickTop="1">
      <c r="A39" s="41"/>
      <c r="B39" s="42" t="s">
        <v>23</v>
      </c>
      <c r="C39" s="43">
        <v>1</v>
      </c>
      <c r="D39" s="44">
        <v>2</v>
      </c>
      <c r="E39" s="44">
        <v>3</v>
      </c>
      <c r="F39" s="45">
        <v>4</v>
      </c>
      <c r="G39" s="46" t="s">
        <v>14</v>
      </c>
      <c r="H39" s="45" t="s">
        <v>15</v>
      </c>
      <c r="J39" s="24" t="s">
        <v>436</v>
      </c>
      <c r="K39" s="24" t="s">
        <v>437</v>
      </c>
      <c r="L39" s="24" t="s">
        <v>438</v>
      </c>
      <c r="N39" s="24" t="s">
        <v>439</v>
      </c>
    </row>
    <row r="40" spans="1:14" ht="17.25" customHeight="1" thickTop="1">
      <c r="A40" s="74">
        <v>6</v>
      </c>
      <c r="B40" s="75" t="s">
        <v>440</v>
      </c>
      <c r="C40" s="37" t="s">
        <v>27</v>
      </c>
      <c r="D40" s="38" t="s">
        <v>312</v>
      </c>
      <c r="E40" s="38" t="s">
        <v>312</v>
      </c>
      <c r="F40" s="39" t="s">
        <v>306</v>
      </c>
      <c r="G40" s="40">
        <v>4</v>
      </c>
      <c r="H40" s="39">
        <v>3</v>
      </c>
      <c r="J40" s="24" t="s">
        <v>441</v>
      </c>
      <c r="K40" s="24" t="s">
        <v>442</v>
      </c>
      <c r="L40" s="24" t="s">
        <v>443</v>
      </c>
      <c r="M40" s="24" t="s">
        <v>444</v>
      </c>
      <c r="N40" s="24" t="s">
        <v>445</v>
      </c>
    </row>
    <row r="41" spans="1:14" ht="17.25" customHeight="1">
      <c r="A41" s="25">
        <v>13</v>
      </c>
      <c r="B41" s="31" t="s">
        <v>446</v>
      </c>
      <c r="C41" s="35" t="s">
        <v>306</v>
      </c>
      <c r="D41" s="26" t="s">
        <v>27</v>
      </c>
      <c r="E41" s="26" t="s">
        <v>306</v>
      </c>
      <c r="F41" s="27" t="s">
        <v>298</v>
      </c>
      <c r="G41" s="33">
        <v>6</v>
      </c>
      <c r="H41" s="103">
        <v>1</v>
      </c>
      <c r="J41" s="24" t="s">
        <v>447</v>
      </c>
      <c r="K41" s="24" t="s">
        <v>448</v>
      </c>
      <c r="L41" s="24" t="s">
        <v>309</v>
      </c>
      <c r="M41" s="24" t="s">
        <v>449</v>
      </c>
      <c r="N41" s="24" t="s">
        <v>450</v>
      </c>
    </row>
    <row r="42" spans="1:14" ht="17.25" customHeight="1">
      <c r="A42" s="25">
        <v>38</v>
      </c>
      <c r="B42" s="31" t="s">
        <v>209</v>
      </c>
      <c r="C42" s="35" t="s">
        <v>306</v>
      </c>
      <c r="D42" s="26" t="s">
        <v>312</v>
      </c>
      <c r="E42" s="26" t="s">
        <v>27</v>
      </c>
      <c r="F42" s="27" t="s">
        <v>338</v>
      </c>
      <c r="G42" s="33">
        <v>5</v>
      </c>
      <c r="H42" s="103">
        <v>2</v>
      </c>
      <c r="J42" s="24" t="s">
        <v>451</v>
      </c>
      <c r="K42" s="24" t="s">
        <v>452</v>
      </c>
      <c r="L42" s="24" t="s">
        <v>453</v>
      </c>
      <c r="M42" s="24" t="s">
        <v>454</v>
      </c>
      <c r="N42" s="24" t="s">
        <v>455</v>
      </c>
    </row>
    <row r="43" spans="1:14" ht="17.25" customHeight="1" thickBot="1">
      <c r="A43" s="28">
        <v>24</v>
      </c>
      <c r="B43" s="32" t="s">
        <v>238</v>
      </c>
      <c r="C43" s="36" t="s">
        <v>312</v>
      </c>
      <c r="D43" s="29" t="s">
        <v>305</v>
      </c>
      <c r="E43" s="29" t="s">
        <v>331</v>
      </c>
      <c r="F43" s="30" t="s">
        <v>27</v>
      </c>
      <c r="G43" s="34">
        <v>3</v>
      </c>
      <c r="H43" s="30">
        <v>4</v>
      </c>
      <c r="J43" s="24" t="s">
        <v>456</v>
      </c>
      <c r="K43" s="24" t="s">
        <v>457</v>
      </c>
      <c r="L43" s="24" t="s">
        <v>320</v>
      </c>
      <c r="M43" s="24" t="s">
        <v>458</v>
      </c>
      <c r="N43" s="24" t="s">
        <v>459</v>
      </c>
    </row>
    <row r="44" spans="10:14" ht="17.25" customHeight="1" thickTop="1">
      <c r="J44" s="24" t="s">
        <v>460</v>
      </c>
      <c r="K44" s="24" t="s">
        <v>461</v>
      </c>
      <c r="N44" s="24" t="s">
        <v>462</v>
      </c>
    </row>
    <row r="45" ht="17.25" customHeight="1" thickBot="1">
      <c r="L45" s="24" t="s">
        <v>16</v>
      </c>
    </row>
    <row r="46" spans="1:14" ht="17.25" customHeight="1" thickBot="1" thickTop="1">
      <c r="A46" s="41"/>
      <c r="B46" s="42" t="s">
        <v>24</v>
      </c>
      <c r="C46" s="43">
        <v>1</v>
      </c>
      <c r="D46" s="44">
        <v>2</v>
      </c>
      <c r="E46" s="44">
        <v>3</v>
      </c>
      <c r="F46" s="45">
        <v>4</v>
      </c>
      <c r="G46" s="46" t="s">
        <v>14</v>
      </c>
      <c r="H46" s="45" t="s">
        <v>15</v>
      </c>
      <c r="J46" s="24" t="s">
        <v>463</v>
      </c>
      <c r="K46" s="24" t="s">
        <v>464</v>
      </c>
      <c r="L46" s="24" t="s">
        <v>465</v>
      </c>
      <c r="N46" s="24" t="s">
        <v>466</v>
      </c>
    </row>
    <row r="47" spans="1:14" ht="17.25" customHeight="1" thickTop="1">
      <c r="A47" s="74">
        <v>7</v>
      </c>
      <c r="B47" s="75" t="s">
        <v>467</v>
      </c>
      <c r="C47" s="37" t="s">
        <v>27</v>
      </c>
      <c r="D47" s="38" t="s">
        <v>306</v>
      </c>
      <c r="E47" s="38" t="s">
        <v>298</v>
      </c>
      <c r="F47" s="39" t="s">
        <v>338</v>
      </c>
      <c r="G47" s="40">
        <v>6</v>
      </c>
      <c r="H47" s="102">
        <v>1</v>
      </c>
      <c r="J47" s="24" t="s">
        <v>468</v>
      </c>
      <c r="K47" s="24" t="s">
        <v>469</v>
      </c>
      <c r="L47" s="24" t="s">
        <v>470</v>
      </c>
      <c r="M47" s="24" t="s">
        <v>471</v>
      </c>
      <c r="N47" s="24" t="s">
        <v>472</v>
      </c>
    </row>
    <row r="48" spans="1:14" ht="17.25" customHeight="1">
      <c r="A48" s="25">
        <v>15</v>
      </c>
      <c r="B48" s="31" t="s">
        <v>473</v>
      </c>
      <c r="C48" s="35" t="s">
        <v>312</v>
      </c>
      <c r="D48" s="26" t="s">
        <v>27</v>
      </c>
      <c r="E48" s="26" t="s">
        <v>298</v>
      </c>
      <c r="F48" s="27" t="s">
        <v>338</v>
      </c>
      <c r="G48" s="33">
        <v>5</v>
      </c>
      <c r="H48" s="103">
        <v>2</v>
      </c>
      <c r="J48" s="24" t="s">
        <v>474</v>
      </c>
      <c r="K48" s="24" t="s">
        <v>475</v>
      </c>
      <c r="L48" s="24" t="s">
        <v>309</v>
      </c>
      <c r="M48" s="24" t="s">
        <v>476</v>
      </c>
      <c r="N48" s="24" t="s">
        <v>477</v>
      </c>
    </row>
    <row r="49" spans="1:14" ht="17.25" customHeight="1">
      <c r="A49" s="25">
        <v>30</v>
      </c>
      <c r="B49" s="31" t="s">
        <v>273</v>
      </c>
      <c r="C49" s="35" t="s">
        <v>305</v>
      </c>
      <c r="D49" s="26" t="s">
        <v>305</v>
      </c>
      <c r="E49" s="26" t="s">
        <v>27</v>
      </c>
      <c r="F49" s="27" t="s">
        <v>305</v>
      </c>
      <c r="G49" s="33">
        <v>3</v>
      </c>
      <c r="H49" s="27">
        <v>4</v>
      </c>
      <c r="J49" s="24" t="s">
        <v>478</v>
      </c>
      <c r="K49" s="24" t="s">
        <v>479</v>
      </c>
      <c r="L49" s="24" t="s">
        <v>480</v>
      </c>
      <c r="M49" s="24" t="s">
        <v>481</v>
      </c>
      <c r="N49" s="24" t="s">
        <v>482</v>
      </c>
    </row>
    <row r="50" spans="1:14" ht="17.25" customHeight="1" thickBot="1">
      <c r="A50" s="28">
        <v>20</v>
      </c>
      <c r="B50" s="32" t="s">
        <v>216</v>
      </c>
      <c r="C50" s="36" t="s">
        <v>331</v>
      </c>
      <c r="D50" s="29" t="s">
        <v>331</v>
      </c>
      <c r="E50" s="29" t="s">
        <v>298</v>
      </c>
      <c r="F50" s="30" t="s">
        <v>27</v>
      </c>
      <c r="G50" s="34">
        <v>4</v>
      </c>
      <c r="H50" s="30">
        <v>3</v>
      </c>
      <c r="J50" s="24" t="s">
        <v>483</v>
      </c>
      <c r="K50" s="24" t="s">
        <v>484</v>
      </c>
      <c r="L50" s="24" t="s">
        <v>320</v>
      </c>
      <c r="M50" s="24" t="s">
        <v>485</v>
      </c>
      <c r="N50" s="24" t="s">
        <v>486</v>
      </c>
    </row>
    <row r="51" spans="10:14" ht="17.25" customHeight="1" thickTop="1">
      <c r="J51" s="24" t="s">
        <v>487</v>
      </c>
      <c r="K51" s="24" t="s">
        <v>488</v>
      </c>
      <c r="N51" s="24" t="s">
        <v>489</v>
      </c>
    </row>
    <row r="52" ht="17.25" customHeight="1" thickBot="1">
      <c r="L52" s="24" t="s">
        <v>16</v>
      </c>
    </row>
    <row r="53" spans="1:14" ht="17.25" customHeight="1" thickBot="1" thickTop="1">
      <c r="A53" s="41"/>
      <c r="B53" s="42" t="s">
        <v>25</v>
      </c>
      <c r="C53" s="43">
        <v>1</v>
      </c>
      <c r="D53" s="44">
        <v>2</v>
      </c>
      <c r="E53" s="44">
        <v>3</v>
      </c>
      <c r="F53" s="45">
        <v>4</v>
      </c>
      <c r="G53" s="46" t="s">
        <v>14</v>
      </c>
      <c r="H53" s="45" t="s">
        <v>15</v>
      </c>
      <c r="J53" s="24" t="s">
        <v>490</v>
      </c>
      <c r="K53" s="24" t="s">
        <v>491</v>
      </c>
      <c r="L53" s="24" t="s">
        <v>492</v>
      </c>
      <c r="N53" s="24" t="s">
        <v>493</v>
      </c>
    </row>
    <row r="54" spans="1:14" ht="17.25" customHeight="1" thickTop="1">
      <c r="A54" s="74">
        <v>8</v>
      </c>
      <c r="B54" s="75" t="s">
        <v>494</v>
      </c>
      <c r="C54" s="37" t="s">
        <v>27</v>
      </c>
      <c r="D54" s="38" t="s">
        <v>306</v>
      </c>
      <c r="E54" s="38" t="s">
        <v>338</v>
      </c>
      <c r="F54" s="39" t="s">
        <v>298</v>
      </c>
      <c r="G54" s="40">
        <v>6</v>
      </c>
      <c r="H54" s="102">
        <v>1</v>
      </c>
      <c r="J54" s="24" t="s">
        <v>495</v>
      </c>
      <c r="K54" s="24" t="s">
        <v>496</v>
      </c>
      <c r="L54" s="24" t="s">
        <v>497</v>
      </c>
      <c r="M54" s="24" t="s">
        <v>498</v>
      </c>
      <c r="N54" s="24" t="s">
        <v>499</v>
      </c>
    </row>
    <row r="55" spans="1:14" ht="17.25" customHeight="1">
      <c r="A55" s="25">
        <v>11</v>
      </c>
      <c r="B55" s="31" t="s">
        <v>500</v>
      </c>
      <c r="C55" s="35" t="s">
        <v>312</v>
      </c>
      <c r="D55" s="26" t="s">
        <v>27</v>
      </c>
      <c r="E55" s="26" t="s">
        <v>298</v>
      </c>
      <c r="F55" s="27" t="s">
        <v>338</v>
      </c>
      <c r="G55" s="33">
        <v>5</v>
      </c>
      <c r="H55" s="103">
        <v>2</v>
      </c>
      <c r="J55" s="24" t="s">
        <v>501</v>
      </c>
      <c r="K55" s="24" t="s">
        <v>502</v>
      </c>
      <c r="L55" s="24" t="s">
        <v>309</v>
      </c>
      <c r="M55" s="24" t="s">
        <v>503</v>
      </c>
      <c r="N55" s="24" t="s">
        <v>504</v>
      </c>
    </row>
    <row r="56" spans="1:14" ht="17.25" customHeight="1">
      <c r="A56" s="25">
        <v>28</v>
      </c>
      <c r="B56" s="31" t="s">
        <v>261</v>
      </c>
      <c r="C56" s="35" t="s">
        <v>331</v>
      </c>
      <c r="D56" s="26" t="s">
        <v>305</v>
      </c>
      <c r="E56" s="26" t="s">
        <v>27</v>
      </c>
      <c r="F56" s="27" t="s">
        <v>298</v>
      </c>
      <c r="G56" s="33">
        <v>4</v>
      </c>
      <c r="H56" s="27">
        <v>3</v>
      </c>
      <c r="J56" s="24" t="s">
        <v>505</v>
      </c>
      <c r="K56" s="24" t="s">
        <v>506</v>
      </c>
      <c r="L56" s="24" t="s">
        <v>507</v>
      </c>
      <c r="M56" s="24" t="s">
        <v>508</v>
      </c>
      <c r="N56" s="24" t="s">
        <v>509</v>
      </c>
    </row>
    <row r="57" spans="1:14" ht="17.25" customHeight="1" thickBot="1">
      <c r="A57" s="28">
        <v>23</v>
      </c>
      <c r="B57" s="32" t="s">
        <v>232</v>
      </c>
      <c r="C57" s="36" t="s">
        <v>305</v>
      </c>
      <c r="D57" s="29" t="s">
        <v>331</v>
      </c>
      <c r="E57" s="29" t="s">
        <v>305</v>
      </c>
      <c r="F57" s="30" t="s">
        <v>27</v>
      </c>
      <c r="G57" s="34">
        <v>3</v>
      </c>
      <c r="H57" s="30">
        <v>4</v>
      </c>
      <c r="J57" s="24" t="s">
        <v>510</v>
      </c>
      <c r="K57" s="24" t="s">
        <v>511</v>
      </c>
      <c r="L57" s="24" t="s">
        <v>320</v>
      </c>
      <c r="M57" s="24" t="s">
        <v>512</v>
      </c>
      <c r="N57" s="24" t="s">
        <v>513</v>
      </c>
    </row>
    <row r="58" spans="10:14" ht="17.25" customHeight="1" thickTop="1">
      <c r="J58" s="24" t="s">
        <v>514</v>
      </c>
      <c r="K58" s="24" t="s">
        <v>515</v>
      </c>
      <c r="N58" s="24" t="s">
        <v>516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H34"/>
  <sheetViews>
    <sheetView view="pageBreakPreview" zoomScaleNormal="75" zoomScaleSheetLayoutView="100" zoomScalePageLayoutView="0" workbookViewId="0" topLeftCell="D1">
      <selection activeCell="F20" sqref="F20"/>
    </sheetView>
  </sheetViews>
  <sheetFormatPr defaultColWidth="9.00390625" defaultRowHeight="12.75"/>
  <cols>
    <col min="1" max="1" width="3.1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8" width="31.375" style="2" customWidth="1"/>
    <col min="9" max="16384" width="9.125" style="2" customWidth="1"/>
  </cols>
  <sheetData>
    <row r="1" spans="2:8" ht="27" customHeight="1">
      <c r="B1" s="3" t="s">
        <v>39</v>
      </c>
      <c r="H1" s="65" t="s">
        <v>35</v>
      </c>
    </row>
    <row r="2" spans="2:8" ht="21" customHeight="1">
      <c r="B2" s="59" t="s">
        <v>34</v>
      </c>
      <c r="H2" s="21" t="s">
        <v>517</v>
      </c>
    </row>
    <row r="3" spans="4:8" ht="13.5">
      <c r="D3" s="4"/>
      <c r="H3" s="60" t="s">
        <v>38</v>
      </c>
    </row>
    <row r="4" spans="1:3" ht="18" customHeight="1">
      <c r="A4" s="2">
        <v>1</v>
      </c>
      <c r="B4" s="71">
        <v>1</v>
      </c>
      <c r="C4" s="71" t="s">
        <v>297</v>
      </c>
    </row>
    <row r="5" spans="4:8" ht="18" customHeight="1">
      <c r="D5" s="13"/>
      <c r="E5" s="107" t="s">
        <v>40</v>
      </c>
      <c r="F5" s="19"/>
      <c r="G5" s="19"/>
      <c r="H5" s="19"/>
    </row>
    <row r="6" spans="1:8" ht="18" customHeight="1">
      <c r="A6" s="2">
        <v>2</v>
      </c>
      <c r="B6" s="5">
        <v>22</v>
      </c>
      <c r="C6" s="5" t="s">
        <v>227</v>
      </c>
      <c r="D6" s="14"/>
      <c r="E6" s="108" t="s">
        <v>291</v>
      </c>
      <c r="F6" s="19"/>
      <c r="G6" s="19"/>
      <c r="H6" s="19"/>
    </row>
    <row r="7" spans="4:8" ht="18" customHeight="1">
      <c r="D7" s="15"/>
      <c r="E7" s="109"/>
      <c r="F7" s="118" t="s">
        <v>40</v>
      </c>
      <c r="G7" s="19"/>
      <c r="H7" s="19"/>
    </row>
    <row r="8" spans="1:8" ht="18" customHeight="1">
      <c r="A8" s="2">
        <v>3</v>
      </c>
      <c r="B8" s="5">
        <v>19</v>
      </c>
      <c r="C8" s="5" t="s">
        <v>210</v>
      </c>
      <c r="D8" s="12"/>
      <c r="E8" s="109"/>
      <c r="F8" s="108" t="s">
        <v>290</v>
      </c>
      <c r="G8" s="19"/>
      <c r="H8" s="19"/>
    </row>
    <row r="9" spans="4:8" ht="18" customHeight="1">
      <c r="D9" s="13"/>
      <c r="E9" s="111" t="s">
        <v>61</v>
      </c>
      <c r="F9" s="109"/>
      <c r="G9" s="19"/>
      <c r="H9" s="19"/>
    </row>
    <row r="10" spans="1:8" ht="18" customHeight="1">
      <c r="A10" s="77">
        <v>4</v>
      </c>
      <c r="B10" s="76">
        <v>13</v>
      </c>
      <c r="C10" s="76" t="s">
        <v>446</v>
      </c>
      <c r="D10" s="14"/>
      <c r="E10" s="19" t="s">
        <v>290</v>
      </c>
      <c r="F10" s="109"/>
      <c r="G10" s="19"/>
      <c r="H10" s="19"/>
    </row>
    <row r="11" spans="4:8" ht="18" customHeight="1">
      <c r="D11" s="15"/>
      <c r="E11" s="19"/>
      <c r="F11" s="109"/>
      <c r="G11" s="119" t="s">
        <v>40</v>
      </c>
      <c r="H11" s="19"/>
    </row>
    <row r="12" spans="1:8" ht="18" customHeight="1">
      <c r="A12" s="77">
        <v>5</v>
      </c>
      <c r="B12" s="76">
        <v>7</v>
      </c>
      <c r="C12" s="76" t="s">
        <v>467</v>
      </c>
      <c r="D12" s="12"/>
      <c r="E12" s="19"/>
      <c r="F12" s="109"/>
      <c r="G12" s="108" t="s">
        <v>290</v>
      </c>
      <c r="H12" s="19"/>
    </row>
    <row r="13" spans="4:8" ht="18" customHeight="1">
      <c r="D13" s="13"/>
      <c r="E13" s="107" t="s">
        <v>58</v>
      </c>
      <c r="F13" s="109"/>
      <c r="G13" s="109"/>
      <c r="H13" s="19"/>
    </row>
    <row r="14" spans="1:8" ht="18" customHeight="1">
      <c r="A14" s="2">
        <v>6</v>
      </c>
      <c r="B14" s="5">
        <v>11</v>
      </c>
      <c r="C14" s="5" t="s">
        <v>500</v>
      </c>
      <c r="D14" s="14"/>
      <c r="E14" s="108" t="s">
        <v>290</v>
      </c>
      <c r="F14" s="109"/>
      <c r="G14" s="109"/>
      <c r="H14" s="19"/>
    </row>
    <row r="15" spans="4:8" ht="18" customHeight="1">
      <c r="D15" s="15"/>
      <c r="E15" s="109"/>
      <c r="F15" s="120" t="s">
        <v>45</v>
      </c>
      <c r="G15" s="109"/>
      <c r="H15" s="19"/>
    </row>
    <row r="16" spans="1:8" ht="18" customHeight="1">
      <c r="A16" s="2">
        <v>7</v>
      </c>
      <c r="B16" s="5">
        <v>37</v>
      </c>
      <c r="C16" s="5" t="s">
        <v>282</v>
      </c>
      <c r="D16" s="12"/>
      <c r="E16" s="109"/>
      <c r="F16" s="19" t="s">
        <v>289</v>
      </c>
      <c r="G16" s="109"/>
      <c r="H16" s="19"/>
    </row>
    <row r="17" spans="4:8" ht="18" customHeight="1">
      <c r="D17" s="13"/>
      <c r="E17" s="111" t="s">
        <v>45</v>
      </c>
      <c r="F17" s="19"/>
      <c r="G17" s="109"/>
      <c r="H17" s="19"/>
    </row>
    <row r="18" spans="1:8" ht="18" customHeight="1">
      <c r="A18" s="70">
        <v>8</v>
      </c>
      <c r="B18" s="71">
        <v>4</v>
      </c>
      <c r="C18" s="71" t="s">
        <v>386</v>
      </c>
      <c r="D18" s="14"/>
      <c r="E18" s="19" t="s">
        <v>289</v>
      </c>
      <c r="F18" s="19"/>
      <c r="G18" s="109"/>
      <c r="H18" s="19"/>
    </row>
    <row r="19" spans="4:8" ht="18" customHeight="1">
      <c r="D19" s="15"/>
      <c r="E19" s="19"/>
      <c r="F19" s="19"/>
      <c r="G19" s="109"/>
      <c r="H19" s="121" t="s">
        <v>40</v>
      </c>
    </row>
    <row r="20" spans="1:8" ht="18" customHeight="1">
      <c r="A20" s="70">
        <v>9</v>
      </c>
      <c r="B20" s="71">
        <v>3</v>
      </c>
      <c r="C20" s="71" t="s">
        <v>359</v>
      </c>
      <c r="D20" s="12"/>
      <c r="E20" s="19"/>
      <c r="F20" s="19"/>
      <c r="G20" s="109"/>
      <c r="H20" s="122" t="s">
        <v>290</v>
      </c>
    </row>
    <row r="21" spans="4:8" ht="18" customHeight="1">
      <c r="D21" s="13"/>
      <c r="E21" s="107" t="s">
        <v>43</v>
      </c>
      <c r="F21" s="19"/>
      <c r="G21" s="109"/>
      <c r="H21" s="19"/>
    </row>
    <row r="22" spans="1:8" ht="18" customHeight="1">
      <c r="A22" s="2">
        <v>10</v>
      </c>
      <c r="B22" s="5">
        <v>9</v>
      </c>
      <c r="C22" s="5" t="s">
        <v>392</v>
      </c>
      <c r="D22" s="14"/>
      <c r="E22" s="108" t="s">
        <v>290</v>
      </c>
      <c r="F22" s="19"/>
      <c r="G22" s="109"/>
      <c r="H22" s="19"/>
    </row>
    <row r="23" spans="4:8" ht="18" customHeight="1">
      <c r="D23" s="15"/>
      <c r="E23" s="109"/>
      <c r="F23" s="118" t="s">
        <v>43</v>
      </c>
      <c r="G23" s="109"/>
      <c r="H23" s="19"/>
    </row>
    <row r="24" spans="1:8" ht="18" customHeight="1">
      <c r="A24" s="2">
        <v>11</v>
      </c>
      <c r="B24" s="5">
        <v>38</v>
      </c>
      <c r="C24" s="5" t="s">
        <v>209</v>
      </c>
      <c r="D24" s="12"/>
      <c r="E24" s="109"/>
      <c r="F24" s="108" t="s">
        <v>291</v>
      </c>
      <c r="G24" s="109"/>
      <c r="H24" s="19"/>
    </row>
    <row r="25" spans="4:8" ht="18" customHeight="1">
      <c r="D25" s="13"/>
      <c r="E25" s="111" t="s">
        <v>47</v>
      </c>
      <c r="F25" s="109"/>
      <c r="G25" s="109"/>
      <c r="H25" s="19"/>
    </row>
    <row r="26" spans="1:8" ht="18" customHeight="1">
      <c r="A26" s="77">
        <v>12</v>
      </c>
      <c r="B26" s="76">
        <v>5</v>
      </c>
      <c r="C26" s="76" t="s">
        <v>413</v>
      </c>
      <c r="D26" s="14"/>
      <c r="E26" s="19" t="s">
        <v>289</v>
      </c>
      <c r="F26" s="109"/>
      <c r="G26" s="109"/>
      <c r="H26" s="19"/>
    </row>
    <row r="27" spans="4:8" ht="18" customHeight="1">
      <c r="D27" s="15"/>
      <c r="E27" s="19"/>
      <c r="F27" s="109"/>
      <c r="G27" s="123" t="s">
        <v>43</v>
      </c>
      <c r="H27" s="19"/>
    </row>
    <row r="28" spans="1:8" ht="18" customHeight="1">
      <c r="A28" s="77">
        <v>13</v>
      </c>
      <c r="B28" s="76">
        <v>8</v>
      </c>
      <c r="C28" s="76" t="s">
        <v>494</v>
      </c>
      <c r="D28" s="12"/>
      <c r="E28" s="19"/>
      <c r="F28" s="109"/>
      <c r="G28" s="19" t="s">
        <v>291</v>
      </c>
      <c r="H28" s="19"/>
    </row>
    <row r="29" spans="4:8" ht="18" customHeight="1">
      <c r="D29" s="13"/>
      <c r="E29" s="107" t="s">
        <v>53</v>
      </c>
      <c r="F29" s="109"/>
      <c r="G29" s="19"/>
      <c r="H29" s="19"/>
    </row>
    <row r="30" spans="1:8" ht="18" customHeight="1">
      <c r="A30" s="2">
        <v>14</v>
      </c>
      <c r="B30" s="5">
        <v>15</v>
      </c>
      <c r="C30" s="5" t="s">
        <v>473</v>
      </c>
      <c r="D30" s="14"/>
      <c r="E30" s="108" t="s">
        <v>291</v>
      </c>
      <c r="F30" s="109"/>
      <c r="G30" s="19"/>
      <c r="H30" s="19"/>
    </row>
    <row r="31" spans="4:8" ht="18" customHeight="1">
      <c r="D31" s="15"/>
      <c r="E31" s="109"/>
      <c r="F31" s="120" t="s">
        <v>42</v>
      </c>
      <c r="G31" s="19"/>
      <c r="H31" s="19"/>
    </row>
    <row r="32" spans="1:8" ht="18" customHeight="1">
      <c r="A32" s="2">
        <v>15</v>
      </c>
      <c r="B32" s="5">
        <v>14</v>
      </c>
      <c r="C32" s="5" t="s">
        <v>304</v>
      </c>
      <c r="D32" s="12"/>
      <c r="E32" s="109"/>
      <c r="F32" s="19" t="s">
        <v>290</v>
      </c>
      <c r="G32" s="19"/>
      <c r="H32" s="19"/>
    </row>
    <row r="33" spans="4:8" ht="18" customHeight="1">
      <c r="D33" s="13"/>
      <c r="E33" s="111" t="s">
        <v>42</v>
      </c>
      <c r="F33" s="19"/>
      <c r="G33" s="19"/>
      <c r="H33" s="19"/>
    </row>
    <row r="34" spans="1:8" ht="18" customHeight="1">
      <c r="A34" s="70">
        <v>16</v>
      </c>
      <c r="B34" s="71">
        <v>2</v>
      </c>
      <c r="C34" s="71" t="s">
        <v>330</v>
      </c>
      <c r="D34" s="14"/>
      <c r="E34" s="19" t="s">
        <v>289</v>
      </c>
      <c r="F34" s="19"/>
      <c r="G34" s="19"/>
      <c r="H34" s="19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393"/>
  <sheetViews>
    <sheetView view="pageBreakPreview" zoomScale="115" zoomScaleNormal="75" zoomScaleSheetLayoutView="115" zoomScalePageLayoutView="0" workbookViewId="0" topLeftCell="B319">
      <selection activeCell="G326" sqref="G326"/>
    </sheetView>
  </sheetViews>
  <sheetFormatPr defaultColWidth="9.00390625" defaultRowHeight="12.75"/>
  <cols>
    <col min="1" max="1" width="4.125" style="2" bestFit="1" customWidth="1"/>
    <col min="2" max="2" width="5.125" style="97" customWidth="1"/>
    <col min="3" max="3" width="29.375" style="2" bestFit="1" customWidth="1"/>
    <col min="4" max="4" width="0.875" style="2" customWidth="1"/>
    <col min="5" max="8" width="19.375" style="2" customWidth="1"/>
    <col min="9" max="16384" width="9.125" style="2" customWidth="1"/>
  </cols>
  <sheetData>
    <row r="1" spans="2:8" ht="27" customHeight="1">
      <c r="B1" s="105" t="s">
        <v>39</v>
      </c>
      <c r="H1" s="64" t="s">
        <v>29</v>
      </c>
    </row>
    <row r="2" spans="2:8" ht="21" customHeight="1">
      <c r="B2" s="106" t="s">
        <v>34</v>
      </c>
      <c r="H2" s="21" t="s">
        <v>518</v>
      </c>
    </row>
    <row r="3" spans="4:8" ht="15.75">
      <c r="D3" s="4"/>
      <c r="H3" s="101" t="s">
        <v>38</v>
      </c>
    </row>
    <row r="4" spans="1:12" ht="14.25" customHeight="1">
      <c r="A4" s="2">
        <v>1</v>
      </c>
      <c r="B4" s="97">
        <v>18</v>
      </c>
      <c r="C4" s="5" t="s">
        <v>203</v>
      </c>
      <c r="E4" s="19"/>
      <c r="F4" s="19"/>
      <c r="G4" s="19"/>
      <c r="H4" s="19"/>
      <c r="I4" s="19"/>
      <c r="J4" s="19"/>
      <c r="K4" s="19"/>
      <c r="L4" s="19"/>
    </row>
    <row r="5" spans="4:12" ht="14.25" customHeight="1">
      <c r="D5" s="13"/>
      <c r="E5" s="107" t="s">
        <v>66</v>
      </c>
      <c r="F5" s="19"/>
      <c r="G5" s="19"/>
      <c r="H5" s="19"/>
      <c r="I5" s="19"/>
      <c r="J5" s="19"/>
      <c r="K5" s="19"/>
      <c r="L5" s="19"/>
    </row>
    <row r="6" spans="1:12" ht="14.25" customHeight="1">
      <c r="A6" s="2">
        <v>2</v>
      </c>
      <c r="C6" s="5" t="s">
        <v>196</v>
      </c>
      <c r="D6" s="14"/>
      <c r="E6" s="108" t="s">
        <v>202</v>
      </c>
      <c r="F6" s="19"/>
      <c r="G6" s="19"/>
      <c r="H6" s="19"/>
      <c r="I6" s="19"/>
      <c r="J6" s="19"/>
      <c r="K6" s="19"/>
      <c r="L6" s="19"/>
    </row>
    <row r="7" spans="4:12" ht="14.25" customHeight="1">
      <c r="D7" s="15"/>
      <c r="E7" s="109"/>
      <c r="F7" s="110" t="s">
        <v>66</v>
      </c>
      <c r="G7" s="19"/>
      <c r="H7" s="19"/>
      <c r="I7" s="19"/>
      <c r="J7" s="19"/>
      <c r="K7" s="19"/>
      <c r="L7" s="19"/>
    </row>
    <row r="8" spans="1:12" ht="14.25" customHeight="1">
      <c r="A8" s="2">
        <v>3</v>
      </c>
      <c r="B8" s="97">
        <v>102</v>
      </c>
      <c r="C8" s="5" t="s">
        <v>233</v>
      </c>
      <c r="D8" s="12"/>
      <c r="E8" s="109"/>
      <c r="F8" s="108" t="s">
        <v>291</v>
      </c>
      <c r="G8" s="19"/>
      <c r="H8" s="19"/>
      <c r="I8" s="19"/>
      <c r="J8" s="19"/>
      <c r="K8" s="19"/>
      <c r="L8" s="19"/>
    </row>
    <row r="9" spans="4:12" ht="14.25" customHeight="1">
      <c r="D9" s="13"/>
      <c r="E9" s="111" t="s">
        <v>179</v>
      </c>
      <c r="F9" s="109"/>
      <c r="G9" s="19"/>
      <c r="H9" s="19"/>
      <c r="I9" s="19"/>
      <c r="J9" s="19"/>
      <c r="K9" s="19"/>
      <c r="L9" s="19"/>
    </row>
    <row r="10" spans="1:12" ht="14.25" customHeight="1">
      <c r="A10" s="2">
        <v>4</v>
      </c>
      <c r="B10" s="97">
        <v>52</v>
      </c>
      <c r="C10" s="5" t="s">
        <v>206</v>
      </c>
      <c r="D10" s="14"/>
      <c r="E10" s="19" t="s">
        <v>290</v>
      </c>
      <c r="F10" s="109"/>
      <c r="G10" s="19"/>
      <c r="H10" s="19"/>
      <c r="I10" s="19"/>
      <c r="J10" s="19"/>
      <c r="K10" s="19"/>
      <c r="L10" s="19"/>
    </row>
    <row r="11" spans="4:12" ht="14.25" customHeight="1">
      <c r="D11" s="15"/>
      <c r="E11" s="19"/>
      <c r="F11" s="109"/>
      <c r="G11" s="110" t="s">
        <v>185</v>
      </c>
      <c r="H11" s="19"/>
      <c r="I11" s="19"/>
      <c r="J11" s="19"/>
      <c r="K11" s="19"/>
      <c r="L11" s="19"/>
    </row>
    <row r="12" spans="1:12" ht="14.25" customHeight="1">
      <c r="A12" s="2">
        <v>5</v>
      </c>
      <c r="B12" s="97">
        <v>106</v>
      </c>
      <c r="C12" s="5" t="s">
        <v>241</v>
      </c>
      <c r="D12" s="12"/>
      <c r="E12" s="19"/>
      <c r="F12" s="109"/>
      <c r="G12" s="108" t="s">
        <v>290</v>
      </c>
      <c r="H12" s="19"/>
      <c r="I12" s="19"/>
      <c r="J12" s="19"/>
      <c r="K12" s="19"/>
      <c r="L12" s="19"/>
    </row>
    <row r="13" spans="4:12" ht="14.25" customHeight="1">
      <c r="D13" s="13"/>
      <c r="E13" s="107" t="s">
        <v>185</v>
      </c>
      <c r="F13" s="109"/>
      <c r="G13" s="109"/>
      <c r="H13" s="19"/>
      <c r="I13" s="19"/>
      <c r="J13" s="19"/>
      <c r="K13" s="19"/>
      <c r="L13" s="19"/>
    </row>
    <row r="14" spans="1:12" ht="14.25" customHeight="1">
      <c r="A14" s="2">
        <v>6</v>
      </c>
      <c r="C14" s="5" t="s">
        <v>196</v>
      </c>
      <c r="D14" s="14"/>
      <c r="E14" s="108" t="s">
        <v>202</v>
      </c>
      <c r="F14" s="109"/>
      <c r="G14" s="109"/>
      <c r="H14" s="19"/>
      <c r="I14" s="19"/>
      <c r="J14" s="19"/>
      <c r="K14" s="19"/>
      <c r="L14" s="19"/>
    </row>
    <row r="15" spans="4:12" ht="14.25" customHeight="1">
      <c r="D15" s="15"/>
      <c r="E15" s="109"/>
      <c r="F15" s="114" t="s">
        <v>185</v>
      </c>
      <c r="G15" s="109"/>
      <c r="H15" s="19"/>
      <c r="I15" s="19"/>
      <c r="J15" s="19"/>
      <c r="K15" s="19"/>
      <c r="L15" s="19"/>
    </row>
    <row r="16" spans="1:12" ht="14.25" customHeight="1">
      <c r="A16" s="2">
        <v>7</v>
      </c>
      <c r="C16" s="5" t="s">
        <v>196</v>
      </c>
      <c r="D16" s="12"/>
      <c r="E16" s="109"/>
      <c r="F16" s="19" t="s">
        <v>289</v>
      </c>
      <c r="G16" s="109"/>
      <c r="H16" s="19"/>
      <c r="I16" s="19"/>
      <c r="J16" s="19"/>
      <c r="K16" s="19"/>
      <c r="L16" s="19"/>
    </row>
    <row r="17" spans="4:12" ht="14.25" customHeight="1">
      <c r="D17" s="13"/>
      <c r="E17" s="111" t="s">
        <v>169</v>
      </c>
      <c r="F17" s="19"/>
      <c r="G17" s="109"/>
      <c r="H17" s="19"/>
      <c r="I17" s="19"/>
      <c r="J17" s="19"/>
      <c r="K17" s="19"/>
      <c r="L17" s="19"/>
    </row>
    <row r="18" spans="1:12" ht="14.25" customHeight="1">
      <c r="A18" s="2">
        <v>8</v>
      </c>
      <c r="B18" s="97">
        <v>93</v>
      </c>
      <c r="C18" s="5" t="s">
        <v>223</v>
      </c>
      <c r="D18" s="14"/>
      <c r="E18" s="19" t="s">
        <v>202</v>
      </c>
      <c r="F18" s="19"/>
      <c r="G18" s="109"/>
      <c r="H18" s="19"/>
      <c r="I18" s="19"/>
      <c r="J18" s="19"/>
      <c r="K18" s="19"/>
      <c r="L18" s="19"/>
    </row>
    <row r="19" spans="4:12" ht="14.25" customHeight="1">
      <c r="D19" s="15"/>
      <c r="E19" s="19"/>
      <c r="F19" s="19"/>
      <c r="G19" s="19"/>
      <c r="H19" s="118" t="s">
        <v>185</v>
      </c>
      <c r="I19" s="19"/>
      <c r="J19" s="19"/>
      <c r="K19" s="19"/>
      <c r="L19" s="19"/>
    </row>
    <row r="20" spans="1:12" ht="14.25" customHeight="1">
      <c r="A20" s="2">
        <v>9</v>
      </c>
      <c r="B20" s="97">
        <v>66</v>
      </c>
      <c r="C20" s="5" t="s">
        <v>276</v>
      </c>
      <c r="D20" s="12"/>
      <c r="E20" s="19"/>
      <c r="F20" s="113"/>
      <c r="G20" s="19"/>
      <c r="H20" s="124" t="s">
        <v>289</v>
      </c>
      <c r="I20" s="19"/>
      <c r="J20" s="19"/>
      <c r="K20" s="19"/>
      <c r="L20" s="19"/>
    </row>
    <row r="21" spans="4:12" ht="14.25" customHeight="1">
      <c r="D21" s="13"/>
      <c r="E21" s="107" t="s">
        <v>134</v>
      </c>
      <c r="F21" s="19"/>
      <c r="G21" s="109"/>
      <c r="H21" s="109"/>
      <c r="I21" s="19"/>
      <c r="J21" s="19"/>
      <c r="K21" s="19"/>
      <c r="L21" s="19"/>
    </row>
    <row r="22" spans="1:12" ht="14.25" customHeight="1">
      <c r="A22" s="2">
        <v>10</v>
      </c>
      <c r="C22" s="5" t="s">
        <v>196</v>
      </c>
      <c r="D22" s="14"/>
      <c r="E22" s="108" t="s">
        <v>202</v>
      </c>
      <c r="F22" s="19"/>
      <c r="G22" s="109"/>
      <c r="H22" s="109"/>
      <c r="I22" s="19"/>
      <c r="J22" s="19"/>
      <c r="K22" s="19"/>
      <c r="L22" s="19"/>
    </row>
    <row r="23" spans="4:12" ht="14.25" customHeight="1">
      <c r="D23" s="15"/>
      <c r="E23" s="109"/>
      <c r="F23" s="110" t="s">
        <v>134</v>
      </c>
      <c r="G23" s="109"/>
      <c r="H23" s="109"/>
      <c r="I23" s="19"/>
      <c r="J23" s="19"/>
      <c r="K23" s="19"/>
      <c r="L23" s="19"/>
    </row>
    <row r="24" spans="1:12" ht="14.25" customHeight="1">
      <c r="A24" s="2">
        <v>11</v>
      </c>
      <c r="C24" s="5" t="s">
        <v>196</v>
      </c>
      <c r="D24" s="12"/>
      <c r="E24" s="109"/>
      <c r="F24" s="108" t="s">
        <v>289</v>
      </c>
      <c r="G24" s="109"/>
      <c r="H24" s="109"/>
      <c r="I24" s="19"/>
      <c r="J24" s="19"/>
      <c r="K24" s="19"/>
      <c r="L24" s="19"/>
    </row>
    <row r="25" spans="4:12" ht="14.25" customHeight="1">
      <c r="D25" s="13"/>
      <c r="E25" s="111" t="s">
        <v>142</v>
      </c>
      <c r="F25" s="109"/>
      <c r="G25" s="109"/>
      <c r="H25" s="109"/>
      <c r="I25" s="19"/>
      <c r="J25" s="19"/>
      <c r="K25" s="19"/>
      <c r="L25" s="19"/>
    </row>
    <row r="26" spans="1:12" ht="14.25" customHeight="1">
      <c r="A26" s="2">
        <v>12</v>
      </c>
      <c r="B26" s="97">
        <v>73</v>
      </c>
      <c r="C26" s="5" t="s">
        <v>230</v>
      </c>
      <c r="D26" s="14"/>
      <c r="E26" s="19" t="s">
        <v>202</v>
      </c>
      <c r="F26" s="109"/>
      <c r="G26" s="109"/>
      <c r="H26" s="109"/>
      <c r="I26" s="19"/>
      <c r="J26" s="19"/>
      <c r="K26" s="19"/>
      <c r="L26" s="19"/>
    </row>
    <row r="27" spans="4:12" ht="14.25" customHeight="1">
      <c r="D27" s="15"/>
      <c r="E27" s="19"/>
      <c r="F27" s="109"/>
      <c r="G27" s="114" t="s">
        <v>104</v>
      </c>
      <c r="H27" s="109"/>
      <c r="I27" s="19"/>
      <c r="J27" s="19"/>
      <c r="K27" s="19"/>
      <c r="L27" s="19"/>
    </row>
    <row r="28" spans="1:12" ht="14.25" customHeight="1">
      <c r="A28" s="2">
        <v>13</v>
      </c>
      <c r="B28" s="97">
        <v>84</v>
      </c>
      <c r="C28" s="5" t="s">
        <v>262</v>
      </c>
      <c r="D28" s="12"/>
      <c r="E28" s="19"/>
      <c r="F28" s="109"/>
      <c r="G28" s="19" t="s">
        <v>290</v>
      </c>
      <c r="H28" s="109"/>
      <c r="I28" s="19"/>
      <c r="J28" s="19"/>
      <c r="K28" s="19"/>
      <c r="L28" s="19"/>
    </row>
    <row r="29" spans="4:12" ht="14.25" customHeight="1">
      <c r="D29" s="13"/>
      <c r="E29" s="107" t="s">
        <v>157</v>
      </c>
      <c r="F29" s="109"/>
      <c r="G29" s="19"/>
      <c r="H29" s="109"/>
      <c r="I29" s="19"/>
      <c r="J29" s="19"/>
      <c r="K29" s="19"/>
      <c r="L29" s="19"/>
    </row>
    <row r="30" spans="1:12" ht="14.25" customHeight="1">
      <c r="A30" s="2">
        <v>14</v>
      </c>
      <c r="C30" s="5" t="s">
        <v>196</v>
      </c>
      <c r="D30" s="14"/>
      <c r="E30" s="108" t="s">
        <v>202</v>
      </c>
      <c r="F30" s="109"/>
      <c r="G30" s="19"/>
      <c r="H30" s="109"/>
      <c r="I30" s="19"/>
      <c r="J30" s="19"/>
      <c r="K30" s="19"/>
      <c r="L30" s="19"/>
    </row>
    <row r="31" spans="4:12" ht="14.25" customHeight="1">
      <c r="D31" s="15"/>
      <c r="E31" s="109"/>
      <c r="F31" s="114" t="s">
        <v>104</v>
      </c>
      <c r="G31" s="19"/>
      <c r="H31" s="109"/>
      <c r="I31" s="19"/>
      <c r="J31" s="19"/>
      <c r="K31" s="19"/>
      <c r="L31" s="19"/>
    </row>
    <row r="32" spans="1:12" ht="14.25" customHeight="1">
      <c r="A32" s="2">
        <v>15</v>
      </c>
      <c r="C32" s="5" t="s">
        <v>196</v>
      </c>
      <c r="D32" s="12"/>
      <c r="E32" s="109"/>
      <c r="F32" s="19" t="s">
        <v>289</v>
      </c>
      <c r="G32" s="19"/>
      <c r="H32" s="109"/>
      <c r="I32" s="19"/>
      <c r="J32" s="19"/>
      <c r="K32" s="19"/>
      <c r="L32" s="19"/>
    </row>
    <row r="33" spans="4:12" ht="14.25" customHeight="1">
      <c r="D33" s="13"/>
      <c r="E33" s="111" t="s">
        <v>104</v>
      </c>
      <c r="F33" s="19"/>
      <c r="G33" s="19"/>
      <c r="H33" s="109"/>
      <c r="I33" s="19"/>
      <c r="J33" s="19"/>
      <c r="K33" s="19"/>
      <c r="L33" s="19"/>
    </row>
    <row r="34" spans="1:12" ht="14.25" customHeight="1">
      <c r="A34" s="2">
        <v>16</v>
      </c>
      <c r="B34" s="97">
        <v>45</v>
      </c>
      <c r="C34" s="5" t="s">
        <v>243</v>
      </c>
      <c r="D34" s="14"/>
      <c r="E34" s="19" t="s">
        <v>202</v>
      </c>
      <c r="F34" s="19"/>
      <c r="G34" s="19"/>
      <c r="H34" s="109"/>
      <c r="I34" s="19"/>
      <c r="J34" s="19"/>
      <c r="K34" s="19"/>
      <c r="L34" s="19"/>
    </row>
    <row r="35" spans="5:12" ht="14.25" customHeight="1">
      <c r="E35" s="19"/>
      <c r="F35" s="19"/>
      <c r="G35" s="19"/>
      <c r="H35" s="125" t="s">
        <v>185</v>
      </c>
      <c r="I35" s="19"/>
      <c r="J35" s="19"/>
      <c r="K35" s="19"/>
      <c r="L35" s="19"/>
    </row>
    <row r="36" spans="1:12" ht="14.25" customHeight="1">
      <c r="A36" s="2">
        <v>17</v>
      </c>
      <c r="B36" s="97">
        <v>48</v>
      </c>
      <c r="C36" s="5" t="s">
        <v>221</v>
      </c>
      <c r="E36" s="19"/>
      <c r="F36" s="19"/>
      <c r="G36" s="19"/>
      <c r="H36" s="108" t="s">
        <v>291</v>
      </c>
      <c r="I36" s="19"/>
      <c r="J36" s="19"/>
      <c r="K36" s="19"/>
      <c r="L36" s="19"/>
    </row>
    <row r="37" spans="4:12" ht="14.25" customHeight="1">
      <c r="D37" s="13"/>
      <c r="E37" s="107" t="s">
        <v>109</v>
      </c>
      <c r="F37" s="19"/>
      <c r="G37" s="19"/>
      <c r="H37" s="109"/>
      <c r="I37" s="19"/>
      <c r="J37" s="19"/>
      <c r="K37" s="19"/>
      <c r="L37" s="19"/>
    </row>
    <row r="38" spans="1:12" ht="14.25" customHeight="1">
      <c r="A38" s="2">
        <v>18</v>
      </c>
      <c r="C38" s="5" t="s">
        <v>196</v>
      </c>
      <c r="D38" s="14"/>
      <c r="E38" s="108" t="s">
        <v>202</v>
      </c>
      <c r="F38" s="19"/>
      <c r="G38" s="19"/>
      <c r="H38" s="109"/>
      <c r="I38" s="19"/>
      <c r="J38" s="19"/>
      <c r="K38" s="19"/>
      <c r="L38" s="19"/>
    </row>
    <row r="39" spans="4:12" ht="14.25" customHeight="1">
      <c r="D39" s="15"/>
      <c r="E39" s="109"/>
      <c r="F39" s="110" t="s">
        <v>109</v>
      </c>
      <c r="G39" s="19"/>
      <c r="H39" s="109"/>
      <c r="I39" s="19"/>
      <c r="J39" s="19"/>
      <c r="K39" s="19"/>
      <c r="L39" s="19"/>
    </row>
    <row r="40" spans="1:12" ht="14.25" customHeight="1">
      <c r="A40" s="2">
        <v>19</v>
      </c>
      <c r="C40" s="5" t="s">
        <v>196</v>
      </c>
      <c r="D40" s="12"/>
      <c r="E40" s="109"/>
      <c r="F40" s="108" t="s">
        <v>291</v>
      </c>
      <c r="G40" s="19"/>
      <c r="H40" s="109"/>
      <c r="I40" s="19"/>
      <c r="J40" s="19"/>
      <c r="K40" s="19"/>
      <c r="L40" s="19"/>
    </row>
    <row r="41" spans="4:12" ht="14.25" customHeight="1">
      <c r="D41" s="13"/>
      <c r="E41" s="111" t="s">
        <v>131</v>
      </c>
      <c r="F41" s="109"/>
      <c r="G41" s="19"/>
      <c r="H41" s="109"/>
      <c r="I41" s="19"/>
      <c r="J41" s="19"/>
      <c r="K41" s="19"/>
      <c r="L41" s="19"/>
    </row>
    <row r="42" spans="1:12" ht="14.25" customHeight="1">
      <c r="A42" s="2">
        <v>20</v>
      </c>
      <c r="B42" s="97">
        <v>63</v>
      </c>
      <c r="C42" s="5" t="s">
        <v>287</v>
      </c>
      <c r="D42" s="14"/>
      <c r="E42" s="19" t="s">
        <v>202</v>
      </c>
      <c r="F42" s="109"/>
      <c r="G42" s="19"/>
      <c r="H42" s="109"/>
      <c r="I42" s="19"/>
      <c r="J42" s="19"/>
      <c r="K42" s="19"/>
      <c r="L42" s="19"/>
    </row>
    <row r="43" spans="4:12" ht="14.25" customHeight="1">
      <c r="D43" s="15"/>
      <c r="E43" s="19"/>
      <c r="F43" s="109"/>
      <c r="G43" s="110" t="s">
        <v>109</v>
      </c>
      <c r="H43" s="109"/>
      <c r="I43" s="19"/>
      <c r="J43" s="19"/>
      <c r="K43" s="19"/>
      <c r="L43" s="19"/>
    </row>
    <row r="44" spans="1:12" ht="14.25" customHeight="1">
      <c r="A44" s="2">
        <v>21</v>
      </c>
      <c r="B44" s="97">
        <v>107</v>
      </c>
      <c r="C44" s="5" t="s">
        <v>205</v>
      </c>
      <c r="D44" s="12"/>
      <c r="E44" s="19"/>
      <c r="F44" s="109"/>
      <c r="G44" s="108" t="s">
        <v>289</v>
      </c>
      <c r="H44" s="109"/>
      <c r="I44" s="19"/>
      <c r="J44" s="19"/>
      <c r="K44" s="19"/>
      <c r="L44" s="19"/>
    </row>
    <row r="45" spans="4:12" ht="14.25" customHeight="1">
      <c r="D45" s="13"/>
      <c r="E45" s="107" t="s">
        <v>186</v>
      </c>
      <c r="F45" s="109"/>
      <c r="G45" s="109"/>
      <c r="H45" s="109"/>
      <c r="I45" s="19"/>
      <c r="J45" s="19"/>
      <c r="K45" s="19"/>
      <c r="L45" s="19"/>
    </row>
    <row r="46" spans="1:12" ht="14.25" customHeight="1">
      <c r="A46" s="2">
        <v>22</v>
      </c>
      <c r="C46" s="5" t="s">
        <v>196</v>
      </c>
      <c r="D46" s="14"/>
      <c r="E46" s="108" t="s">
        <v>202</v>
      </c>
      <c r="F46" s="109"/>
      <c r="G46" s="109"/>
      <c r="H46" s="109"/>
      <c r="I46" s="19"/>
      <c r="J46" s="19"/>
      <c r="K46" s="19"/>
      <c r="L46" s="19"/>
    </row>
    <row r="47" spans="4:12" ht="14.25" customHeight="1">
      <c r="D47" s="15"/>
      <c r="E47" s="109"/>
      <c r="F47" s="114" t="s">
        <v>186</v>
      </c>
      <c r="G47" s="109"/>
      <c r="H47" s="109"/>
      <c r="I47" s="19"/>
      <c r="J47" s="19"/>
      <c r="K47" s="19"/>
      <c r="L47" s="19"/>
    </row>
    <row r="48" spans="1:12" ht="14.25" customHeight="1">
      <c r="A48" s="2">
        <v>23</v>
      </c>
      <c r="C48" s="5" t="s">
        <v>196</v>
      </c>
      <c r="D48" s="12"/>
      <c r="E48" s="109"/>
      <c r="F48" s="19" t="s">
        <v>289</v>
      </c>
      <c r="G48" s="109"/>
      <c r="H48" s="109"/>
      <c r="I48" s="19"/>
      <c r="J48" s="19"/>
      <c r="K48" s="19"/>
      <c r="L48" s="19"/>
    </row>
    <row r="49" spans="4:12" ht="14.25" customHeight="1">
      <c r="D49" s="13"/>
      <c r="E49" s="111" t="s">
        <v>173</v>
      </c>
      <c r="F49" s="19"/>
      <c r="G49" s="109"/>
      <c r="H49" s="109"/>
      <c r="I49" s="19"/>
      <c r="J49" s="19"/>
      <c r="K49" s="19"/>
      <c r="L49" s="19"/>
    </row>
    <row r="50" spans="1:12" ht="14.25" customHeight="1">
      <c r="A50" s="2">
        <v>24</v>
      </c>
      <c r="B50" s="97">
        <v>96</v>
      </c>
      <c r="C50" s="5" t="s">
        <v>253</v>
      </c>
      <c r="D50" s="14"/>
      <c r="E50" s="19" t="s">
        <v>202</v>
      </c>
      <c r="F50" s="19"/>
      <c r="G50" s="109"/>
      <c r="H50" s="109"/>
      <c r="I50" s="19"/>
      <c r="J50" s="19"/>
      <c r="K50" s="19"/>
      <c r="L50" s="19"/>
    </row>
    <row r="51" spans="4:12" ht="14.25" customHeight="1">
      <c r="D51" s="15"/>
      <c r="E51" s="19"/>
      <c r="F51" s="19"/>
      <c r="G51" s="19"/>
      <c r="H51" s="120" t="s">
        <v>154</v>
      </c>
      <c r="I51" s="19"/>
      <c r="J51" s="19"/>
      <c r="K51" s="19"/>
      <c r="L51" s="19"/>
    </row>
    <row r="52" spans="1:12" ht="14.25" customHeight="1">
      <c r="A52" s="2">
        <v>25</v>
      </c>
      <c r="B52" s="97">
        <v>98</v>
      </c>
      <c r="C52" s="5" t="s">
        <v>274</v>
      </c>
      <c r="D52" s="12"/>
      <c r="E52" s="19"/>
      <c r="F52" s="19"/>
      <c r="G52" s="19"/>
      <c r="H52" s="122" t="s">
        <v>290</v>
      </c>
      <c r="I52" s="19"/>
      <c r="J52" s="19"/>
      <c r="K52" s="19"/>
      <c r="L52" s="19"/>
    </row>
    <row r="53" spans="4:12" ht="14.25" customHeight="1">
      <c r="D53" s="13"/>
      <c r="E53" s="107" t="s">
        <v>175</v>
      </c>
      <c r="F53" s="19"/>
      <c r="G53" s="109"/>
      <c r="H53" s="19"/>
      <c r="I53" s="19"/>
      <c r="J53" s="19"/>
      <c r="K53" s="19"/>
      <c r="L53" s="19"/>
    </row>
    <row r="54" spans="1:12" ht="14.25" customHeight="1">
      <c r="A54" s="2">
        <v>26</v>
      </c>
      <c r="C54" s="5" t="s">
        <v>196</v>
      </c>
      <c r="D54" s="14"/>
      <c r="E54" s="108" t="s">
        <v>202</v>
      </c>
      <c r="F54" s="19"/>
      <c r="G54" s="109"/>
      <c r="H54" s="19"/>
      <c r="I54" s="19"/>
      <c r="J54" s="19"/>
      <c r="K54" s="19"/>
      <c r="L54" s="19"/>
    </row>
    <row r="55" spans="4:12" ht="14.25" customHeight="1">
      <c r="D55" s="15"/>
      <c r="E55" s="109"/>
      <c r="F55" s="110" t="s">
        <v>175</v>
      </c>
      <c r="G55" s="109"/>
      <c r="H55" s="19"/>
      <c r="I55" s="19"/>
      <c r="J55" s="19"/>
      <c r="K55" s="19"/>
      <c r="L55" s="19"/>
    </row>
    <row r="56" spans="1:12" ht="14.25" customHeight="1">
      <c r="A56" s="2">
        <v>27</v>
      </c>
      <c r="C56" s="5" t="s">
        <v>196</v>
      </c>
      <c r="D56" s="12"/>
      <c r="E56" s="109"/>
      <c r="F56" s="108" t="s">
        <v>290</v>
      </c>
      <c r="G56" s="109"/>
      <c r="H56" s="19"/>
      <c r="I56" s="19"/>
      <c r="J56" s="19"/>
      <c r="K56" s="19"/>
      <c r="L56" s="19"/>
    </row>
    <row r="57" spans="4:12" ht="14.25" customHeight="1">
      <c r="D57" s="13"/>
      <c r="E57" s="111" t="s">
        <v>132</v>
      </c>
      <c r="F57" s="109"/>
      <c r="G57" s="109"/>
      <c r="H57" s="19"/>
      <c r="I57" s="19"/>
      <c r="J57" s="19"/>
      <c r="K57" s="19"/>
      <c r="L57" s="19"/>
    </row>
    <row r="58" spans="1:12" ht="14.25" customHeight="1">
      <c r="A58" s="2">
        <v>28</v>
      </c>
      <c r="B58" s="97">
        <v>64</v>
      </c>
      <c r="C58" s="5" t="s">
        <v>245</v>
      </c>
      <c r="D58" s="14"/>
      <c r="E58" s="19" t="s">
        <v>202</v>
      </c>
      <c r="F58" s="109"/>
      <c r="G58" s="109"/>
      <c r="H58" s="19"/>
      <c r="I58" s="19"/>
      <c r="J58" s="19"/>
      <c r="K58" s="19"/>
      <c r="L58" s="19"/>
    </row>
    <row r="59" spans="4:12" ht="14.25" customHeight="1">
      <c r="D59" s="15"/>
      <c r="E59" s="19"/>
      <c r="F59" s="109"/>
      <c r="G59" s="114" t="s">
        <v>154</v>
      </c>
      <c r="H59" s="19"/>
      <c r="I59" s="19"/>
      <c r="J59" s="19"/>
      <c r="K59" s="19"/>
      <c r="L59" s="19"/>
    </row>
    <row r="60" spans="1:12" ht="14.25" customHeight="1">
      <c r="A60" s="2">
        <v>29</v>
      </c>
      <c r="B60" s="97">
        <v>82</v>
      </c>
      <c r="C60" s="5" t="s">
        <v>284</v>
      </c>
      <c r="D60" s="12"/>
      <c r="E60" s="19"/>
      <c r="F60" s="109"/>
      <c r="G60" s="19" t="s">
        <v>289</v>
      </c>
      <c r="H60" s="19"/>
      <c r="I60" s="19"/>
      <c r="J60" s="19"/>
      <c r="K60" s="19"/>
      <c r="L60" s="19"/>
    </row>
    <row r="61" spans="4:12" ht="14.25" customHeight="1">
      <c r="D61" s="13"/>
      <c r="E61" s="107" t="s">
        <v>154</v>
      </c>
      <c r="F61" s="109"/>
      <c r="G61" s="19"/>
      <c r="H61" s="19"/>
      <c r="I61" s="19"/>
      <c r="J61" s="19"/>
      <c r="K61" s="19"/>
      <c r="L61" s="19"/>
    </row>
    <row r="62" spans="1:12" ht="14.25" customHeight="1">
      <c r="A62" s="2">
        <v>30</v>
      </c>
      <c r="C62" s="5" t="s">
        <v>196</v>
      </c>
      <c r="D62" s="14"/>
      <c r="E62" s="108" t="s">
        <v>202</v>
      </c>
      <c r="F62" s="109"/>
      <c r="G62" s="19"/>
      <c r="H62" s="19"/>
      <c r="I62" s="19"/>
      <c r="J62" s="19"/>
      <c r="K62" s="19"/>
      <c r="L62" s="19"/>
    </row>
    <row r="63" spans="4:12" ht="14.25" customHeight="1">
      <c r="D63" s="15"/>
      <c r="E63" s="109"/>
      <c r="F63" s="114" t="s">
        <v>154</v>
      </c>
      <c r="G63" s="19"/>
      <c r="H63" s="19"/>
      <c r="I63" s="19"/>
      <c r="J63" s="19"/>
      <c r="K63" s="19"/>
      <c r="L63" s="19"/>
    </row>
    <row r="64" spans="1:12" ht="14.25" customHeight="1">
      <c r="A64" s="2">
        <v>31</v>
      </c>
      <c r="C64" s="5" t="s">
        <v>196</v>
      </c>
      <c r="D64" s="12"/>
      <c r="E64" s="109"/>
      <c r="F64" s="19" t="s">
        <v>291</v>
      </c>
      <c r="G64" s="19"/>
      <c r="H64" s="19"/>
      <c r="I64" s="19"/>
      <c r="J64" s="19"/>
      <c r="K64" s="19"/>
      <c r="L64" s="19"/>
    </row>
    <row r="65" spans="4:12" ht="14.25" customHeight="1">
      <c r="D65" s="13"/>
      <c r="E65" s="111" t="s">
        <v>95</v>
      </c>
      <c r="F65" s="19"/>
      <c r="G65" s="19"/>
      <c r="H65" s="19"/>
      <c r="I65" s="19"/>
      <c r="J65" s="19"/>
      <c r="K65" s="19"/>
      <c r="L65" s="19"/>
    </row>
    <row r="66" spans="1:12" ht="14.25" customHeight="1">
      <c r="A66" s="2">
        <v>32</v>
      </c>
      <c r="B66" s="97">
        <v>39</v>
      </c>
      <c r="C66" s="5" t="s">
        <v>248</v>
      </c>
      <c r="D66" s="14"/>
      <c r="E66" s="19" t="s">
        <v>202</v>
      </c>
      <c r="F66" s="19"/>
      <c r="G66" s="19"/>
      <c r="H66" s="19"/>
      <c r="I66" s="19"/>
      <c r="J66" s="19"/>
      <c r="K66" s="19"/>
      <c r="L66" s="19"/>
    </row>
    <row r="67" spans="2:12" ht="27" customHeight="1">
      <c r="B67" s="105" t="s">
        <v>39</v>
      </c>
      <c r="E67" s="19"/>
      <c r="F67" s="19"/>
      <c r="G67" s="19"/>
      <c r="H67" s="116" t="s">
        <v>33</v>
      </c>
      <c r="I67" s="19"/>
      <c r="J67" s="19"/>
      <c r="K67" s="19"/>
      <c r="L67" s="19"/>
    </row>
    <row r="68" spans="2:12" ht="21" customHeight="1">
      <c r="B68" s="106" t="s">
        <v>34</v>
      </c>
      <c r="E68" s="19"/>
      <c r="F68" s="19"/>
      <c r="G68" s="19"/>
      <c r="H68" s="117" t="s">
        <v>518</v>
      </c>
      <c r="I68" s="19"/>
      <c r="J68" s="19"/>
      <c r="K68" s="19"/>
      <c r="L68" s="19"/>
    </row>
    <row r="69" spans="4:12" ht="15.75">
      <c r="D69" s="4"/>
      <c r="E69" s="19"/>
      <c r="F69" s="19"/>
      <c r="G69" s="19"/>
      <c r="H69" s="101" t="s">
        <v>38</v>
      </c>
      <c r="I69" s="19"/>
      <c r="J69" s="19"/>
      <c r="K69" s="19"/>
      <c r="L69" s="19"/>
    </row>
    <row r="70" spans="1:12" ht="14.25" customHeight="1">
      <c r="A70" s="2">
        <v>33</v>
      </c>
      <c r="B70" s="97">
        <v>41</v>
      </c>
      <c r="C70" s="5" t="s">
        <v>277</v>
      </c>
      <c r="E70" s="19"/>
      <c r="F70" s="19"/>
      <c r="G70" s="19"/>
      <c r="H70" s="19"/>
      <c r="I70" s="19"/>
      <c r="J70" s="19"/>
      <c r="K70" s="19"/>
      <c r="L70" s="19"/>
    </row>
    <row r="71" spans="4:12" ht="14.25" customHeight="1">
      <c r="D71" s="13"/>
      <c r="E71" s="107" t="s">
        <v>98</v>
      </c>
      <c r="F71" s="19"/>
      <c r="G71" s="19"/>
      <c r="H71" s="19"/>
      <c r="I71" s="19"/>
      <c r="J71" s="19"/>
      <c r="K71" s="19"/>
      <c r="L71" s="19"/>
    </row>
    <row r="72" spans="1:12" ht="14.25" customHeight="1">
      <c r="A72" s="2">
        <v>34</v>
      </c>
      <c r="C72" s="5" t="s">
        <v>196</v>
      </c>
      <c r="D72" s="14"/>
      <c r="E72" s="108" t="s">
        <v>202</v>
      </c>
      <c r="F72" s="19"/>
      <c r="G72" s="19"/>
      <c r="H72" s="19"/>
      <c r="I72" s="19"/>
      <c r="J72" s="19"/>
      <c r="K72" s="19"/>
      <c r="L72" s="19"/>
    </row>
    <row r="73" spans="4:12" ht="14.25" customHeight="1">
      <c r="D73" s="15"/>
      <c r="E73" s="109"/>
      <c r="F73" s="110" t="s">
        <v>137</v>
      </c>
      <c r="G73" s="19"/>
      <c r="H73" s="19"/>
      <c r="I73" s="19"/>
      <c r="J73" s="19"/>
      <c r="K73" s="19"/>
      <c r="L73" s="19"/>
    </row>
    <row r="74" spans="1:12" ht="14.25" customHeight="1">
      <c r="A74" s="2">
        <v>35</v>
      </c>
      <c r="B74" s="97">
        <v>69</v>
      </c>
      <c r="C74" s="5" t="s">
        <v>212</v>
      </c>
      <c r="D74" s="12"/>
      <c r="E74" s="109"/>
      <c r="F74" s="108" t="s">
        <v>289</v>
      </c>
      <c r="G74" s="19"/>
      <c r="H74" s="19"/>
      <c r="I74" s="19"/>
      <c r="J74" s="19"/>
      <c r="K74" s="19"/>
      <c r="L74" s="19"/>
    </row>
    <row r="75" spans="4:12" ht="14.25" customHeight="1">
      <c r="D75" s="13"/>
      <c r="E75" s="111" t="s">
        <v>137</v>
      </c>
      <c r="F75" s="109"/>
      <c r="G75" s="19"/>
      <c r="H75" s="19"/>
      <c r="I75" s="19"/>
      <c r="J75" s="19"/>
      <c r="K75" s="19"/>
      <c r="L75" s="19"/>
    </row>
    <row r="76" spans="1:12" ht="14.25" customHeight="1">
      <c r="A76" s="2">
        <v>36</v>
      </c>
      <c r="B76" s="97">
        <v>104</v>
      </c>
      <c r="C76" s="5" t="s">
        <v>247</v>
      </c>
      <c r="D76" s="14"/>
      <c r="E76" s="19" t="s">
        <v>289</v>
      </c>
      <c r="F76" s="109"/>
      <c r="G76" s="19"/>
      <c r="H76" s="19"/>
      <c r="I76" s="19"/>
      <c r="J76" s="19"/>
      <c r="K76" s="19"/>
      <c r="L76" s="19"/>
    </row>
    <row r="77" spans="4:12" ht="14.25" customHeight="1">
      <c r="D77" s="15"/>
      <c r="E77" s="19"/>
      <c r="F77" s="109"/>
      <c r="G77" s="110" t="s">
        <v>137</v>
      </c>
      <c r="H77" s="19"/>
      <c r="I77" s="19"/>
      <c r="J77" s="19"/>
      <c r="K77" s="19"/>
      <c r="L77" s="19"/>
    </row>
    <row r="78" spans="1:12" ht="14.25" customHeight="1">
      <c r="A78" s="2">
        <v>37</v>
      </c>
      <c r="B78" s="97">
        <v>75</v>
      </c>
      <c r="C78" s="5" t="s">
        <v>197</v>
      </c>
      <c r="D78" s="12"/>
      <c r="E78" s="19"/>
      <c r="F78" s="109"/>
      <c r="G78" s="108" t="s">
        <v>290</v>
      </c>
      <c r="H78" s="19"/>
      <c r="I78" s="19"/>
      <c r="J78" s="19"/>
      <c r="K78" s="19"/>
      <c r="L78" s="19"/>
    </row>
    <row r="79" spans="4:12" ht="14.25" customHeight="1">
      <c r="D79" s="13"/>
      <c r="E79" s="107" t="s">
        <v>144</v>
      </c>
      <c r="F79" s="109"/>
      <c r="G79" s="109"/>
      <c r="H79" s="19"/>
      <c r="I79" s="19"/>
      <c r="J79" s="19"/>
      <c r="K79" s="19"/>
      <c r="L79" s="19"/>
    </row>
    <row r="80" spans="1:12" ht="14.25" customHeight="1">
      <c r="A80" s="2">
        <v>38</v>
      </c>
      <c r="C80" s="5" t="s">
        <v>196</v>
      </c>
      <c r="D80" s="14"/>
      <c r="E80" s="108" t="s">
        <v>202</v>
      </c>
      <c r="F80" s="109"/>
      <c r="G80" s="109"/>
      <c r="H80" s="19"/>
      <c r="I80" s="19"/>
      <c r="J80" s="19"/>
      <c r="K80" s="19"/>
      <c r="L80" s="19"/>
    </row>
    <row r="81" spans="4:12" ht="14.25" customHeight="1">
      <c r="D81" s="15"/>
      <c r="E81" s="109"/>
      <c r="F81" s="114" t="s">
        <v>144</v>
      </c>
      <c r="G81" s="109"/>
      <c r="H81" s="19"/>
      <c r="I81" s="19"/>
      <c r="J81" s="19"/>
      <c r="K81" s="19"/>
      <c r="L81" s="19"/>
    </row>
    <row r="82" spans="1:12" ht="14.25" customHeight="1">
      <c r="A82" s="2">
        <v>39</v>
      </c>
      <c r="C82" s="5" t="s">
        <v>196</v>
      </c>
      <c r="D82" s="12"/>
      <c r="E82" s="109"/>
      <c r="F82" s="19" t="s">
        <v>290</v>
      </c>
      <c r="G82" s="109"/>
      <c r="H82" s="19"/>
      <c r="I82" s="19"/>
      <c r="J82" s="19"/>
      <c r="K82" s="19"/>
      <c r="L82" s="19"/>
    </row>
    <row r="83" spans="4:12" ht="14.25" customHeight="1">
      <c r="D83" s="13"/>
      <c r="E83" s="111" t="s">
        <v>174</v>
      </c>
      <c r="F83" s="19"/>
      <c r="G83" s="109"/>
      <c r="H83" s="19"/>
      <c r="I83" s="19"/>
      <c r="J83" s="19"/>
      <c r="K83" s="19"/>
      <c r="L83" s="19"/>
    </row>
    <row r="84" spans="1:12" ht="14.25" customHeight="1">
      <c r="A84" s="2">
        <v>40</v>
      </c>
      <c r="B84" s="97">
        <v>97</v>
      </c>
      <c r="C84" s="5" t="s">
        <v>214</v>
      </c>
      <c r="D84" s="14"/>
      <c r="E84" s="19" t="s">
        <v>202</v>
      </c>
      <c r="F84" s="19"/>
      <c r="G84" s="109"/>
      <c r="H84" s="19"/>
      <c r="I84" s="19"/>
      <c r="J84" s="19"/>
      <c r="K84" s="19"/>
      <c r="L84" s="19"/>
    </row>
    <row r="85" spans="4:12" ht="14.25" customHeight="1">
      <c r="D85" s="15"/>
      <c r="E85" s="19"/>
      <c r="F85" s="19"/>
      <c r="G85" s="19"/>
      <c r="H85" s="118" t="s">
        <v>121</v>
      </c>
      <c r="I85" s="19"/>
      <c r="J85" s="19"/>
      <c r="K85" s="19"/>
      <c r="L85" s="19"/>
    </row>
    <row r="86" spans="1:12" ht="14.25" customHeight="1">
      <c r="A86" s="2">
        <v>41</v>
      </c>
      <c r="B86" s="97">
        <v>77</v>
      </c>
      <c r="C86" s="5" t="s">
        <v>250</v>
      </c>
      <c r="D86" s="12"/>
      <c r="E86" s="19"/>
      <c r="F86" s="19"/>
      <c r="G86" s="19"/>
      <c r="H86" s="124" t="s">
        <v>290</v>
      </c>
      <c r="I86" s="19"/>
      <c r="J86" s="19"/>
      <c r="K86" s="19"/>
      <c r="L86" s="19"/>
    </row>
    <row r="87" spans="4:12" ht="14.25" customHeight="1">
      <c r="D87" s="13"/>
      <c r="E87" s="107" t="s">
        <v>147</v>
      </c>
      <c r="F87" s="19"/>
      <c r="G87" s="109"/>
      <c r="H87" s="109"/>
      <c r="I87" s="19"/>
      <c r="J87" s="19"/>
      <c r="K87" s="19"/>
      <c r="L87" s="19"/>
    </row>
    <row r="88" spans="1:12" ht="14.25" customHeight="1">
      <c r="A88" s="2">
        <v>42</v>
      </c>
      <c r="C88" s="5" t="s">
        <v>196</v>
      </c>
      <c r="D88" s="14"/>
      <c r="E88" s="108" t="s">
        <v>202</v>
      </c>
      <c r="F88" s="19"/>
      <c r="G88" s="109"/>
      <c r="H88" s="109"/>
      <c r="I88" s="19"/>
      <c r="J88" s="19"/>
      <c r="K88" s="19"/>
      <c r="L88" s="19"/>
    </row>
    <row r="89" spans="4:12" ht="14.25" customHeight="1">
      <c r="D89" s="15"/>
      <c r="E89" s="109"/>
      <c r="F89" s="110" t="s">
        <v>189</v>
      </c>
      <c r="G89" s="109"/>
      <c r="H89" s="109"/>
      <c r="I89" s="19"/>
      <c r="J89" s="19"/>
      <c r="K89" s="19"/>
      <c r="L89" s="19"/>
    </row>
    <row r="90" spans="1:12" ht="14.25" customHeight="1">
      <c r="A90" s="2">
        <v>43</v>
      </c>
      <c r="C90" s="5" t="s">
        <v>196</v>
      </c>
      <c r="D90" s="12"/>
      <c r="E90" s="109"/>
      <c r="F90" s="108" t="s">
        <v>291</v>
      </c>
      <c r="G90" s="109"/>
      <c r="H90" s="109"/>
      <c r="I90" s="19"/>
      <c r="J90" s="19"/>
      <c r="K90" s="19"/>
      <c r="L90" s="19"/>
    </row>
    <row r="91" spans="4:12" ht="14.25" customHeight="1">
      <c r="D91" s="13"/>
      <c r="E91" s="111" t="s">
        <v>189</v>
      </c>
      <c r="F91" s="109"/>
      <c r="G91" s="109"/>
      <c r="H91" s="109"/>
      <c r="I91" s="19"/>
      <c r="J91" s="19"/>
      <c r="K91" s="19"/>
      <c r="L91" s="19"/>
    </row>
    <row r="92" spans="1:12" ht="14.25" customHeight="1">
      <c r="A92" s="2">
        <v>44</v>
      </c>
      <c r="B92" s="97">
        <v>109</v>
      </c>
      <c r="C92" s="5" t="s">
        <v>228</v>
      </c>
      <c r="D92" s="14"/>
      <c r="E92" s="19" t="s">
        <v>202</v>
      </c>
      <c r="F92" s="109"/>
      <c r="G92" s="109"/>
      <c r="H92" s="109"/>
      <c r="I92" s="19"/>
      <c r="J92" s="19"/>
      <c r="K92" s="19"/>
      <c r="L92" s="19"/>
    </row>
    <row r="93" spans="4:12" ht="14.25" customHeight="1">
      <c r="D93" s="15"/>
      <c r="E93" s="19"/>
      <c r="F93" s="109"/>
      <c r="G93" s="114" t="s">
        <v>121</v>
      </c>
      <c r="H93" s="109"/>
      <c r="I93" s="19"/>
      <c r="J93" s="19"/>
      <c r="K93" s="19"/>
      <c r="L93" s="19"/>
    </row>
    <row r="94" spans="1:12" ht="14.25" customHeight="1">
      <c r="A94" s="2">
        <v>45</v>
      </c>
      <c r="B94" s="97">
        <v>91</v>
      </c>
      <c r="C94" s="5" t="s">
        <v>275</v>
      </c>
      <c r="D94" s="12"/>
      <c r="E94" s="19"/>
      <c r="F94" s="109"/>
      <c r="G94" s="19" t="s">
        <v>289</v>
      </c>
      <c r="H94" s="109"/>
      <c r="I94" s="19"/>
      <c r="J94" s="19"/>
      <c r="K94" s="19"/>
      <c r="L94" s="19"/>
    </row>
    <row r="95" spans="4:12" ht="14.25" customHeight="1">
      <c r="D95" s="13"/>
      <c r="E95" s="107" t="s">
        <v>167</v>
      </c>
      <c r="F95" s="109"/>
      <c r="G95" s="19"/>
      <c r="H95" s="109"/>
      <c r="I95" s="19"/>
      <c r="J95" s="19"/>
      <c r="K95" s="19"/>
      <c r="L95" s="19"/>
    </row>
    <row r="96" spans="1:12" ht="14.25" customHeight="1">
      <c r="A96" s="2">
        <v>46</v>
      </c>
      <c r="C96" s="5" t="s">
        <v>196</v>
      </c>
      <c r="D96" s="14"/>
      <c r="E96" s="108" t="s">
        <v>202</v>
      </c>
      <c r="F96" s="109"/>
      <c r="G96" s="19"/>
      <c r="H96" s="109"/>
      <c r="I96" s="19"/>
      <c r="J96" s="19"/>
      <c r="K96" s="19"/>
      <c r="L96" s="19"/>
    </row>
    <row r="97" spans="4:12" ht="14.25" customHeight="1">
      <c r="D97" s="15"/>
      <c r="E97" s="109"/>
      <c r="F97" s="114" t="s">
        <v>121</v>
      </c>
      <c r="G97" s="19"/>
      <c r="H97" s="109"/>
      <c r="I97" s="19"/>
      <c r="J97" s="19"/>
      <c r="K97" s="19"/>
      <c r="L97" s="19"/>
    </row>
    <row r="98" spans="1:12" ht="14.25" customHeight="1">
      <c r="A98" s="2">
        <v>47</v>
      </c>
      <c r="C98" s="5" t="s">
        <v>196</v>
      </c>
      <c r="D98" s="12"/>
      <c r="E98" s="109"/>
      <c r="F98" s="19" t="s">
        <v>289</v>
      </c>
      <c r="G98" s="19"/>
      <c r="H98" s="109"/>
      <c r="I98" s="19"/>
      <c r="J98" s="19"/>
      <c r="K98" s="19"/>
      <c r="L98" s="19"/>
    </row>
    <row r="99" spans="4:12" ht="14.25" customHeight="1">
      <c r="D99" s="13"/>
      <c r="E99" s="111" t="s">
        <v>121</v>
      </c>
      <c r="F99" s="19"/>
      <c r="G99" s="19"/>
      <c r="H99" s="109"/>
      <c r="I99" s="19"/>
      <c r="J99" s="19"/>
      <c r="K99" s="19"/>
      <c r="L99" s="19"/>
    </row>
    <row r="100" spans="1:12" ht="14.25" customHeight="1">
      <c r="A100" s="2">
        <v>48</v>
      </c>
      <c r="B100" s="97">
        <v>57</v>
      </c>
      <c r="C100" s="5" t="s">
        <v>264</v>
      </c>
      <c r="D100" s="14"/>
      <c r="E100" s="19" t="s">
        <v>202</v>
      </c>
      <c r="F100" s="19"/>
      <c r="G100" s="19"/>
      <c r="H100" s="109"/>
      <c r="I100" s="19"/>
      <c r="J100" s="19"/>
      <c r="K100" s="19"/>
      <c r="L100" s="19"/>
    </row>
    <row r="101" spans="5:12" ht="14.25" customHeight="1">
      <c r="E101" s="19"/>
      <c r="F101" s="19"/>
      <c r="G101" s="19"/>
      <c r="H101" s="125" t="s">
        <v>121</v>
      </c>
      <c r="I101" s="19"/>
      <c r="J101" s="19"/>
      <c r="K101" s="19"/>
      <c r="L101" s="19"/>
    </row>
    <row r="102" spans="1:12" ht="14.25" customHeight="1">
      <c r="A102" s="2">
        <v>49</v>
      </c>
      <c r="B102" s="97">
        <v>54</v>
      </c>
      <c r="C102" s="5" t="s">
        <v>200</v>
      </c>
      <c r="E102" s="19"/>
      <c r="F102" s="19"/>
      <c r="G102" s="19"/>
      <c r="H102" s="108" t="s">
        <v>290</v>
      </c>
      <c r="I102" s="19"/>
      <c r="J102" s="19"/>
      <c r="K102" s="19"/>
      <c r="L102" s="19"/>
    </row>
    <row r="103" spans="4:12" ht="14.25" customHeight="1">
      <c r="D103" s="13"/>
      <c r="E103" s="107" t="s">
        <v>117</v>
      </c>
      <c r="F103" s="19"/>
      <c r="G103" s="19"/>
      <c r="H103" s="109"/>
      <c r="I103" s="19"/>
      <c r="J103" s="19"/>
      <c r="K103" s="19"/>
      <c r="L103" s="19"/>
    </row>
    <row r="104" spans="1:12" ht="14.25" customHeight="1">
      <c r="A104" s="2">
        <v>50</v>
      </c>
      <c r="C104" s="5" t="s">
        <v>196</v>
      </c>
      <c r="D104" s="14"/>
      <c r="E104" s="108" t="s">
        <v>202</v>
      </c>
      <c r="F104" s="19"/>
      <c r="G104" s="19"/>
      <c r="H104" s="109"/>
      <c r="I104" s="19"/>
      <c r="J104" s="19"/>
      <c r="K104" s="19"/>
      <c r="L104" s="19"/>
    </row>
    <row r="105" spans="4:12" ht="14.25" customHeight="1">
      <c r="D105" s="15"/>
      <c r="E105" s="109"/>
      <c r="F105" s="110" t="s">
        <v>88</v>
      </c>
      <c r="G105" s="19"/>
      <c r="H105" s="109"/>
      <c r="I105" s="19"/>
      <c r="J105" s="19"/>
      <c r="K105" s="19"/>
      <c r="L105" s="19"/>
    </row>
    <row r="106" spans="1:12" ht="14.25" customHeight="1">
      <c r="A106" s="2">
        <v>51</v>
      </c>
      <c r="C106" s="5" t="s">
        <v>196</v>
      </c>
      <c r="D106" s="12"/>
      <c r="E106" s="109"/>
      <c r="F106" s="108" t="s">
        <v>290</v>
      </c>
      <c r="G106" s="19"/>
      <c r="H106" s="109"/>
      <c r="I106" s="19"/>
      <c r="J106" s="19"/>
      <c r="K106" s="19"/>
      <c r="L106" s="19"/>
    </row>
    <row r="107" spans="4:12" ht="14.25" customHeight="1">
      <c r="D107" s="13"/>
      <c r="E107" s="111" t="s">
        <v>88</v>
      </c>
      <c r="F107" s="109"/>
      <c r="G107" s="19"/>
      <c r="H107" s="109"/>
      <c r="I107" s="19"/>
      <c r="J107" s="19"/>
      <c r="K107" s="19"/>
      <c r="L107" s="19"/>
    </row>
    <row r="108" spans="1:12" ht="14.25" customHeight="1">
      <c r="A108" s="2">
        <v>52</v>
      </c>
      <c r="B108" s="97">
        <v>33</v>
      </c>
      <c r="C108" s="5" t="s">
        <v>201</v>
      </c>
      <c r="D108" s="14"/>
      <c r="E108" s="19" t="s">
        <v>202</v>
      </c>
      <c r="F108" s="109"/>
      <c r="G108" s="19"/>
      <c r="H108" s="109"/>
      <c r="I108" s="19"/>
      <c r="J108" s="19"/>
      <c r="K108" s="19"/>
      <c r="L108" s="19"/>
    </row>
    <row r="109" spans="4:12" ht="14.25" customHeight="1">
      <c r="D109" s="15"/>
      <c r="E109" s="19"/>
      <c r="F109" s="109"/>
      <c r="G109" s="110" t="s">
        <v>88</v>
      </c>
      <c r="H109" s="109"/>
      <c r="I109" s="19"/>
      <c r="J109" s="19"/>
      <c r="K109" s="19"/>
      <c r="L109" s="19"/>
    </row>
    <row r="110" spans="1:12" ht="14.25" customHeight="1">
      <c r="A110" s="2">
        <v>53</v>
      </c>
      <c r="B110" s="97">
        <v>74</v>
      </c>
      <c r="C110" s="5" t="s">
        <v>258</v>
      </c>
      <c r="D110" s="12"/>
      <c r="E110" s="19"/>
      <c r="F110" s="109"/>
      <c r="G110" s="108" t="s">
        <v>290</v>
      </c>
      <c r="H110" s="109"/>
      <c r="I110" s="19"/>
      <c r="J110" s="19"/>
      <c r="K110" s="19"/>
      <c r="L110" s="19"/>
    </row>
    <row r="111" spans="4:12" ht="14.25" customHeight="1">
      <c r="D111" s="13"/>
      <c r="E111" s="107" t="s">
        <v>143</v>
      </c>
      <c r="F111" s="109"/>
      <c r="G111" s="109"/>
      <c r="H111" s="109"/>
      <c r="I111" s="19"/>
      <c r="J111" s="19"/>
      <c r="K111" s="19"/>
      <c r="L111" s="19"/>
    </row>
    <row r="112" spans="1:12" ht="14.25" customHeight="1">
      <c r="A112" s="2">
        <v>54</v>
      </c>
      <c r="C112" s="5" t="s">
        <v>196</v>
      </c>
      <c r="D112" s="14"/>
      <c r="E112" s="108" t="s">
        <v>202</v>
      </c>
      <c r="F112" s="109"/>
      <c r="G112" s="109"/>
      <c r="H112" s="109"/>
      <c r="I112" s="19"/>
      <c r="J112" s="19"/>
      <c r="K112" s="19"/>
      <c r="L112" s="19"/>
    </row>
    <row r="113" spans="4:12" ht="14.25" customHeight="1">
      <c r="D113" s="15"/>
      <c r="E113" s="109"/>
      <c r="F113" s="114" t="s">
        <v>143</v>
      </c>
      <c r="G113" s="109"/>
      <c r="H113" s="109"/>
      <c r="I113" s="19"/>
      <c r="J113" s="19"/>
      <c r="K113" s="19"/>
      <c r="L113" s="19"/>
    </row>
    <row r="114" spans="1:12" ht="14.25" customHeight="1">
      <c r="A114" s="2">
        <v>55</v>
      </c>
      <c r="C114" s="5" t="s">
        <v>196</v>
      </c>
      <c r="D114" s="12"/>
      <c r="E114" s="109"/>
      <c r="F114" s="19" t="s">
        <v>291</v>
      </c>
      <c r="G114" s="109"/>
      <c r="H114" s="109"/>
      <c r="I114" s="19"/>
      <c r="J114" s="19"/>
      <c r="K114" s="19"/>
      <c r="L114" s="19"/>
    </row>
    <row r="115" spans="4:12" ht="14.25" customHeight="1">
      <c r="D115" s="13"/>
      <c r="E115" s="111" t="s">
        <v>136</v>
      </c>
      <c r="F115" s="19"/>
      <c r="G115" s="109"/>
      <c r="H115" s="109"/>
      <c r="I115" s="19"/>
      <c r="J115" s="19"/>
      <c r="K115" s="19"/>
      <c r="L115" s="19"/>
    </row>
    <row r="116" spans="1:12" ht="14.25" customHeight="1">
      <c r="A116" s="2">
        <v>56</v>
      </c>
      <c r="B116" s="97">
        <v>68</v>
      </c>
      <c r="C116" s="5" t="s">
        <v>285</v>
      </c>
      <c r="D116" s="14"/>
      <c r="E116" s="19" t="s">
        <v>202</v>
      </c>
      <c r="F116" s="19"/>
      <c r="G116" s="109"/>
      <c r="H116" s="109"/>
      <c r="I116" s="19"/>
      <c r="J116" s="19"/>
      <c r="K116" s="19"/>
      <c r="L116" s="19"/>
    </row>
    <row r="117" spans="4:12" ht="14.25" customHeight="1">
      <c r="D117" s="15"/>
      <c r="E117" s="19"/>
      <c r="F117" s="19"/>
      <c r="G117" s="19"/>
      <c r="H117" s="120" t="s">
        <v>88</v>
      </c>
      <c r="I117" s="19"/>
      <c r="J117" s="19"/>
      <c r="K117" s="19"/>
      <c r="L117" s="19"/>
    </row>
    <row r="118" spans="1:12" ht="14.25" customHeight="1">
      <c r="A118" s="2">
        <v>57</v>
      </c>
      <c r="B118" s="97">
        <v>26</v>
      </c>
      <c r="C118" s="5" t="s">
        <v>249</v>
      </c>
      <c r="D118" s="12"/>
      <c r="E118" s="19"/>
      <c r="F118" s="19"/>
      <c r="G118" s="19"/>
      <c r="H118" s="122" t="s">
        <v>289</v>
      </c>
      <c r="I118" s="19"/>
      <c r="J118" s="19"/>
      <c r="K118" s="19"/>
      <c r="L118" s="19"/>
    </row>
    <row r="119" spans="4:12" ht="14.25" customHeight="1">
      <c r="D119" s="13"/>
      <c r="E119" s="107" t="s">
        <v>77</v>
      </c>
      <c r="F119" s="19"/>
      <c r="G119" s="109"/>
      <c r="H119" s="19"/>
      <c r="I119" s="19"/>
      <c r="J119" s="19"/>
      <c r="K119" s="19"/>
      <c r="L119" s="19"/>
    </row>
    <row r="120" spans="1:12" ht="14.25" customHeight="1">
      <c r="A120" s="2">
        <v>58</v>
      </c>
      <c r="C120" s="5" t="s">
        <v>196</v>
      </c>
      <c r="D120" s="14"/>
      <c r="E120" s="108" t="s">
        <v>202</v>
      </c>
      <c r="F120" s="19"/>
      <c r="G120" s="109"/>
      <c r="H120" s="19"/>
      <c r="I120" s="19"/>
      <c r="J120" s="19"/>
      <c r="K120" s="19"/>
      <c r="L120" s="19"/>
    </row>
    <row r="121" spans="4:12" ht="14.25" customHeight="1">
      <c r="D121" s="15"/>
      <c r="E121" s="109"/>
      <c r="F121" s="110" t="s">
        <v>139</v>
      </c>
      <c r="G121" s="109"/>
      <c r="H121" s="19"/>
      <c r="I121" s="19"/>
      <c r="J121" s="19"/>
      <c r="K121" s="19"/>
      <c r="L121" s="19"/>
    </row>
    <row r="122" spans="1:12" ht="14.25" customHeight="1">
      <c r="A122" s="2">
        <v>59</v>
      </c>
      <c r="C122" s="5" t="s">
        <v>196</v>
      </c>
      <c r="D122" s="12"/>
      <c r="E122" s="109"/>
      <c r="F122" s="108" t="s">
        <v>291</v>
      </c>
      <c r="G122" s="109"/>
      <c r="H122" s="19"/>
      <c r="I122" s="19"/>
      <c r="J122" s="19"/>
      <c r="K122" s="19"/>
      <c r="L122" s="19"/>
    </row>
    <row r="123" spans="4:12" ht="14.25" customHeight="1">
      <c r="D123" s="13"/>
      <c r="E123" s="111" t="s">
        <v>139</v>
      </c>
      <c r="F123" s="109"/>
      <c r="G123" s="109"/>
      <c r="H123" s="19"/>
      <c r="I123" s="19"/>
      <c r="J123" s="19"/>
      <c r="K123" s="19"/>
      <c r="L123" s="19"/>
    </row>
    <row r="124" spans="1:12" ht="14.25" customHeight="1">
      <c r="A124" s="2">
        <v>60</v>
      </c>
      <c r="B124" s="97">
        <v>71</v>
      </c>
      <c r="C124" s="5" t="s">
        <v>269</v>
      </c>
      <c r="D124" s="14"/>
      <c r="E124" s="19" t="s">
        <v>202</v>
      </c>
      <c r="F124" s="109"/>
      <c r="G124" s="109"/>
      <c r="H124" s="19"/>
      <c r="I124" s="19"/>
      <c r="J124" s="19"/>
      <c r="K124" s="19"/>
      <c r="L124" s="19"/>
    </row>
    <row r="125" spans="4:12" ht="14.25" customHeight="1">
      <c r="D125" s="15"/>
      <c r="E125" s="19"/>
      <c r="F125" s="109"/>
      <c r="G125" s="114" t="s">
        <v>85</v>
      </c>
      <c r="H125" s="19"/>
      <c r="I125" s="19"/>
      <c r="J125" s="19"/>
      <c r="K125" s="19"/>
      <c r="L125" s="19"/>
    </row>
    <row r="126" spans="1:12" ht="14.25" customHeight="1">
      <c r="A126" s="2">
        <v>61</v>
      </c>
      <c r="B126" s="97">
        <v>58</v>
      </c>
      <c r="C126" s="5" t="s">
        <v>236</v>
      </c>
      <c r="D126" s="12"/>
      <c r="E126" s="19"/>
      <c r="F126" s="109"/>
      <c r="G126" s="19" t="s">
        <v>290</v>
      </c>
      <c r="H126" s="19"/>
      <c r="I126" s="19"/>
      <c r="J126" s="19"/>
      <c r="K126" s="19"/>
      <c r="L126" s="19"/>
    </row>
    <row r="127" spans="4:12" ht="14.25" customHeight="1">
      <c r="D127" s="13"/>
      <c r="E127" s="107" t="s">
        <v>122</v>
      </c>
      <c r="F127" s="109"/>
      <c r="G127" s="19"/>
      <c r="H127" s="19"/>
      <c r="I127" s="19"/>
      <c r="J127" s="19"/>
      <c r="K127" s="19"/>
      <c r="L127" s="19"/>
    </row>
    <row r="128" spans="1:12" ht="14.25" customHeight="1">
      <c r="A128" s="2">
        <v>62</v>
      </c>
      <c r="B128" s="97">
        <v>59</v>
      </c>
      <c r="C128" s="5" t="s">
        <v>256</v>
      </c>
      <c r="D128" s="14"/>
      <c r="E128" s="108" t="s">
        <v>289</v>
      </c>
      <c r="F128" s="109"/>
      <c r="G128" s="19"/>
      <c r="H128" s="19"/>
      <c r="I128" s="19"/>
      <c r="J128" s="19"/>
      <c r="K128" s="19"/>
      <c r="L128" s="19"/>
    </row>
    <row r="129" spans="4:12" ht="14.25" customHeight="1">
      <c r="D129" s="15"/>
      <c r="E129" s="109"/>
      <c r="F129" s="114" t="s">
        <v>85</v>
      </c>
      <c r="G129" s="19"/>
      <c r="H129" s="19"/>
      <c r="I129" s="19"/>
      <c r="J129" s="19"/>
      <c r="K129" s="19"/>
      <c r="L129" s="19"/>
    </row>
    <row r="130" spans="1:12" ht="14.25" customHeight="1">
      <c r="A130" s="2">
        <v>63</v>
      </c>
      <c r="C130" s="5" t="s">
        <v>196</v>
      </c>
      <c r="D130" s="12"/>
      <c r="E130" s="109"/>
      <c r="F130" s="19" t="s">
        <v>291</v>
      </c>
      <c r="G130" s="19"/>
      <c r="H130" s="19"/>
      <c r="I130" s="19"/>
      <c r="J130" s="19"/>
      <c r="K130" s="19"/>
      <c r="L130" s="19"/>
    </row>
    <row r="131" spans="4:12" ht="14.25" customHeight="1">
      <c r="D131" s="13"/>
      <c r="E131" s="111" t="s">
        <v>85</v>
      </c>
      <c r="F131" s="19"/>
      <c r="G131" s="19"/>
      <c r="H131" s="19"/>
      <c r="I131" s="19"/>
      <c r="J131" s="19"/>
      <c r="K131" s="19"/>
      <c r="L131" s="19"/>
    </row>
    <row r="132" spans="1:12" ht="14.25" customHeight="1">
      <c r="A132" s="2">
        <v>64</v>
      </c>
      <c r="B132" s="97">
        <v>31</v>
      </c>
      <c r="C132" s="5" t="s">
        <v>278</v>
      </c>
      <c r="D132" s="14"/>
      <c r="E132" s="19" t="s">
        <v>202</v>
      </c>
      <c r="F132" s="19"/>
      <c r="G132" s="19"/>
      <c r="H132" s="19"/>
      <c r="I132" s="19"/>
      <c r="J132" s="19"/>
      <c r="K132" s="19"/>
      <c r="L132" s="19"/>
    </row>
    <row r="133" spans="2:12" ht="27" customHeight="1">
      <c r="B133" s="105" t="s">
        <v>39</v>
      </c>
      <c r="E133" s="19"/>
      <c r="F133" s="19"/>
      <c r="G133" s="19"/>
      <c r="H133" s="116" t="s">
        <v>32</v>
      </c>
      <c r="I133" s="19"/>
      <c r="J133" s="19"/>
      <c r="K133" s="19"/>
      <c r="L133" s="19"/>
    </row>
    <row r="134" spans="2:12" ht="21" customHeight="1">
      <c r="B134" s="106" t="s">
        <v>34</v>
      </c>
      <c r="E134" s="19"/>
      <c r="F134" s="19"/>
      <c r="G134" s="19"/>
      <c r="H134" s="117" t="s">
        <v>518</v>
      </c>
      <c r="I134" s="19"/>
      <c r="J134" s="19"/>
      <c r="K134" s="19"/>
      <c r="L134" s="19"/>
    </row>
    <row r="135" spans="4:12" ht="15.75">
      <c r="D135" s="4"/>
      <c r="E135" s="19"/>
      <c r="F135" s="19"/>
      <c r="G135" s="19"/>
      <c r="H135" s="101" t="s">
        <v>38</v>
      </c>
      <c r="I135" s="19"/>
      <c r="J135" s="19"/>
      <c r="K135" s="19"/>
      <c r="L135" s="19"/>
    </row>
    <row r="136" spans="1:12" ht="14.25" customHeight="1">
      <c r="A136" s="2">
        <v>65</v>
      </c>
      <c r="B136" s="97">
        <v>32</v>
      </c>
      <c r="C136" s="5" t="s">
        <v>283</v>
      </c>
      <c r="E136" s="19"/>
      <c r="F136" s="19"/>
      <c r="G136" s="19"/>
      <c r="H136" s="19"/>
      <c r="I136" s="19"/>
      <c r="J136" s="19"/>
      <c r="K136" s="19"/>
      <c r="L136" s="19"/>
    </row>
    <row r="137" spans="4:12" ht="14.25" customHeight="1">
      <c r="D137" s="13"/>
      <c r="E137" s="107" t="s">
        <v>87</v>
      </c>
      <c r="F137" s="19"/>
      <c r="G137" s="19"/>
      <c r="H137" s="19"/>
      <c r="I137" s="19"/>
      <c r="J137" s="19"/>
      <c r="K137" s="19"/>
      <c r="L137" s="19"/>
    </row>
    <row r="138" spans="1:12" ht="14.25" customHeight="1">
      <c r="A138" s="2">
        <v>66</v>
      </c>
      <c r="C138" s="5" t="s">
        <v>196</v>
      </c>
      <c r="D138" s="14"/>
      <c r="E138" s="108" t="s">
        <v>202</v>
      </c>
      <c r="F138" s="19"/>
      <c r="G138" s="19"/>
      <c r="H138" s="19"/>
      <c r="I138" s="19"/>
      <c r="J138" s="19"/>
      <c r="K138" s="19"/>
      <c r="L138" s="19"/>
    </row>
    <row r="139" spans="4:12" ht="14.25" customHeight="1">
      <c r="D139" s="15"/>
      <c r="E139" s="109"/>
      <c r="F139" s="110" t="s">
        <v>87</v>
      </c>
      <c r="G139" s="19"/>
      <c r="H139" s="19"/>
      <c r="I139" s="19"/>
      <c r="J139" s="19"/>
      <c r="K139" s="19"/>
      <c r="L139" s="19"/>
    </row>
    <row r="140" spans="1:12" ht="14.25" customHeight="1">
      <c r="A140" s="2">
        <v>67</v>
      </c>
      <c r="B140" s="97">
        <v>99</v>
      </c>
      <c r="C140" s="5" t="s">
        <v>265</v>
      </c>
      <c r="D140" s="12"/>
      <c r="E140" s="109"/>
      <c r="F140" s="108" t="s">
        <v>289</v>
      </c>
      <c r="G140" s="19"/>
      <c r="H140" s="19"/>
      <c r="I140" s="19"/>
      <c r="J140" s="19"/>
      <c r="K140" s="19"/>
      <c r="L140" s="19"/>
    </row>
    <row r="141" spans="4:12" ht="14.25" customHeight="1">
      <c r="D141" s="13"/>
      <c r="E141" s="111" t="s">
        <v>128</v>
      </c>
      <c r="F141" s="109"/>
      <c r="G141" s="19"/>
      <c r="H141" s="19"/>
      <c r="I141" s="19"/>
      <c r="J141" s="19"/>
      <c r="K141" s="19"/>
      <c r="L141" s="19"/>
    </row>
    <row r="142" spans="1:12" ht="14.25" customHeight="1">
      <c r="A142" s="2">
        <v>68</v>
      </c>
      <c r="B142" s="97">
        <v>61</v>
      </c>
      <c r="C142" s="5" t="s">
        <v>211</v>
      </c>
      <c r="D142" s="14"/>
      <c r="E142" s="19" t="s">
        <v>202</v>
      </c>
      <c r="F142" s="109"/>
      <c r="G142" s="19"/>
      <c r="H142" s="19"/>
      <c r="I142" s="19"/>
      <c r="J142" s="19"/>
      <c r="K142" s="19"/>
      <c r="L142" s="19"/>
    </row>
    <row r="143" spans="4:12" ht="14.25" customHeight="1">
      <c r="D143" s="15"/>
      <c r="E143" s="19"/>
      <c r="F143" s="109"/>
      <c r="G143" s="110" t="s">
        <v>87</v>
      </c>
      <c r="H143" s="19"/>
      <c r="I143" s="19"/>
      <c r="J143" s="19"/>
      <c r="K143" s="19"/>
      <c r="L143" s="19"/>
    </row>
    <row r="144" spans="1:12" ht="14.25" customHeight="1">
      <c r="A144" s="2">
        <v>69</v>
      </c>
      <c r="B144" s="97">
        <v>72</v>
      </c>
      <c r="C144" s="5" t="s">
        <v>259</v>
      </c>
      <c r="D144" s="12"/>
      <c r="E144" s="19"/>
      <c r="F144" s="109"/>
      <c r="G144" s="108" t="s">
        <v>289</v>
      </c>
      <c r="H144" s="19"/>
      <c r="I144" s="19"/>
      <c r="J144" s="19"/>
      <c r="K144" s="19"/>
      <c r="L144" s="19"/>
    </row>
    <row r="145" spans="4:12" ht="14.25" customHeight="1">
      <c r="D145" s="13"/>
      <c r="E145" s="107" t="s">
        <v>140</v>
      </c>
      <c r="F145" s="109"/>
      <c r="G145" s="109"/>
      <c r="H145" s="19"/>
      <c r="I145" s="19"/>
      <c r="J145" s="19"/>
      <c r="K145" s="19"/>
      <c r="L145" s="19"/>
    </row>
    <row r="146" spans="1:12" ht="14.25" customHeight="1">
      <c r="A146" s="2">
        <v>70</v>
      </c>
      <c r="C146" s="5" t="s">
        <v>196</v>
      </c>
      <c r="D146" s="14"/>
      <c r="E146" s="108" t="s">
        <v>202</v>
      </c>
      <c r="F146" s="109"/>
      <c r="G146" s="109"/>
      <c r="H146" s="19"/>
      <c r="I146" s="19"/>
      <c r="J146" s="19"/>
      <c r="K146" s="19"/>
      <c r="L146" s="19"/>
    </row>
    <row r="147" spans="4:12" ht="14.25" customHeight="1">
      <c r="D147" s="15"/>
      <c r="E147" s="109"/>
      <c r="F147" s="114" t="s">
        <v>150</v>
      </c>
      <c r="G147" s="109"/>
      <c r="H147" s="19"/>
      <c r="I147" s="19"/>
      <c r="J147" s="19"/>
      <c r="K147" s="19"/>
      <c r="L147" s="19"/>
    </row>
    <row r="148" spans="1:12" ht="14.25" customHeight="1">
      <c r="A148" s="2">
        <v>71</v>
      </c>
      <c r="C148" s="5" t="s">
        <v>196</v>
      </c>
      <c r="D148" s="12"/>
      <c r="E148" s="109"/>
      <c r="F148" s="19" t="s">
        <v>289</v>
      </c>
      <c r="G148" s="109"/>
      <c r="H148" s="19"/>
      <c r="I148" s="19"/>
      <c r="J148" s="19"/>
      <c r="K148" s="19"/>
      <c r="L148" s="19"/>
    </row>
    <row r="149" spans="4:12" ht="14.25" customHeight="1">
      <c r="D149" s="13"/>
      <c r="E149" s="111" t="s">
        <v>150</v>
      </c>
      <c r="F149" s="19"/>
      <c r="G149" s="109"/>
      <c r="H149" s="19"/>
      <c r="I149" s="19"/>
      <c r="J149" s="19"/>
      <c r="K149" s="19"/>
      <c r="L149" s="19"/>
    </row>
    <row r="150" spans="1:12" ht="14.25" customHeight="1">
      <c r="A150" s="2">
        <v>72</v>
      </c>
      <c r="B150" s="97">
        <v>78</v>
      </c>
      <c r="C150" s="5" t="s">
        <v>217</v>
      </c>
      <c r="D150" s="14"/>
      <c r="E150" s="19" t="s">
        <v>202</v>
      </c>
      <c r="F150" s="19"/>
      <c r="G150" s="109"/>
      <c r="H150" s="19"/>
      <c r="I150" s="19"/>
      <c r="J150" s="19"/>
      <c r="K150" s="19"/>
      <c r="L150" s="19"/>
    </row>
    <row r="151" spans="4:12" ht="14.25" customHeight="1">
      <c r="D151" s="15"/>
      <c r="E151" s="19"/>
      <c r="F151" s="19"/>
      <c r="G151" s="19"/>
      <c r="H151" s="118" t="s">
        <v>87</v>
      </c>
      <c r="I151" s="19"/>
      <c r="J151" s="19"/>
      <c r="K151" s="19"/>
      <c r="L151" s="19"/>
    </row>
    <row r="152" spans="1:12" ht="14.25" customHeight="1">
      <c r="A152" s="2">
        <v>73</v>
      </c>
      <c r="B152" s="97">
        <v>35</v>
      </c>
      <c r="C152" s="5" t="s">
        <v>237</v>
      </c>
      <c r="D152" s="12"/>
      <c r="E152" s="19"/>
      <c r="F152" s="19"/>
      <c r="G152" s="19"/>
      <c r="H152" s="124" t="s">
        <v>290</v>
      </c>
      <c r="I152" s="19"/>
      <c r="J152" s="19"/>
      <c r="K152" s="19"/>
      <c r="L152" s="19"/>
    </row>
    <row r="153" spans="4:12" ht="14.25" customHeight="1">
      <c r="D153" s="13"/>
      <c r="E153" s="107" t="s">
        <v>90</v>
      </c>
      <c r="F153" s="19"/>
      <c r="G153" s="109"/>
      <c r="H153" s="109"/>
      <c r="I153" s="19"/>
      <c r="J153" s="19"/>
      <c r="K153" s="19"/>
      <c r="L153" s="19"/>
    </row>
    <row r="154" spans="1:12" ht="14.25" customHeight="1">
      <c r="A154" s="2">
        <v>74</v>
      </c>
      <c r="C154" s="5" t="s">
        <v>196</v>
      </c>
      <c r="D154" s="14"/>
      <c r="E154" s="108" t="s">
        <v>202</v>
      </c>
      <c r="F154" s="19"/>
      <c r="G154" s="109"/>
      <c r="H154" s="109"/>
      <c r="I154" s="19"/>
      <c r="J154" s="19"/>
      <c r="K154" s="19"/>
      <c r="L154" s="19"/>
    </row>
    <row r="155" spans="4:12" ht="14.25" customHeight="1">
      <c r="D155" s="15"/>
      <c r="E155" s="109"/>
      <c r="F155" s="110" t="s">
        <v>90</v>
      </c>
      <c r="G155" s="109"/>
      <c r="H155" s="109"/>
      <c r="I155" s="19"/>
      <c r="J155" s="19"/>
      <c r="K155" s="19"/>
      <c r="L155" s="19"/>
    </row>
    <row r="156" spans="1:12" ht="14.25" customHeight="1">
      <c r="A156" s="2">
        <v>75</v>
      </c>
      <c r="C156" s="5" t="s">
        <v>196</v>
      </c>
      <c r="D156" s="12"/>
      <c r="E156" s="109"/>
      <c r="F156" s="108" t="s">
        <v>289</v>
      </c>
      <c r="G156" s="109"/>
      <c r="H156" s="109"/>
      <c r="I156" s="19"/>
      <c r="J156" s="19"/>
      <c r="K156" s="19"/>
      <c r="L156" s="19"/>
    </row>
    <row r="157" spans="4:12" ht="14.25" customHeight="1">
      <c r="D157" s="13"/>
      <c r="E157" s="111" t="s">
        <v>120</v>
      </c>
      <c r="F157" s="109"/>
      <c r="G157" s="109"/>
      <c r="H157" s="109"/>
      <c r="I157" s="19"/>
      <c r="J157" s="19"/>
      <c r="K157" s="19"/>
      <c r="L157" s="19"/>
    </row>
    <row r="158" spans="1:12" ht="14.25" customHeight="1">
      <c r="A158" s="2">
        <v>76</v>
      </c>
      <c r="B158" s="97">
        <v>56</v>
      </c>
      <c r="C158" s="5" t="s">
        <v>252</v>
      </c>
      <c r="D158" s="14"/>
      <c r="E158" s="19" t="s">
        <v>202</v>
      </c>
      <c r="F158" s="109"/>
      <c r="G158" s="109"/>
      <c r="H158" s="109"/>
      <c r="I158" s="19"/>
      <c r="J158" s="19"/>
      <c r="K158" s="19"/>
      <c r="L158" s="19"/>
    </row>
    <row r="159" spans="4:12" ht="14.25" customHeight="1">
      <c r="D159" s="15"/>
      <c r="E159" s="19"/>
      <c r="F159" s="109"/>
      <c r="G159" s="114" t="s">
        <v>90</v>
      </c>
      <c r="H159" s="109"/>
      <c r="I159" s="19"/>
      <c r="J159" s="19"/>
      <c r="K159" s="19"/>
      <c r="L159" s="19"/>
    </row>
    <row r="160" spans="1:12" ht="14.25" customHeight="1">
      <c r="A160" s="2">
        <v>77</v>
      </c>
      <c r="B160" s="97">
        <v>50</v>
      </c>
      <c r="C160" s="5" t="s">
        <v>225</v>
      </c>
      <c r="D160" s="12"/>
      <c r="E160" s="19"/>
      <c r="F160" s="109"/>
      <c r="G160" s="19" t="s">
        <v>291</v>
      </c>
      <c r="H160" s="109"/>
      <c r="I160" s="19"/>
      <c r="J160" s="19"/>
      <c r="K160" s="19"/>
      <c r="L160" s="19"/>
    </row>
    <row r="161" spans="4:12" ht="14.25" customHeight="1">
      <c r="D161" s="13"/>
      <c r="E161" s="107" t="s">
        <v>112</v>
      </c>
      <c r="F161" s="109"/>
      <c r="G161" s="19"/>
      <c r="H161" s="109"/>
      <c r="I161" s="19"/>
      <c r="J161" s="19"/>
      <c r="K161" s="19"/>
      <c r="L161" s="19"/>
    </row>
    <row r="162" spans="1:12" ht="14.25" customHeight="1">
      <c r="A162" s="2">
        <v>78</v>
      </c>
      <c r="B162" s="97">
        <v>105</v>
      </c>
      <c r="C162" s="5" t="s">
        <v>271</v>
      </c>
      <c r="D162" s="14"/>
      <c r="E162" s="108" t="s">
        <v>290</v>
      </c>
      <c r="F162" s="109"/>
      <c r="G162" s="19"/>
      <c r="H162" s="109"/>
      <c r="I162" s="19"/>
      <c r="J162" s="19"/>
      <c r="K162" s="19"/>
      <c r="L162" s="19"/>
    </row>
    <row r="163" spans="4:12" ht="14.25" customHeight="1">
      <c r="D163" s="15"/>
      <c r="E163" s="109"/>
      <c r="F163" s="114" t="s">
        <v>116</v>
      </c>
      <c r="G163" s="19"/>
      <c r="H163" s="109"/>
      <c r="I163" s="19"/>
      <c r="J163" s="19"/>
      <c r="K163" s="19"/>
      <c r="L163" s="19"/>
    </row>
    <row r="164" spans="1:12" ht="14.25" customHeight="1">
      <c r="A164" s="2">
        <v>79</v>
      </c>
      <c r="C164" s="5" t="s">
        <v>196</v>
      </c>
      <c r="D164" s="12"/>
      <c r="E164" s="109"/>
      <c r="F164" s="19" t="s">
        <v>291</v>
      </c>
      <c r="G164" s="19"/>
      <c r="H164" s="109"/>
      <c r="I164" s="19"/>
      <c r="J164" s="19"/>
      <c r="K164" s="19"/>
      <c r="L164" s="19"/>
    </row>
    <row r="165" spans="4:12" ht="14.25" customHeight="1">
      <c r="D165" s="13"/>
      <c r="E165" s="111" t="s">
        <v>116</v>
      </c>
      <c r="F165" s="19"/>
      <c r="G165" s="19"/>
      <c r="H165" s="109"/>
      <c r="I165" s="19"/>
      <c r="J165" s="19"/>
      <c r="K165" s="19"/>
      <c r="L165" s="19"/>
    </row>
    <row r="166" spans="1:12" ht="14.25" customHeight="1">
      <c r="A166" s="2">
        <v>80</v>
      </c>
      <c r="B166" s="97">
        <v>53</v>
      </c>
      <c r="C166" s="5" t="s">
        <v>257</v>
      </c>
      <c r="D166" s="14"/>
      <c r="E166" s="19" t="s">
        <v>202</v>
      </c>
      <c r="F166" s="19"/>
      <c r="G166" s="19"/>
      <c r="H166" s="109"/>
      <c r="I166" s="19"/>
      <c r="J166" s="19"/>
      <c r="K166" s="19"/>
      <c r="L166" s="19"/>
    </row>
    <row r="167" spans="5:12" ht="14.25" customHeight="1">
      <c r="E167" s="19"/>
      <c r="F167" s="19"/>
      <c r="G167" s="19"/>
      <c r="H167" s="125" t="s">
        <v>87</v>
      </c>
      <c r="I167" s="19"/>
      <c r="J167" s="19"/>
      <c r="K167" s="19"/>
      <c r="L167" s="19"/>
    </row>
    <row r="168" spans="1:12" ht="14.25" customHeight="1">
      <c r="A168" s="2">
        <v>81</v>
      </c>
      <c r="B168" s="97">
        <v>62</v>
      </c>
      <c r="C168" s="5" t="s">
        <v>251</v>
      </c>
      <c r="E168" s="19"/>
      <c r="F168" s="19"/>
      <c r="G168" s="19"/>
      <c r="H168" s="108" t="s">
        <v>291</v>
      </c>
      <c r="I168" s="19"/>
      <c r="J168" s="19"/>
      <c r="K168" s="19"/>
      <c r="L168" s="19"/>
    </row>
    <row r="169" spans="4:12" ht="14.25" customHeight="1">
      <c r="D169" s="13"/>
      <c r="E169" s="107" t="s">
        <v>130</v>
      </c>
      <c r="F169" s="19"/>
      <c r="G169" s="19"/>
      <c r="H169" s="109"/>
      <c r="I169" s="19"/>
      <c r="J169" s="19"/>
      <c r="K169" s="19"/>
      <c r="L169" s="19"/>
    </row>
    <row r="170" spans="1:12" ht="14.25" customHeight="1">
      <c r="A170" s="2">
        <v>82</v>
      </c>
      <c r="C170" s="5" t="s">
        <v>196</v>
      </c>
      <c r="D170" s="14"/>
      <c r="E170" s="108" t="s">
        <v>202</v>
      </c>
      <c r="F170" s="19"/>
      <c r="G170" s="19"/>
      <c r="H170" s="109"/>
      <c r="I170" s="19"/>
      <c r="J170" s="19"/>
      <c r="K170" s="19"/>
      <c r="L170" s="19"/>
    </row>
    <row r="171" spans="4:12" ht="14.25" customHeight="1">
      <c r="D171" s="15"/>
      <c r="E171" s="109"/>
      <c r="F171" s="110" t="s">
        <v>130</v>
      </c>
      <c r="G171" s="19"/>
      <c r="H171" s="109"/>
      <c r="I171" s="19"/>
      <c r="J171" s="19"/>
      <c r="K171" s="19"/>
      <c r="L171" s="19"/>
    </row>
    <row r="172" spans="1:12" ht="14.25" customHeight="1">
      <c r="A172" s="2">
        <v>83</v>
      </c>
      <c r="C172" s="5" t="s">
        <v>196</v>
      </c>
      <c r="D172" s="12"/>
      <c r="E172" s="109"/>
      <c r="F172" s="108" t="s">
        <v>291</v>
      </c>
      <c r="G172" s="19"/>
      <c r="H172" s="109"/>
      <c r="I172" s="19"/>
      <c r="J172" s="19"/>
      <c r="K172" s="19"/>
      <c r="L172" s="19"/>
    </row>
    <row r="173" spans="4:12" ht="14.25" customHeight="1">
      <c r="D173" s="13"/>
      <c r="E173" s="111" t="s">
        <v>152</v>
      </c>
      <c r="F173" s="109"/>
      <c r="G173" s="19"/>
      <c r="H173" s="109"/>
      <c r="I173" s="19"/>
      <c r="J173" s="19"/>
      <c r="K173" s="19"/>
      <c r="L173" s="19"/>
    </row>
    <row r="174" spans="1:12" ht="14.25" customHeight="1">
      <c r="A174" s="2">
        <v>84</v>
      </c>
      <c r="B174" s="97">
        <v>80</v>
      </c>
      <c r="C174" s="5" t="s">
        <v>219</v>
      </c>
      <c r="D174" s="14"/>
      <c r="E174" s="19" t="s">
        <v>202</v>
      </c>
      <c r="F174" s="109"/>
      <c r="G174" s="19"/>
      <c r="H174" s="109"/>
      <c r="I174" s="19"/>
      <c r="J174" s="19"/>
      <c r="K174" s="19"/>
      <c r="L174" s="19"/>
    </row>
    <row r="175" spans="4:12" ht="14.25" customHeight="1">
      <c r="D175" s="15"/>
      <c r="E175" s="19"/>
      <c r="F175" s="109"/>
      <c r="G175" s="110" t="s">
        <v>130</v>
      </c>
      <c r="H175" s="109"/>
      <c r="I175" s="19"/>
      <c r="J175" s="19"/>
      <c r="K175" s="19"/>
      <c r="L175" s="19"/>
    </row>
    <row r="176" spans="1:12" ht="14.25" customHeight="1">
      <c r="A176" s="2">
        <v>85</v>
      </c>
      <c r="B176" s="97">
        <v>76</v>
      </c>
      <c r="C176" s="5" t="s">
        <v>239</v>
      </c>
      <c r="D176" s="12"/>
      <c r="E176" s="19"/>
      <c r="F176" s="109"/>
      <c r="G176" s="108" t="s">
        <v>289</v>
      </c>
      <c r="H176" s="109"/>
      <c r="I176" s="19"/>
      <c r="J176" s="19"/>
      <c r="K176" s="19"/>
      <c r="L176" s="19"/>
    </row>
    <row r="177" spans="4:12" ht="14.25" customHeight="1">
      <c r="D177" s="13"/>
      <c r="E177" s="107" t="s">
        <v>145</v>
      </c>
      <c r="F177" s="109"/>
      <c r="G177" s="109"/>
      <c r="H177" s="109"/>
      <c r="I177" s="19"/>
      <c r="J177" s="19"/>
      <c r="K177" s="19"/>
      <c r="L177" s="19"/>
    </row>
    <row r="178" spans="1:12" ht="14.25" customHeight="1">
      <c r="A178" s="2">
        <v>86</v>
      </c>
      <c r="C178" s="5" t="s">
        <v>196</v>
      </c>
      <c r="D178" s="14"/>
      <c r="E178" s="108" t="s">
        <v>202</v>
      </c>
      <c r="F178" s="109"/>
      <c r="G178" s="109"/>
      <c r="H178" s="109"/>
      <c r="I178" s="19"/>
      <c r="J178" s="19"/>
      <c r="K178" s="19"/>
      <c r="L178" s="19"/>
    </row>
    <row r="179" spans="4:12" ht="14.25" customHeight="1">
      <c r="D179" s="15"/>
      <c r="E179" s="109"/>
      <c r="F179" s="114" t="s">
        <v>177</v>
      </c>
      <c r="G179" s="109"/>
      <c r="H179" s="109"/>
      <c r="I179" s="19"/>
      <c r="J179" s="19"/>
      <c r="K179" s="19"/>
      <c r="L179" s="19"/>
    </row>
    <row r="180" spans="1:12" ht="14.25" customHeight="1">
      <c r="A180" s="2">
        <v>87</v>
      </c>
      <c r="C180" s="5" t="s">
        <v>196</v>
      </c>
      <c r="D180" s="12"/>
      <c r="E180" s="109"/>
      <c r="F180" s="19" t="s">
        <v>289</v>
      </c>
      <c r="G180" s="109"/>
      <c r="H180" s="109"/>
      <c r="I180" s="19"/>
      <c r="J180" s="19"/>
      <c r="K180" s="19"/>
      <c r="L180" s="19"/>
    </row>
    <row r="181" spans="4:12" ht="14.25" customHeight="1">
      <c r="D181" s="13"/>
      <c r="E181" s="111" t="s">
        <v>177</v>
      </c>
      <c r="F181" s="19"/>
      <c r="G181" s="109"/>
      <c r="H181" s="109"/>
      <c r="I181" s="19"/>
      <c r="J181" s="19"/>
      <c r="K181" s="19"/>
      <c r="L181" s="19"/>
    </row>
    <row r="182" spans="1:12" ht="14.25" customHeight="1">
      <c r="A182" s="2">
        <v>88</v>
      </c>
      <c r="B182" s="97">
        <v>101</v>
      </c>
      <c r="C182" s="5" t="s">
        <v>204</v>
      </c>
      <c r="D182" s="14"/>
      <c r="E182" s="19" t="s">
        <v>202</v>
      </c>
      <c r="F182" s="19"/>
      <c r="G182" s="109"/>
      <c r="H182" s="109"/>
      <c r="I182" s="19"/>
      <c r="J182" s="19"/>
      <c r="K182" s="19"/>
      <c r="L182" s="19"/>
    </row>
    <row r="183" spans="4:12" ht="14.25" customHeight="1">
      <c r="D183" s="15"/>
      <c r="E183" s="19"/>
      <c r="F183" s="19"/>
      <c r="G183" s="19"/>
      <c r="H183" s="120" t="s">
        <v>138</v>
      </c>
      <c r="I183" s="19"/>
      <c r="J183" s="19"/>
      <c r="K183" s="19"/>
      <c r="L183" s="19"/>
    </row>
    <row r="184" spans="1:12" ht="14.25" customHeight="1">
      <c r="A184" s="2">
        <v>89</v>
      </c>
      <c r="B184" s="97">
        <v>90</v>
      </c>
      <c r="C184" s="5" t="s">
        <v>268</v>
      </c>
      <c r="D184" s="12"/>
      <c r="E184" s="19"/>
      <c r="F184" s="19"/>
      <c r="G184" s="19"/>
      <c r="H184" s="122" t="s">
        <v>289</v>
      </c>
      <c r="I184" s="19"/>
      <c r="J184" s="19"/>
      <c r="K184" s="19"/>
      <c r="L184" s="19"/>
    </row>
    <row r="185" spans="4:12" ht="14.25" customHeight="1">
      <c r="D185" s="13"/>
      <c r="E185" s="107" t="s">
        <v>165</v>
      </c>
      <c r="F185" s="19"/>
      <c r="G185" s="109"/>
      <c r="H185" s="19"/>
      <c r="I185" s="19"/>
      <c r="J185" s="19"/>
      <c r="K185" s="19"/>
      <c r="L185" s="19"/>
    </row>
    <row r="186" spans="1:12" ht="14.25" customHeight="1">
      <c r="A186" s="2">
        <v>90</v>
      </c>
      <c r="C186" s="5" t="s">
        <v>196</v>
      </c>
      <c r="D186" s="14"/>
      <c r="E186" s="108" t="s">
        <v>202</v>
      </c>
      <c r="F186" s="19"/>
      <c r="G186" s="109"/>
      <c r="H186" s="19"/>
      <c r="I186" s="19"/>
      <c r="J186" s="19"/>
      <c r="K186" s="19"/>
      <c r="L186" s="19"/>
    </row>
    <row r="187" spans="4:12" ht="14.25" customHeight="1">
      <c r="D187" s="15"/>
      <c r="E187" s="109"/>
      <c r="F187" s="110" t="s">
        <v>138</v>
      </c>
      <c r="G187" s="109"/>
      <c r="H187" s="19"/>
      <c r="I187" s="19"/>
      <c r="J187" s="19"/>
      <c r="K187" s="19"/>
      <c r="L187" s="19"/>
    </row>
    <row r="188" spans="1:12" ht="14.25" customHeight="1">
      <c r="A188" s="2">
        <v>91</v>
      </c>
      <c r="C188" s="5" t="s">
        <v>196</v>
      </c>
      <c r="D188" s="12"/>
      <c r="E188" s="109"/>
      <c r="F188" s="108" t="s">
        <v>289</v>
      </c>
      <c r="G188" s="109"/>
      <c r="H188" s="19"/>
      <c r="I188" s="19"/>
      <c r="J188" s="19"/>
      <c r="K188" s="19"/>
      <c r="L188" s="19"/>
    </row>
    <row r="189" spans="4:12" ht="14.25" customHeight="1">
      <c r="D189" s="13"/>
      <c r="E189" s="111" t="s">
        <v>138</v>
      </c>
      <c r="F189" s="109"/>
      <c r="G189" s="109"/>
      <c r="H189" s="19"/>
      <c r="I189" s="19"/>
      <c r="J189" s="19"/>
      <c r="K189" s="19"/>
      <c r="L189" s="19"/>
    </row>
    <row r="190" spans="1:12" ht="14.25" customHeight="1">
      <c r="A190" s="2">
        <v>92</v>
      </c>
      <c r="B190" s="97">
        <v>70</v>
      </c>
      <c r="C190" s="5" t="s">
        <v>280</v>
      </c>
      <c r="D190" s="14"/>
      <c r="E190" s="19" t="s">
        <v>202</v>
      </c>
      <c r="F190" s="109"/>
      <c r="G190" s="109"/>
      <c r="H190" s="19"/>
      <c r="I190" s="19"/>
      <c r="J190" s="19"/>
      <c r="K190" s="19"/>
      <c r="L190" s="19"/>
    </row>
    <row r="191" spans="4:12" ht="14.25" customHeight="1">
      <c r="D191" s="15"/>
      <c r="E191" s="19"/>
      <c r="F191" s="109"/>
      <c r="G191" s="114" t="s">
        <v>138</v>
      </c>
      <c r="H191" s="19"/>
      <c r="I191" s="19"/>
      <c r="J191" s="19"/>
      <c r="K191" s="19"/>
      <c r="L191" s="19"/>
    </row>
    <row r="192" spans="1:12" ht="14.25" customHeight="1">
      <c r="A192" s="2">
        <v>93</v>
      </c>
      <c r="B192" s="97">
        <v>60</v>
      </c>
      <c r="C192" s="5" t="s">
        <v>242</v>
      </c>
      <c r="D192" s="12"/>
      <c r="E192" s="19"/>
      <c r="F192" s="109"/>
      <c r="G192" s="19" t="s">
        <v>289</v>
      </c>
      <c r="H192" s="19"/>
      <c r="I192" s="19"/>
      <c r="J192" s="19"/>
      <c r="K192" s="19"/>
      <c r="L192" s="19"/>
    </row>
    <row r="193" spans="4:12" ht="14.25" customHeight="1">
      <c r="D193" s="13"/>
      <c r="E193" s="107" t="s">
        <v>190</v>
      </c>
      <c r="F193" s="109"/>
      <c r="G193" s="19"/>
      <c r="H193" s="19"/>
      <c r="I193" s="19"/>
      <c r="J193" s="19"/>
      <c r="K193" s="19"/>
      <c r="L193" s="19"/>
    </row>
    <row r="194" spans="1:12" ht="14.25" customHeight="1">
      <c r="A194" s="2">
        <v>94</v>
      </c>
      <c r="B194" s="97">
        <v>110</v>
      </c>
      <c r="C194" s="5" t="s">
        <v>246</v>
      </c>
      <c r="D194" s="14"/>
      <c r="E194" s="108" t="s">
        <v>290</v>
      </c>
      <c r="F194" s="109"/>
      <c r="G194" s="19"/>
      <c r="H194" s="19"/>
      <c r="I194" s="19"/>
      <c r="J194" s="19"/>
      <c r="K194" s="19"/>
      <c r="L194" s="19"/>
    </row>
    <row r="195" spans="4:12" ht="14.25" customHeight="1">
      <c r="D195" s="15"/>
      <c r="E195" s="109"/>
      <c r="F195" s="114" t="s">
        <v>190</v>
      </c>
      <c r="G195" s="19"/>
      <c r="H195" s="19"/>
      <c r="I195" s="19"/>
      <c r="J195" s="19"/>
      <c r="K195" s="19"/>
      <c r="L195" s="19"/>
    </row>
    <row r="196" spans="1:12" ht="14.25" customHeight="1">
      <c r="A196" s="2">
        <v>95</v>
      </c>
      <c r="C196" s="5" t="s">
        <v>196</v>
      </c>
      <c r="D196" s="12"/>
      <c r="E196" s="109"/>
      <c r="F196" s="19" t="s">
        <v>291</v>
      </c>
      <c r="G196" s="19"/>
      <c r="H196" s="19"/>
      <c r="I196" s="19"/>
      <c r="J196" s="19"/>
      <c r="K196" s="19"/>
      <c r="L196" s="19"/>
    </row>
    <row r="197" spans="4:12" ht="14.25" customHeight="1">
      <c r="D197" s="13"/>
      <c r="E197" s="111" t="s">
        <v>89</v>
      </c>
      <c r="F197" s="19"/>
      <c r="G197" s="19"/>
      <c r="H197" s="19"/>
      <c r="I197" s="19"/>
      <c r="J197" s="19"/>
      <c r="K197" s="19"/>
      <c r="L197" s="19"/>
    </row>
    <row r="198" spans="1:12" ht="14.25" customHeight="1">
      <c r="A198" s="2">
        <v>96</v>
      </c>
      <c r="B198" s="97">
        <v>34</v>
      </c>
      <c r="C198" s="5" t="s">
        <v>231</v>
      </c>
      <c r="D198" s="14"/>
      <c r="E198" s="19" t="s">
        <v>202</v>
      </c>
      <c r="F198" s="19"/>
      <c r="G198" s="19"/>
      <c r="H198" s="19"/>
      <c r="I198" s="19"/>
      <c r="J198" s="19"/>
      <c r="K198" s="19"/>
      <c r="L198" s="19"/>
    </row>
    <row r="199" spans="2:12" ht="27" customHeight="1">
      <c r="B199" s="105" t="s">
        <v>39</v>
      </c>
      <c r="E199" s="19"/>
      <c r="F199" s="19"/>
      <c r="G199" s="19"/>
      <c r="H199" s="116" t="s">
        <v>31</v>
      </c>
      <c r="I199" s="19"/>
      <c r="J199" s="19"/>
      <c r="K199" s="19"/>
      <c r="L199" s="19"/>
    </row>
    <row r="200" spans="2:12" ht="21" customHeight="1">
      <c r="B200" s="106" t="s">
        <v>34</v>
      </c>
      <c r="E200" s="19"/>
      <c r="F200" s="19"/>
      <c r="G200" s="19"/>
      <c r="H200" s="117" t="s">
        <v>518</v>
      </c>
      <c r="I200" s="19"/>
      <c r="J200" s="19"/>
      <c r="K200" s="19"/>
      <c r="L200" s="19"/>
    </row>
    <row r="201" spans="4:12" ht="15.75">
      <c r="D201" s="4"/>
      <c r="E201" s="19"/>
      <c r="F201" s="19"/>
      <c r="G201" s="19"/>
      <c r="H201" s="101" t="s">
        <v>38</v>
      </c>
      <c r="I201" s="19"/>
      <c r="J201" s="19"/>
      <c r="K201" s="19"/>
      <c r="L201" s="19"/>
    </row>
    <row r="202" spans="1:12" ht="14.25" customHeight="1">
      <c r="A202" s="2">
        <v>97</v>
      </c>
      <c r="B202" s="97">
        <v>43</v>
      </c>
      <c r="C202" s="5" t="s">
        <v>215</v>
      </c>
      <c r="E202" s="19"/>
      <c r="F202" s="19"/>
      <c r="G202" s="19"/>
      <c r="H202" s="19"/>
      <c r="I202" s="19"/>
      <c r="J202" s="19"/>
      <c r="K202" s="19"/>
      <c r="L202" s="19"/>
    </row>
    <row r="203" spans="4:12" ht="14.25" customHeight="1">
      <c r="D203" s="13"/>
      <c r="E203" s="107" t="s">
        <v>101</v>
      </c>
      <c r="F203" s="19"/>
      <c r="G203" s="19"/>
      <c r="H203" s="19"/>
      <c r="I203" s="19"/>
      <c r="J203" s="19"/>
      <c r="K203" s="19"/>
      <c r="L203" s="19"/>
    </row>
    <row r="204" spans="1:12" ht="14.25" customHeight="1">
      <c r="A204" s="2">
        <v>98</v>
      </c>
      <c r="C204" s="5" t="s">
        <v>196</v>
      </c>
      <c r="D204" s="14"/>
      <c r="E204" s="108" t="s">
        <v>202</v>
      </c>
      <c r="F204" s="19"/>
      <c r="G204" s="19"/>
      <c r="H204" s="19"/>
      <c r="I204" s="19"/>
      <c r="J204" s="19"/>
      <c r="K204" s="19"/>
      <c r="L204" s="19"/>
    </row>
    <row r="205" spans="4:12" ht="14.25" customHeight="1">
      <c r="D205" s="15"/>
      <c r="E205" s="109"/>
      <c r="F205" s="110" t="s">
        <v>101</v>
      </c>
      <c r="G205" s="19"/>
      <c r="H205" s="19"/>
      <c r="I205" s="19"/>
      <c r="J205" s="19"/>
      <c r="K205" s="19"/>
      <c r="L205" s="19"/>
    </row>
    <row r="206" spans="1:12" ht="14.25" customHeight="1">
      <c r="A206" s="2">
        <v>99</v>
      </c>
      <c r="C206" s="5" t="s">
        <v>196</v>
      </c>
      <c r="D206" s="12"/>
      <c r="E206" s="109"/>
      <c r="F206" s="108" t="s">
        <v>290</v>
      </c>
      <c r="G206" s="19"/>
      <c r="H206" s="19"/>
      <c r="I206" s="19"/>
      <c r="J206" s="19"/>
      <c r="K206" s="19"/>
      <c r="L206" s="19"/>
    </row>
    <row r="207" spans="4:12" ht="14.25" customHeight="1">
      <c r="D207" s="13"/>
      <c r="E207" s="111" t="s">
        <v>192</v>
      </c>
      <c r="F207" s="109"/>
      <c r="G207" s="19"/>
      <c r="H207" s="19"/>
      <c r="I207" s="19"/>
      <c r="J207" s="19"/>
      <c r="K207" s="19"/>
      <c r="L207" s="19"/>
    </row>
    <row r="208" spans="1:12" ht="14.25" customHeight="1">
      <c r="A208" s="2">
        <v>100</v>
      </c>
      <c r="B208" s="97">
        <v>100</v>
      </c>
      <c r="C208" s="5" t="s">
        <v>207</v>
      </c>
      <c r="D208" s="14"/>
      <c r="E208" s="19" t="s">
        <v>202</v>
      </c>
      <c r="F208" s="109"/>
      <c r="G208" s="19"/>
      <c r="H208" s="19"/>
      <c r="I208" s="19"/>
      <c r="J208" s="19"/>
      <c r="K208" s="19"/>
      <c r="L208" s="19"/>
    </row>
    <row r="209" spans="4:12" ht="14.25" customHeight="1">
      <c r="D209" s="15"/>
      <c r="E209" s="19"/>
      <c r="F209" s="109"/>
      <c r="G209" s="110" t="s">
        <v>101</v>
      </c>
      <c r="H209" s="19"/>
      <c r="I209" s="19"/>
      <c r="J209" s="19"/>
      <c r="K209" s="19"/>
      <c r="L209" s="19"/>
    </row>
    <row r="210" spans="1:12" ht="14.25" customHeight="1">
      <c r="A210" s="2">
        <v>101</v>
      </c>
      <c r="B210" s="97">
        <v>95</v>
      </c>
      <c r="C210" s="5" t="s">
        <v>220</v>
      </c>
      <c r="D210" s="12"/>
      <c r="E210" s="19"/>
      <c r="F210" s="109"/>
      <c r="G210" s="108" t="s">
        <v>289</v>
      </c>
      <c r="H210" s="19"/>
      <c r="I210" s="19"/>
      <c r="J210" s="19"/>
      <c r="K210" s="19"/>
      <c r="L210" s="19"/>
    </row>
    <row r="211" spans="4:12" ht="14.25" customHeight="1">
      <c r="D211" s="13"/>
      <c r="E211" s="107" t="s">
        <v>172</v>
      </c>
      <c r="F211" s="109"/>
      <c r="G211" s="109"/>
      <c r="H211" s="19"/>
      <c r="I211" s="19"/>
      <c r="J211" s="19"/>
      <c r="K211" s="19"/>
      <c r="L211" s="19"/>
    </row>
    <row r="212" spans="1:12" ht="14.25" customHeight="1">
      <c r="A212" s="2">
        <v>102</v>
      </c>
      <c r="C212" s="5" t="s">
        <v>196</v>
      </c>
      <c r="D212" s="14"/>
      <c r="E212" s="108" t="s">
        <v>202</v>
      </c>
      <c r="F212" s="109"/>
      <c r="G212" s="109"/>
      <c r="H212" s="19"/>
      <c r="I212" s="19"/>
      <c r="J212" s="19"/>
      <c r="K212" s="19"/>
      <c r="L212" s="19"/>
    </row>
    <row r="213" spans="4:12" ht="14.25" customHeight="1">
      <c r="D213" s="15"/>
      <c r="E213" s="109"/>
      <c r="F213" s="114" t="s">
        <v>172</v>
      </c>
      <c r="G213" s="109"/>
      <c r="H213" s="19"/>
      <c r="I213" s="19"/>
      <c r="J213" s="19"/>
      <c r="K213" s="19"/>
      <c r="L213" s="19"/>
    </row>
    <row r="214" spans="1:12" ht="14.25" customHeight="1">
      <c r="A214" s="2">
        <v>103</v>
      </c>
      <c r="C214" s="5" t="s">
        <v>196</v>
      </c>
      <c r="D214" s="12"/>
      <c r="E214" s="109"/>
      <c r="F214" s="19" t="s">
        <v>290</v>
      </c>
      <c r="G214" s="109"/>
      <c r="H214" s="19"/>
      <c r="I214" s="19"/>
      <c r="J214" s="19"/>
      <c r="K214" s="19"/>
      <c r="L214" s="19"/>
    </row>
    <row r="215" spans="4:12" ht="14.25" customHeight="1">
      <c r="D215" s="13"/>
      <c r="E215" s="111" t="s">
        <v>151</v>
      </c>
      <c r="F215" s="19"/>
      <c r="G215" s="109"/>
      <c r="H215" s="19"/>
      <c r="I215" s="19"/>
      <c r="J215" s="19"/>
      <c r="K215" s="19"/>
      <c r="L215" s="19"/>
    </row>
    <row r="216" spans="1:12" ht="14.25" customHeight="1">
      <c r="A216" s="2">
        <v>104</v>
      </c>
      <c r="B216" s="97">
        <v>79</v>
      </c>
      <c r="C216" s="5" t="s">
        <v>198</v>
      </c>
      <c r="D216" s="14"/>
      <c r="E216" s="19" t="s">
        <v>202</v>
      </c>
      <c r="F216" s="19"/>
      <c r="G216" s="109"/>
      <c r="H216" s="19"/>
      <c r="I216" s="19"/>
      <c r="J216" s="19"/>
      <c r="K216" s="19"/>
      <c r="L216" s="19"/>
    </row>
    <row r="217" spans="4:12" ht="14.25" customHeight="1">
      <c r="D217" s="15"/>
      <c r="E217" s="19"/>
      <c r="F217" s="19"/>
      <c r="G217" s="19"/>
      <c r="H217" s="118" t="s">
        <v>135</v>
      </c>
      <c r="I217" s="19"/>
      <c r="J217" s="19"/>
      <c r="K217" s="19"/>
      <c r="L217" s="19"/>
    </row>
    <row r="218" spans="1:12" ht="14.25" customHeight="1">
      <c r="A218" s="2">
        <v>105</v>
      </c>
      <c r="B218" s="97">
        <v>94</v>
      </c>
      <c r="C218" s="5" t="s">
        <v>229</v>
      </c>
      <c r="D218" s="12"/>
      <c r="E218" s="19"/>
      <c r="F218" s="19"/>
      <c r="G218" s="19"/>
      <c r="H218" s="124" t="s">
        <v>291</v>
      </c>
      <c r="I218" s="19"/>
      <c r="J218" s="19"/>
      <c r="K218" s="19"/>
      <c r="L218" s="19"/>
    </row>
    <row r="219" spans="4:12" ht="14.25" customHeight="1">
      <c r="D219" s="13"/>
      <c r="E219" s="107" t="s">
        <v>170</v>
      </c>
      <c r="F219" s="19"/>
      <c r="G219" s="109"/>
      <c r="H219" s="109"/>
      <c r="I219" s="19"/>
      <c r="J219" s="19"/>
      <c r="K219" s="19"/>
      <c r="L219" s="19"/>
    </row>
    <row r="220" spans="1:12" ht="14.25" customHeight="1">
      <c r="A220" s="2">
        <v>106</v>
      </c>
      <c r="C220" s="5" t="s">
        <v>196</v>
      </c>
      <c r="D220" s="14"/>
      <c r="E220" s="108" t="s">
        <v>202</v>
      </c>
      <c r="F220" s="19"/>
      <c r="G220" s="109"/>
      <c r="H220" s="109"/>
      <c r="I220" s="19"/>
      <c r="J220" s="19"/>
      <c r="K220" s="19"/>
      <c r="L220" s="19"/>
    </row>
    <row r="221" spans="4:12" ht="14.25" customHeight="1">
      <c r="D221" s="15"/>
      <c r="E221" s="109"/>
      <c r="F221" s="110" t="s">
        <v>114</v>
      </c>
      <c r="G221" s="109"/>
      <c r="H221" s="109"/>
      <c r="I221" s="19"/>
      <c r="J221" s="19"/>
      <c r="K221" s="19"/>
      <c r="L221" s="19"/>
    </row>
    <row r="222" spans="1:12" ht="14.25" customHeight="1">
      <c r="A222" s="2">
        <v>107</v>
      </c>
      <c r="C222" s="5" t="s">
        <v>196</v>
      </c>
      <c r="D222" s="12"/>
      <c r="E222" s="109"/>
      <c r="F222" s="108" t="s">
        <v>290</v>
      </c>
      <c r="G222" s="109"/>
      <c r="H222" s="109"/>
      <c r="I222" s="19"/>
      <c r="J222" s="19"/>
      <c r="K222" s="19"/>
      <c r="L222" s="19"/>
    </row>
    <row r="223" spans="4:12" ht="14.25" customHeight="1">
      <c r="D223" s="13"/>
      <c r="E223" s="111" t="s">
        <v>114</v>
      </c>
      <c r="F223" s="109"/>
      <c r="G223" s="109"/>
      <c r="H223" s="109"/>
      <c r="I223" s="19"/>
      <c r="J223" s="19"/>
      <c r="K223" s="19"/>
      <c r="L223" s="19"/>
    </row>
    <row r="224" spans="1:12" ht="14.25" customHeight="1">
      <c r="A224" s="2">
        <v>108</v>
      </c>
      <c r="B224" s="97">
        <v>51</v>
      </c>
      <c r="C224" s="5" t="s">
        <v>286</v>
      </c>
      <c r="D224" s="14"/>
      <c r="E224" s="19" t="s">
        <v>202</v>
      </c>
      <c r="F224" s="109"/>
      <c r="G224" s="109"/>
      <c r="H224" s="109"/>
      <c r="I224" s="19"/>
      <c r="J224" s="19"/>
      <c r="K224" s="19"/>
      <c r="L224" s="19"/>
    </row>
    <row r="225" spans="4:12" ht="14.25" customHeight="1">
      <c r="D225" s="15"/>
      <c r="E225" s="19"/>
      <c r="F225" s="109"/>
      <c r="G225" s="114" t="s">
        <v>135</v>
      </c>
      <c r="H225" s="109"/>
      <c r="I225" s="19"/>
      <c r="J225" s="19"/>
      <c r="K225" s="19"/>
      <c r="L225" s="19"/>
    </row>
    <row r="226" spans="1:12" ht="14.25" customHeight="1">
      <c r="A226" s="2">
        <v>109</v>
      </c>
      <c r="B226" s="97">
        <v>55</v>
      </c>
      <c r="C226" s="5" t="s">
        <v>234</v>
      </c>
      <c r="D226" s="12"/>
      <c r="E226" s="19"/>
      <c r="F226" s="109"/>
      <c r="G226" s="19" t="s">
        <v>290</v>
      </c>
      <c r="H226" s="109"/>
      <c r="I226" s="19"/>
      <c r="J226" s="19"/>
      <c r="K226" s="19"/>
      <c r="L226" s="19"/>
    </row>
    <row r="227" spans="4:12" ht="14.25" customHeight="1">
      <c r="D227" s="13"/>
      <c r="E227" s="107" t="s">
        <v>119</v>
      </c>
      <c r="F227" s="109"/>
      <c r="G227" s="19"/>
      <c r="H227" s="109"/>
      <c r="I227" s="19"/>
      <c r="J227" s="19"/>
      <c r="K227" s="19"/>
      <c r="L227" s="19"/>
    </row>
    <row r="228" spans="1:12" ht="14.25" customHeight="1">
      <c r="A228" s="2">
        <v>110</v>
      </c>
      <c r="C228" s="5" t="s">
        <v>196</v>
      </c>
      <c r="D228" s="14"/>
      <c r="E228" s="108" t="s">
        <v>202</v>
      </c>
      <c r="F228" s="109"/>
      <c r="G228" s="19"/>
      <c r="H228" s="109"/>
      <c r="I228" s="19"/>
      <c r="J228" s="19"/>
      <c r="K228" s="19"/>
      <c r="L228" s="19"/>
    </row>
    <row r="229" spans="4:12" ht="14.25" customHeight="1">
      <c r="D229" s="15"/>
      <c r="E229" s="109"/>
      <c r="F229" s="114" t="s">
        <v>135</v>
      </c>
      <c r="G229" s="19"/>
      <c r="H229" s="109"/>
      <c r="I229" s="19"/>
      <c r="J229" s="19"/>
      <c r="K229" s="19"/>
      <c r="L229" s="19"/>
    </row>
    <row r="230" spans="1:12" ht="14.25" customHeight="1">
      <c r="A230" s="2">
        <v>111</v>
      </c>
      <c r="C230" s="5" t="s">
        <v>196</v>
      </c>
      <c r="D230" s="12"/>
      <c r="E230" s="109"/>
      <c r="F230" s="19" t="s">
        <v>291</v>
      </c>
      <c r="G230" s="19"/>
      <c r="H230" s="109"/>
      <c r="I230" s="19"/>
      <c r="J230" s="19"/>
      <c r="K230" s="19"/>
      <c r="L230" s="19"/>
    </row>
    <row r="231" spans="4:12" ht="14.25" customHeight="1">
      <c r="D231" s="13"/>
      <c r="E231" s="111" t="s">
        <v>135</v>
      </c>
      <c r="F231" s="19"/>
      <c r="G231" s="19"/>
      <c r="H231" s="109"/>
      <c r="I231" s="19"/>
      <c r="J231" s="19"/>
      <c r="K231" s="19"/>
      <c r="L231" s="19"/>
    </row>
    <row r="232" spans="1:12" ht="14.25" customHeight="1">
      <c r="A232" s="2">
        <v>112</v>
      </c>
      <c r="B232" s="97">
        <v>67</v>
      </c>
      <c r="C232" s="5" t="s">
        <v>235</v>
      </c>
      <c r="D232" s="14"/>
      <c r="E232" s="19" t="s">
        <v>202</v>
      </c>
      <c r="F232" s="19"/>
      <c r="G232" s="19"/>
      <c r="H232" s="109"/>
      <c r="I232" s="19"/>
      <c r="J232" s="19"/>
      <c r="K232" s="19"/>
      <c r="L232" s="19"/>
    </row>
    <row r="233" spans="5:12" ht="14.25" customHeight="1">
      <c r="E233" s="19"/>
      <c r="F233" s="19"/>
      <c r="G233" s="19"/>
      <c r="H233" s="125" t="s">
        <v>135</v>
      </c>
      <c r="I233" s="19"/>
      <c r="J233" s="19"/>
      <c r="K233" s="19"/>
      <c r="L233" s="19"/>
    </row>
    <row r="234" spans="1:12" ht="14.25" customHeight="1">
      <c r="A234" s="2">
        <v>113</v>
      </c>
      <c r="B234" s="97">
        <v>44</v>
      </c>
      <c r="C234" s="5" t="s">
        <v>226</v>
      </c>
      <c r="E234" s="19"/>
      <c r="F234" s="19"/>
      <c r="G234" s="19"/>
      <c r="H234" s="108" t="s">
        <v>289</v>
      </c>
      <c r="I234" s="19"/>
      <c r="J234" s="19"/>
      <c r="K234" s="19"/>
      <c r="L234" s="19"/>
    </row>
    <row r="235" spans="4:12" ht="14.25" customHeight="1">
      <c r="D235" s="13"/>
      <c r="E235" s="107" t="s">
        <v>102</v>
      </c>
      <c r="F235" s="19"/>
      <c r="G235" s="19"/>
      <c r="H235" s="109"/>
      <c r="I235" s="19"/>
      <c r="J235" s="19"/>
      <c r="K235" s="19"/>
      <c r="L235" s="19"/>
    </row>
    <row r="236" spans="1:12" ht="14.25" customHeight="1">
      <c r="A236" s="2">
        <v>114</v>
      </c>
      <c r="C236" s="5" t="s">
        <v>196</v>
      </c>
      <c r="D236" s="14"/>
      <c r="E236" s="108" t="s">
        <v>202</v>
      </c>
      <c r="F236" s="19"/>
      <c r="G236" s="19"/>
      <c r="H236" s="109"/>
      <c r="I236" s="19"/>
      <c r="J236" s="19"/>
      <c r="K236" s="19"/>
      <c r="L236" s="19"/>
    </row>
    <row r="237" spans="4:12" ht="14.25" customHeight="1">
      <c r="D237" s="15"/>
      <c r="E237" s="109"/>
      <c r="F237" s="110" t="s">
        <v>78</v>
      </c>
      <c r="G237" s="19"/>
      <c r="H237" s="109"/>
      <c r="I237" s="19"/>
      <c r="J237" s="19"/>
      <c r="K237" s="19"/>
      <c r="L237" s="19"/>
    </row>
    <row r="238" spans="1:12" ht="14.25" customHeight="1">
      <c r="A238" s="2">
        <v>115</v>
      </c>
      <c r="B238" s="97">
        <v>27</v>
      </c>
      <c r="C238" s="5" t="s">
        <v>255</v>
      </c>
      <c r="D238" s="12"/>
      <c r="E238" s="109"/>
      <c r="F238" s="108" t="s">
        <v>291</v>
      </c>
      <c r="G238" s="19"/>
      <c r="H238" s="109"/>
      <c r="I238" s="19"/>
      <c r="J238" s="19"/>
      <c r="K238" s="19"/>
      <c r="L238" s="19"/>
    </row>
    <row r="239" spans="4:12" ht="14.25" customHeight="1">
      <c r="D239" s="13"/>
      <c r="E239" s="111" t="s">
        <v>78</v>
      </c>
      <c r="F239" s="109"/>
      <c r="G239" s="19"/>
      <c r="H239" s="109"/>
      <c r="I239" s="19"/>
      <c r="J239" s="19"/>
      <c r="K239" s="19"/>
      <c r="L239" s="19"/>
    </row>
    <row r="240" spans="1:12" ht="14.25" customHeight="1">
      <c r="A240" s="2">
        <v>116</v>
      </c>
      <c r="C240" s="5" t="s">
        <v>196</v>
      </c>
      <c r="D240" s="14"/>
      <c r="E240" s="19" t="s">
        <v>202</v>
      </c>
      <c r="F240" s="109"/>
      <c r="G240" s="19"/>
      <c r="H240" s="109"/>
      <c r="I240" s="19"/>
      <c r="J240" s="19"/>
      <c r="K240" s="19"/>
      <c r="L240" s="19"/>
    </row>
    <row r="241" spans="4:12" ht="14.25" customHeight="1">
      <c r="D241" s="15"/>
      <c r="E241" s="19"/>
      <c r="F241" s="109"/>
      <c r="G241" s="110" t="s">
        <v>78</v>
      </c>
      <c r="H241" s="109"/>
      <c r="I241" s="19"/>
      <c r="J241" s="19"/>
      <c r="K241" s="19"/>
      <c r="L241" s="19"/>
    </row>
    <row r="242" spans="1:12" ht="14.25" customHeight="1">
      <c r="A242" s="2">
        <v>117</v>
      </c>
      <c r="B242" s="97">
        <v>108</v>
      </c>
      <c r="C242" s="5" t="s">
        <v>270</v>
      </c>
      <c r="D242" s="12"/>
      <c r="E242" s="19"/>
      <c r="F242" s="109"/>
      <c r="G242" s="108" t="s">
        <v>289</v>
      </c>
      <c r="H242" s="109"/>
      <c r="I242" s="19"/>
      <c r="J242" s="19"/>
      <c r="K242" s="19"/>
      <c r="L242" s="19"/>
    </row>
    <row r="243" spans="4:12" ht="14.25" customHeight="1">
      <c r="D243" s="13"/>
      <c r="E243" s="107" t="s">
        <v>188</v>
      </c>
      <c r="F243" s="109"/>
      <c r="G243" s="109"/>
      <c r="H243" s="109"/>
      <c r="I243" s="19"/>
      <c r="J243" s="19"/>
      <c r="K243" s="19"/>
      <c r="L243" s="19"/>
    </row>
    <row r="244" spans="1:12" ht="14.25" customHeight="1">
      <c r="A244" s="2">
        <v>118</v>
      </c>
      <c r="C244" s="5" t="s">
        <v>196</v>
      </c>
      <c r="D244" s="14"/>
      <c r="E244" s="108" t="s">
        <v>202</v>
      </c>
      <c r="F244" s="109"/>
      <c r="G244" s="109"/>
      <c r="H244" s="109"/>
      <c r="I244" s="19"/>
      <c r="J244" s="19"/>
      <c r="K244" s="19"/>
      <c r="L244" s="19"/>
    </row>
    <row r="245" spans="4:12" ht="14.25" customHeight="1">
      <c r="D245" s="15"/>
      <c r="E245" s="109"/>
      <c r="F245" s="114" t="s">
        <v>153</v>
      </c>
      <c r="G245" s="109"/>
      <c r="H245" s="109"/>
      <c r="I245" s="19"/>
      <c r="J245" s="19"/>
      <c r="K245" s="19"/>
      <c r="L245" s="19"/>
    </row>
    <row r="246" spans="1:12" ht="14.25" customHeight="1">
      <c r="A246" s="2">
        <v>119</v>
      </c>
      <c r="C246" s="5" t="s">
        <v>196</v>
      </c>
      <c r="D246" s="12"/>
      <c r="E246" s="109"/>
      <c r="F246" s="19" t="s">
        <v>290</v>
      </c>
      <c r="G246" s="109"/>
      <c r="H246" s="109"/>
      <c r="I246" s="19"/>
      <c r="J246" s="19"/>
      <c r="K246" s="19"/>
      <c r="L246" s="19"/>
    </row>
    <row r="247" spans="4:12" ht="14.25" customHeight="1">
      <c r="D247" s="13"/>
      <c r="E247" s="111" t="s">
        <v>153</v>
      </c>
      <c r="F247" s="19"/>
      <c r="G247" s="109"/>
      <c r="H247" s="109"/>
      <c r="I247" s="19"/>
      <c r="J247" s="19"/>
      <c r="K247" s="19"/>
      <c r="L247" s="19"/>
    </row>
    <row r="248" spans="1:12" ht="14.25" customHeight="1">
      <c r="A248" s="2">
        <v>120</v>
      </c>
      <c r="B248" s="97">
        <v>81</v>
      </c>
      <c r="C248" s="5" t="s">
        <v>199</v>
      </c>
      <c r="D248" s="14"/>
      <c r="E248" s="19" t="s">
        <v>202</v>
      </c>
      <c r="F248" s="19"/>
      <c r="G248" s="109"/>
      <c r="H248" s="109"/>
      <c r="I248" s="19"/>
      <c r="J248" s="19"/>
      <c r="K248" s="19"/>
      <c r="L248" s="19"/>
    </row>
    <row r="249" spans="4:12" ht="14.25" customHeight="1">
      <c r="D249" s="15"/>
      <c r="E249" s="19"/>
      <c r="F249" s="19"/>
      <c r="G249" s="19"/>
      <c r="H249" s="120" t="s">
        <v>78</v>
      </c>
      <c r="I249" s="19"/>
      <c r="J249" s="19"/>
      <c r="K249" s="19"/>
      <c r="L249" s="19"/>
    </row>
    <row r="250" spans="1:12" ht="14.25" customHeight="1">
      <c r="A250" s="2">
        <v>121</v>
      </c>
      <c r="B250" s="97">
        <v>111</v>
      </c>
      <c r="C250" s="5" t="s">
        <v>279</v>
      </c>
      <c r="D250" s="12"/>
      <c r="E250" s="19"/>
      <c r="F250" s="19"/>
      <c r="G250" s="19"/>
      <c r="H250" s="122" t="s">
        <v>290</v>
      </c>
      <c r="I250" s="19"/>
      <c r="J250" s="19"/>
      <c r="K250" s="19"/>
      <c r="L250" s="19"/>
    </row>
    <row r="251" spans="4:12" ht="14.25" customHeight="1">
      <c r="D251" s="13"/>
      <c r="E251" s="107" t="s">
        <v>191</v>
      </c>
      <c r="F251" s="19"/>
      <c r="G251" s="109"/>
      <c r="H251" s="19"/>
      <c r="I251" s="19"/>
      <c r="J251" s="19"/>
      <c r="K251" s="19"/>
      <c r="L251" s="19"/>
    </row>
    <row r="252" spans="1:12" ht="14.25" customHeight="1">
      <c r="A252" s="2">
        <v>122</v>
      </c>
      <c r="C252" s="5" t="s">
        <v>196</v>
      </c>
      <c r="D252" s="14"/>
      <c r="E252" s="108" t="s">
        <v>202</v>
      </c>
      <c r="F252" s="19"/>
      <c r="G252" s="109"/>
      <c r="H252" s="19"/>
      <c r="I252" s="19"/>
      <c r="J252" s="19"/>
      <c r="K252" s="19"/>
      <c r="L252" s="19"/>
    </row>
    <row r="253" spans="4:12" ht="14.25" customHeight="1">
      <c r="D253" s="15"/>
      <c r="E253" s="109"/>
      <c r="F253" s="110" t="s">
        <v>99</v>
      </c>
      <c r="G253" s="109"/>
      <c r="H253" s="19"/>
      <c r="I253" s="19"/>
      <c r="J253" s="19"/>
      <c r="K253" s="19"/>
      <c r="L253" s="19"/>
    </row>
    <row r="254" spans="1:12" ht="14.25" customHeight="1">
      <c r="A254" s="2">
        <v>123</v>
      </c>
      <c r="C254" s="5" t="s">
        <v>196</v>
      </c>
      <c r="D254" s="12"/>
      <c r="E254" s="109"/>
      <c r="F254" s="108" t="s">
        <v>289</v>
      </c>
      <c r="G254" s="109"/>
      <c r="H254" s="19"/>
      <c r="I254" s="19"/>
      <c r="J254" s="19"/>
      <c r="K254" s="19"/>
      <c r="L254" s="19"/>
    </row>
    <row r="255" spans="4:12" ht="14.25" customHeight="1">
      <c r="D255" s="13"/>
      <c r="E255" s="111" t="s">
        <v>99</v>
      </c>
      <c r="F255" s="109"/>
      <c r="G255" s="109"/>
      <c r="H255" s="19"/>
      <c r="I255" s="19"/>
      <c r="J255" s="19"/>
      <c r="K255" s="19"/>
      <c r="L255" s="19"/>
    </row>
    <row r="256" spans="1:12" ht="14.25" customHeight="1">
      <c r="A256" s="2">
        <v>124</v>
      </c>
      <c r="B256" s="97">
        <v>42</v>
      </c>
      <c r="C256" s="5" t="s">
        <v>266</v>
      </c>
      <c r="D256" s="14"/>
      <c r="E256" s="19" t="s">
        <v>202</v>
      </c>
      <c r="F256" s="109"/>
      <c r="G256" s="109"/>
      <c r="H256" s="19"/>
      <c r="I256" s="19"/>
      <c r="J256" s="19"/>
      <c r="K256" s="19"/>
      <c r="L256" s="19"/>
    </row>
    <row r="257" spans="4:12" ht="14.25" customHeight="1">
      <c r="D257" s="15"/>
      <c r="E257" s="19"/>
      <c r="F257" s="109"/>
      <c r="G257" s="114" t="s">
        <v>133</v>
      </c>
      <c r="H257" s="19"/>
      <c r="I257" s="19"/>
      <c r="J257" s="19"/>
      <c r="K257" s="19"/>
      <c r="L257" s="19"/>
    </row>
    <row r="258" spans="1:12" ht="14.25" customHeight="1">
      <c r="A258" s="2">
        <v>125</v>
      </c>
      <c r="B258" s="97">
        <v>65</v>
      </c>
      <c r="C258" s="5" t="s">
        <v>263</v>
      </c>
      <c r="D258" s="12"/>
      <c r="E258" s="19"/>
      <c r="F258" s="109"/>
      <c r="G258" s="19" t="s">
        <v>291</v>
      </c>
      <c r="H258" s="19"/>
      <c r="I258" s="19"/>
      <c r="J258" s="19"/>
      <c r="K258" s="19"/>
      <c r="L258" s="19"/>
    </row>
    <row r="259" spans="4:12" ht="14.25" customHeight="1">
      <c r="D259" s="13"/>
      <c r="E259" s="107" t="s">
        <v>133</v>
      </c>
      <c r="F259" s="109"/>
      <c r="G259" s="19"/>
      <c r="H259" s="19"/>
      <c r="I259" s="19"/>
      <c r="J259" s="19"/>
      <c r="K259" s="19"/>
      <c r="L259" s="19"/>
    </row>
    <row r="260" spans="1:12" ht="14.25" customHeight="1">
      <c r="A260" s="2">
        <v>126</v>
      </c>
      <c r="C260" s="5" t="s">
        <v>196</v>
      </c>
      <c r="D260" s="14"/>
      <c r="E260" s="108" t="s">
        <v>202</v>
      </c>
      <c r="F260" s="109"/>
      <c r="G260" s="19"/>
      <c r="H260" s="19"/>
      <c r="I260" s="19"/>
      <c r="J260" s="19"/>
      <c r="K260" s="19"/>
      <c r="L260" s="19"/>
    </row>
    <row r="261" spans="4:12" ht="14.25" customHeight="1">
      <c r="D261" s="15"/>
      <c r="E261" s="109"/>
      <c r="F261" s="114" t="s">
        <v>133</v>
      </c>
      <c r="G261" s="19"/>
      <c r="H261" s="19"/>
      <c r="I261" s="19"/>
      <c r="J261" s="19"/>
      <c r="K261" s="19"/>
      <c r="L261" s="19"/>
    </row>
    <row r="262" spans="1:12" ht="14.25" customHeight="1">
      <c r="A262" s="2">
        <v>127</v>
      </c>
      <c r="C262" s="5" t="s">
        <v>196</v>
      </c>
      <c r="D262" s="12"/>
      <c r="E262" s="109"/>
      <c r="F262" s="19" t="s">
        <v>291</v>
      </c>
      <c r="G262" s="19"/>
      <c r="H262" s="19"/>
      <c r="I262" s="19"/>
      <c r="J262" s="19"/>
      <c r="K262" s="19"/>
      <c r="L262" s="19"/>
    </row>
    <row r="263" spans="4:12" ht="14.25" customHeight="1">
      <c r="D263" s="13"/>
      <c r="E263" s="111" t="s">
        <v>82</v>
      </c>
      <c r="F263" s="19"/>
      <c r="G263" s="19"/>
      <c r="H263" s="19"/>
      <c r="I263" s="19"/>
      <c r="J263" s="19"/>
      <c r="K263" s="19"/>
      <c r="L263" s="19"/>
    </row>
    <row r="264" spans="1:12" ht="14.25" customHeight="1">
      <c r="A264" s="2">
        <v>128</v>
      </c>
      <c r="B264" s="97">
        <v>29</v>
      </c>
      <c r="C264" s="5" t="s">
        <v>267</v>
      </c>
      <c r="D264" s="14"/>
      <c r="E264" s="19" t="s">
        <v>202</v>
      </c>
      <c r="F264" s="19"/>
      <c r="G264" s="19"/>
      <c r="H264" s="19"/>
      <c r="I264" s="19"/>
      <c r="J264" s="19"/>
      <c r="K264" s="19"/>
      <c r="L264" s="19"/>
    </row>
    <row r="265" spans="2:12" ht="27" customHeight="1">
      <c r="B265" s="105" t="s">
        <v>39</v>
      </c>
      <c r="E265" s="19"/>
      <c r="F265" s="19"/>
      <c r="G265" s="19"/>
      <c r="H265" s="116" t="s">
        <v>30</v>
      </c>
      <c r="I265" s="19"/>
      <c r="J265" s="19"/>
      <c r="K265" s="19"/>
      <c r="L265" s="19"/>
    </row>
    <row r="266" spans="2:12" ht="21" customHeight="1">
      <c r="B266" s="106" t="s">
        <v>34</v>
      </c>
      <c r="E266" s="19"/>
      <c r="F266" s="19"/>
      <c r="G266" s="19"/>
      <c r="H266" s="117" t="s">
        <v>518</v>
      </c>
      <c r="I266" s="19"/>
      <c r="J266" s="19"/>
      <c r="K266" s="19"/>
      <c r="L266" s="19"/>
    </row>
    <row r="267" spans="4:12" ht="15.75">
      <c r="D267" s="4"/>
      <c r="E267" s="19"/>
      <c r="F267" s="19"/>
      <c r="G267" s="19"/>
      <c r="H267" s="101" t="s">
        <v>38</v>
      </c>
      <c r="I267" s="19"/>
      <c r="J267" s="19"/>
      <c r="K267" s="19"/>
      <c r="L267" s="19"/>
    </row>
    <row r="268" spans="3:12" ht="14.25" customHeight="1">
      <c r="C268" s="5" t="s">
        <v>202</v>
      </c>
      <c r="E268" s="19"/>
      <c r="F268" s="19"/>
      <c r="G268" s="19"/>
      <c r="H268" s="19"/>
      <c r="I268" s="19"/>
      <c r="J268" s="19"/>
      <c r="K268" s="19"/>
      <c r="L268" s="19"/>
    </row>
    <row r="269" spans="4:12" ht="14.25" customHeight="1">
      <c r="D269" s="13"/>
      <c r="E269" s="107" t="s">
        <v>185</v>
      </c>
      <c r="F269" s="19"/>
      <c r="G269" s="19"/>
      <c r="H269" s="19"/>
      <c r="I269" s="19"/>
      <c r="J269" s="19"/>
      <c r="K269" s="19"/>
      <c r="L269" s="19"/>
    </row>
    <row r="270" spans="3:12" ht="14.25" customHeight="1">
      <c r="C270" s="5" t="s">
        <v>202</v>
      </c>
      <c r="D270" s="14"/>
      <c r="E270" s="108" t="s">
        <v>290</v>
      </c>
      <c r="F270" s="19"/>
      <c r="G270" s="19"/>
      <c r="H270" s="19"/>
      <c r="I270" s="19"/>
      <c r="J270" s="19"/>
      <c r="K270" s="19"/>
      <c r="L270" s="19"/>
    </row>
    <row r="271" spans="4:12" ht="14.25" customHeight="1">
      <c r="D271" s="15"/>
      <c r="E271" s="109"/>
      <c r="F271" s="110" t="s">
        <v>185</v>
      </c>
      <c r="G271" s="19"/>
      <c r="H271" s="19"/>
      <c r="I271" s="19"/>
      <c r="J271" s="19"/>
      <c r="K271" s="19"/>
      <c r="L271" s="19"/>
    </row>
    <row r="272" spans="3:12" ht="14.25" customHeight="1">
      <c r="C272" s="5" t="s">
        <v>202</v>
      </c>
      <c r="D272" s="12"/>
      <c r="E272" s="109"/>
      <c r="F272" s="108" t="s">
        <v>289</v>
      </c>
      <c r="G272" s="19"/>
      <c r="H272" s="19"/>
      <c r="I272" s="19"/>
      <c r="J272" s="19"/>
      <c r="K272" s="19"/>
      <c r="L272" s="19"/>
    </row>
    <row r="273" spans="4:12" ht="14.25" customHeight="1">
      <c r="D273" s="13"/>
      <c r="E273" s="111" t="s">
        <v>104</v>
      </c>
      <c r="F273" s="109"/>
      <c r="G273" s="19"/>
      <c r="H273" s="19"/>
      <c r="I273" s="19"/>
      <c r="J273" s="19"/>
      <c r="K273" s="19"/>
      <c r="L273" s="19"/>
    </row>
    <row r="274" spans="3:12" ht="14.25" customHeight="1">
      <c r="C274" s="5" t="s">
        <v>202</v>
      </c>
      <c r="D274" s="14"/>
      <c r="E274" s="19" t="s">
        <v>290</v>
      </c>
      <c r="F274" s="109"/>
      <c r="G274" s="19"/>
      <c r="H274" s="19"/>
      <c r="I274" s="19"/>
      <c r="J274" s="19"/>
      <c r="K274" s="19"/>
      <c r="L274" s="19"/>
    </row>
    <row r="275" spans="4:12" ht="14.25" customHeight="1">
      <c r="D275" s="15"/>
      <c r="E275" s="19"/>
      <c r="F275" s="109"/>
      <c r="G275" s="110" t="s">
        <v>185</v>
      </c>
      <c r="H275" s="19"/>
      <c r="I275" s="19"/>
      <c r="J275" s="19"/>
      <c r="K275" s="19"/>
      <c r="L275" s="19"/>
    </row>
    <row r="276" spans="3:12" ht="14.25" customHeight="1">
      <c r="C276" s="5" t="s">
        <v>202</v>
      </c>
      <c r="D276" s="12"/>
      <c r="E276" s="19"/>
      <c r="F276" s="109"/>
      <c r="G276" s="108" t="s">
        <v>291</v>
      </c>
      <c r="H276" s="19"/>
      <c r="I276" s="19"/>
      <c r="J276" s="19"/>
      <c r="K276" s="19"/>
      <c r="L276" s="19"/>
    </row>
    <row r="277" spans="4:12" ht="14.25" customHeight="1">
      <c r="D277" s="13"/>
      <c r="E277" s="107" t="s">
        <v>109</v>
      </c>
      <c r="F277" s="109"/>
      <c r="G277" s="109"/>
      <c r="H277" s="19"/>
      <c r="I277" s="19"/>
      <c r="J277" s="19"/>
      <c r="K277" s="19"/>
      <c r="L277" s="19"/>
    </row>
    <row r="278" spans="3:12" ht="14.25" customHeight="1">
      <c r="C278" s="5" t="s">
        <v>202</v>
      </c>
      <c r="D278" s="14"/>
      <c r="E278" s="108" t="s">
        <v>289</v>
      </c>
      <c r="F278" s="109"/>
      <c r="G278" s="109"/>
      <c r="H278" s="19"/>
      <c r="I278" s="19"/>
      <c r="J278" s="19"/>
      <c r="K278" s="19"/>
      <c r="L278" s="19"/>
    </row>
    <row r="279" spans="4:12" ht="14.25" customHeight="1">
      <c r="D279" s="15"/>
      <c r="E279" s="109"/>
      <c r="F279" s="114" t="s">
        <v>154</v>
      </c>
      <c r="G279" s="109"/>
      <c r="H279" s="19"/>
      <c r="I279" s="19"/>
      <c r="J279" s="19"/>
      <c r="K279" s="19"/>
      <c r="L279" s="19"/>
    </row>
    <row r="280" spans="3:12" ht="14.25" customHeight="1">
      <c r="C280" s="5" t="s">
        <v>202</v>
      </c>
      <c r="D280" s="12"/>
      <c r="E280" s="109"/>
      <c r="F280" s="19" t="s">
        <v>290</v>
      </c>
      <c r="G280" s="109"/>
      <c r="H280" s="19"/>
      <c r="I280" s="19"/>
      <c r="J280" s="19"/>
      <c r="K280" s="19"/>
      <c r="L280" s="19"/>
    </row>
    <row r="281" spans="4:12" ht="14.25" customHeight="1">
      <c r="D281" s="13"/>
      <c r="E281" s="111" t="s">
        <v>154</v>
      </c>
      <c r="F281" s="19"/>
      <c r="G281" s="109"/>
      <c r="H281" s="19"/>
      <c r="I281" s="19"/>
      <c r="J281" s="19"/>
      <c r="K281" s="19"/>
      <c r="L281" s="19"/>
    </row>
    <row r="282" spans="3:12" ht="14.25" customHeight="1">
      <c r="C282" s="5" t="s">
        <v>202</v>
      </c>
      <c r="D282" s="14"/>
      <c r="E282" s="19" t="s">
        <v>289</v>
      </c>
      <c r="F282" s="19"/>
      <c r="G282" s="109"/>
      <c r="H282" s="19"/>
      <c r="I282" s="19"/>
      <c r="J282" s="19"/>
      <c r="K282" s="19"/>
      <c r="L282" s="19"/>
    </row>
    <row r="283" spans="4:12" ht="14.25" customHeight="1">
      <c r="D283" s="15"/>
      <c r="E283" s="19"/>
      <c r="F283" s="19"/>
      <c r="G283" s="19"/>
      <c r="H283" s="119" t="s">
        <v>121</v>
      </c>
      <c r="I283" s="19"/>
      <c r="J283" s="19"/>
      <c r="K283" s="19"/>
      <c r="L283" s="19"/>
    </row>
    <row r="284" spans="3:12" ht="14.25" customHeight="1">
      <c r="C284" s="5" t="s">
        <v>202</v>
      </c>
      <c r="D284" s="12"/>
      <c r="E284" s="19"/>
      <c r="F284" s="19"/>
      <c r="G284" s="19"/>
      <c r="H284" s="124" t="s">
        <v>291</v>
      </c>
      <c r="I284" s="19"/>
      <c r="J284" s="19"/>
      <c r="K284" s="19"/>
      <c r="L284" s="19"/>
    </row>
    <row r="285" spans="4:12" ht="14.25" customHeight="1">
      <c r="D285" s="13"/>
      <c r="E285" s="107" t="s">
        <v>137</v>
      </c>
      <c r="F285" s="19"/>
      <c r="G285" s="109"/>
      <c r="H285" s="109"/>
      <c r="I285" s="19"/>
      <c r="J285" s="19"/>
      <c r="K285" s="19"/>
      <c r="L285" s="19"/>
    </row>
    <row r="286" spans="3:12" ht="14.25" customHeight="1">
      <c r="C286" s="5" t="s">
        <v>202</v>
      </c>
      <c r="D286" s="14"/>
      <c r="E286" s="108" t="s">
        <v>290</v>
      </c>
      <c r="F286" s="19"/>
      <c r="G286" s="109"/>
      <c r="H286" s="109"/>
      <c r="I286" s="19"/>
      <c r="J286" s="19"/>
      <c r="K286" s="19"/>
      <c r="L286" s="19"/>
    </row>
    <row r="287" spans="4:12" ht="14.25" customHeight="1">
      <c r="D287" s="15"/>
      <c r="E287" s="109"/>
      <c r="F287" s="110" t="s">
        <v>121</v>
      </c>
      <c r="G287" s="109"/>
      <c r="H287" s="109"/>
      <c r="I287" s="19"/>
      <c r="J287" s="19"/>
      <c r="K287" s="19"/>
      <c r="L287" s="19"/>
    </row>
    <row r="288" spans="3:12" ht="14.25" customHeight="1">
      <c r="C288" s="5" t="s">
        <v>202</v>
      </c>
      <c r="D288" s="12"/>
      <c r="E288" s="109"/>
      <c r="F288" s="108" t="s">
        <v>290</v>
      </c>
      <c r="G288" s="109"/>
      <c r="H288" s="109"/>
      <c r="I288" s="19"/>
      <c r="J288" s="19"/>
      <c r="K288" s="19"/>
      <c r="L288" s="19"/>
    </row>
    <row r="289" spans="4:12" ht="14.25" customHeight="1">
      <c r="D289" s="13"/>
      <c r="E289" s="111" t="s">
        <v>121</v>
      </c>
      <c r="F289" s="109"/>
      <c r="G289" s="109"/>
      <c r="H289" s="109"/>
      <c r="I289" s="19"/>
      <c r="J289" s="19"/>
      <c r="K289" s="19"/>
      <c r="L289" s="19"/>
    </row>
    <row r="290" spans="3:12" ht="14.25" customHeight="1">
      <c r="C290" s="5" t="s">
        <v>202</v>
      </c>
      <c r="D290" s="14"/>
      <c r="E290" s="19" t="s">
        <v>289</v>
      </c>
      <c r="F290" s="109"/>
      <c r="G290" s="109"/>
      <c r="H290" s="109"/>
      <c r="I290" s="19"/>
      <c r="J290" s="19"/>
      <c r="K290" s="19"/>
      <c r="L290" s="19"/>
    </row>
    <row r="291" spans="4:12" ht="14.25" customHeight="1">
      <c r="D291" s="15"/>
      <c r="E291" s="19"/>
      <c r="F291" s="109"/>
      <c r="G291" s="114" t="s">
        <v>121</v>
      </c>
      <c r="H291" s="109"/>
      <c r="I291" s="19"/>
      <c r="J291" s="19"/>
      <c r="K291" s="19"/>
      <c r="L291" s="19"/>
    </row>
    <row r="292" spans="3:12" ht="14.25" customHeight="1">
      <c r="C292" s="5" t="s">
        <v>202</v>
      </c>
      <c r="D292" s="12"/>
      <c r="E292" s="19"/>
      <c r="F292" s="109"/>
      <c r="G292" s="19" t="s">
        <v>290</v>
      </c>
      <c r="H292" s="109"/>
      <c r="I292" s="19"/>
      <c r="J292" s="19"/>
      <c r="K292" s="19"/>
      <c r="L292" s="19"/>
    </row>
    <row r="293" spans="4:12" ht="14.25" customHeight="1">
      <c r="D293" s="13"/>
      <c r="E293" s="107" t="s">
        <v>88</v>
      </c>
      <c r="F293" s="109"/>
      <c r="G293" s="19"/>
      <c r="H293" s="109"/>
      <c r="I293" s="19"/>
      <c r="J293" s="19"/>
      <c r="K293" s="19"/>
      <c r="L293" s="19"/>
    </row>
    <row r="294" spans="3:12" ht="14.25" customHeight="1">
      <c r="C294" s="5" t="s">
        <v>202</v>
      </c>
      <c r="D294" s="14"/>
      <c r="E294" s="108" t="s">
        <v>290</v>
      </c>
      <c r="F294" s="109"/>
      <c r="G294" s="19"/>
      <c r="H294" s="109"/>
      <c r="I294" s="19"/>
      <c r="J294" s="19"/>
      <c r="K294" s="19"/>
      <c r="L294" s="19"/>
    </row>
    <row r="295" spans="4:12" ht="14.25" customHeight="1">
      <c r="D295" s="15"/>
      <c r="E295" s="109"/>
      <c r="F295" s="114" t="s">
        <v>88</v>
      </c>
      <c r="G295" s="19"/>
      <c r="H295" s="109"/>
      <c r="I295" s="19"/>
      <c r="J295" s="19"/>
      <c r="K295" s="19"/>
      <c r="L295" s="19"/>
    </row>
    <row r="296" spans="3:12" ht="14.25" customHeight="1">
      <c r="C296" s="5" t="s">
        <v>202</v>
      </c>
      <c r="D296" s="12"/>
      <c r="E296" s="109"/>
      <c r="F296" s="19" t="s">
        <v>289</v>
      </c>
      <c r="G296" s="19"/>
      <c r="H296" s="109"/>
      <c r="I296" s="19"/>
      <c r="J296" s="19"/>
      <c r="K296" s="19"/>
      <c r="L296" s="19"/>
    </row>
    <row r="297" spans="4:12" ht="14.25" customHeight="1">
      <c r="D297" s="13"/>
      <c r="E297" s="111" t="s">
        <v>85</v>
      </c>
      <c r="F297" s="19"/>
      <c r="G297" s="19"/>
      <c r="H297" s="109"/>
      <c r="I297" s="19"/>
      <c r="J297" s="19"/>
      <c r="K297" s="19"/>
      <c r="L297" s="19"/>
    </row>
    <row r="298" spans="3:12" ht="11.25" customHeight="1">
      <c r="C298" s="5" t="s">
        <v>202</v>
      </c>
      <c r="D298" s="14"/>
      <c r="E298" s="19" t="s">
        <v>290</v>
      </c>
      <c r="F298" s="19"/>
      <c r="G298" s="19"/>
      <c r="H298" s="109"/>
      <c r="I298" s="19"/>
      <c r="J298" s="19"/>
      <c r="K298" s="19"/>
      <c r="L298" s="19"/>
    </row>
    <row r="299" spans="5:12" ht="19.5" customHeight="1">
      <c r="E299" s="19"/>
      <c r="F299" s="19"/>
      <c r="G299" s="19"/>
      <c r="H299" s="126" t="s">
        <v>121</v>
      </c>
      <c r="I299" s="19"/>
      <c r="J299" s="19"/>
      <c r="K299" s="19"/>
      <c r="L299" s="19"/>
    </row>
    <row r="300" spans="3:12" ht="14.25" customHeight="1">
      <c r="C300" s="5" t="s">
        <v>202</v>
      </c>
      <c r="E300" s="19"/>
      <c r="F300" s="19"/>
      <c r="G300" s="19"/>
      <c r="H300" s="108" t="s">
        <v>290</v>
      </c>
      <c r="I300" s="19"/>
      <c r="J300" s="19"/>
      <c r="K300" s="19"/>
      <c r="L300" s="19"/>
    </row>
    <row r="301" spans="4:12" ht="14.25" customHeight="1">
      <c r="D301" s="13"/>
      <c r="E301" s="107" t="s">
        <v>87</v>
      </c>
      <c r="F301" s="19"/>
      <c r="G301" s="19"/>
      <c r="H301" s="109"/>
      <c r="I301" s="19"/>
      <c r="J301" s="19"/>
      <c r="K301" s="19"/>
      <c r="L301" s="19"/>
    </row>
    <row r="302" spans="3:12" ht="14.25" customHeight="1">
      <c r="C302" s="5" t="s">
        <v>202</v>
      </c>
      <c r="D302" s="14"/>
      <c r="E302" s="108" t="s">
        <v>289</v>
      </c>
      <c r="F302" s="19"/>
      <c r="G302" s="19"/>
      <c r="H302" s="109"/>
      <c r="I302" s="19"/>
      <c r="J302" s="19"/>
      <c r="K302" s="19"/>
      <c r="L302" s="19"/>
    </row>
    <row r="303" spans="4:12" ht="14.25" customHeight="1">
      <c r="D303" s="15"/>
      <c r="E303" s="109"/>
      <c r="F303" s="110" t="s">
        <v>87</v>
      </c>
      <c r="G303" s="19"/>
      <c r="H303" s="109"/>
      <c r="I303" s="19"/>
      <c r="J303" s="19"/>
      <c r="K303" s="19"/>
      <c r="L303" s="19"/>
    </row>
    <row r="304" spans="3:12" ht="14.25" customHeight="1">
      <c r="C304" s="5" t="s">
        <v>202</v>
      </c>
      <c r="D304" s="12"/>
      <c r="E304" s="109"/>
      <c r="F304" s="108" t="s">
        <v>290</v>
      </c>
      <c r="G304" s="19"/>
      <c r="H304" s="109"/>
      <c r="I304" s="19"/>
      <c r="J304" s="19"/>
      <c r="K304" s="19"/>
      <c r="L304" s="19"/>
    </row>
    <row r="305" spans="4:12" ht="14.25" customHeight="1">
      <c r="D305" s="13"/>
      <c r="E305" s="111" t="s">
        <v>90</v>
      </c>
      <c r="F305" s="109"/>
      <c r="G305" s="19"/>
      <c r="H305" s="109"/>
      <c r="I305" s="19"/>
      <c r="J305" s="19"/>
      <c r="K305" s="19"/>
      <c r="L305" s="19"/>
    </row>
    <row r="306" spans="3:12" ht="14.25" customHeight="1">
      <c r="C306" s="5" t="s">
        <v>202</v>
      </c>
      <c r="D306" s="14"/>
      <c r="E306" s="19" t="s">
        <v>291</v>
      </c>
      <c r="F306" s="109"/>
      <c r="G306" s="19"/>
      <c r="H306" s="109"/>
      <c r="I306" s="19"/>
      <c r="J306" s="19"/>
      <c r="K306" s="19"/>
      <c r="L306" s="19"/>
    </row>
    <row r="307" spans="4:12" ht="14.25" customHeight="1">
      <c r="D307" s="15"/>
      <c r="E307" s="19"/>
      <c r="F307" s="109"/>
      <c r="G307" s="110" t="s">
        <v>87</v>
      </c>
      <c r="H307" s="109"/>
      <c r="I307" s="19"/>
      <c r="J307" s="19"/>
      <c r="K307" s="19"/>
      <c r="L307" s="19"/>
    </row>
    <row r="308" spans="3:12" ht="14.25" customHeight="1">
      <c r="C308" s="5" t="s">
        <v>202</v>
      </c>
      <c r="D308" s="12"/>
      <c r="E308" s="19"/>
      <c r="F308" s="109"/>
      <c r="G308" s="108" t="s">
        <v>291</v>
      </c>
      <c r="H308" s="109"/>
      <c r="I308" s="19"/>
      <c r="J308" s="19"/>
      <c r="K308" s="19"/>
      <c r="L308" s="19"/>
    </row>
    <row r="309" spans="4:12" ht="14.25" customHeight="1">
      <c r="D309" s="13"/>
      <c r="E309" s="107" t="s">
        <v>130</v>
      </c>
      <c r="F309" s="109"/>
      <c r="G309" s="109"/>
      <c r="H309" s="109"/>
      <c r="I309" s="19"/>
      <c r="J309" s="19"/>
      <c r="K309" s="19"/>
      <c r="L309" s="19"/>
    </row>
    <row r="310" spans="3:12" ht="14.25" customHeight="1">
      <c r="C310" s="5" t="s">
        <v>202</v>
      </c>
      <c r="D310" s="14"/>
      <c r="E310" s="108" t="s">
        <v>289</v>
      </c>
      <c r="F310" s="109"/>
      <c r="G310" s="109"/>
      <c r="H310" s="109"/>
      <c r="I310" s="19"/>
      <c r="J310" s="19"/>
      <c r="K310" s="19"/>
      <c r="L310" s="19"/>
    </row>
    <row r="311" spans="4:12" ht="14.25" customHeight="1">
      <c r="D311" s="15"/>
      <c r="E311" s="109"/>
      <c r="F311" s="114" t="s">
        <v>138</v>
      </c>
      <c r="G311" s="109"/>
      <c r="H311" s="109"/>
      <c r="I311" s="19"/>
      <c r="J311" s="19"/>
      <c r="K311" s="19"/>
      <c r="L311" s="19"/>
    </row>
    <row r="312" spans="3:12" ht="14.25" customHeight="1">
      <c r="C312" s="5" t="s">
        <v>202</v>
      </c>
      <c r="D312" s="12"/>
      <c r="E312" s="109"/>
      <c r="F312" s="19" t="s">
        <v>289</v>
      </c>
      <c r="G312" s="109"/>
      <c r="H312" s="109"/>
      <c r="I312" s="19"/>
      <c r="J312" s="19"/>
      <c r="K312" s="19"/>
      <c r="L312" s="19"/>
    </row>
    <row r="313" spans="4:12" ht="14.25" customHeight="1">
      <c r="D313" s="13"/>
      <c r="E313" s="111" t="s">
        <v>138</v>
      </c>
      <c r="F313" s="19"/>
      <c r="G313" s="109"/>
      <c r="H313" s="109"/>
      <c r="I313" s="19"/>
      <c r="J313" s="19"/>
      <c r="K313" s="19"/>
      <c r="L313" s="19"/>
    </row>
    <row r="314" spans="3:12" ht="14.25" customHeight="1">
      <c r="C314" s="5" t="s">
        <v>202</v>
      </c>
      <c r="D314" s="14"/>
      <c r="E314" s="19" t="s">
        <v>289</v>
      </c>
      <c r="F314" s="19"/>
      <c r="G314" s="109"/>
      <c r="H314" s="109"/>
      <c r="I314" s="19"/>
      <c r="J314" s="19"/>
      <c r="K314" s="19"/>
      <c r="L314" s="19"/>
    </row>
    <row r="315" spans="4:12" ht="14.25" customHeight="1">
      <c r="D315" s="15"/>
      <c r="E315" s="19"/>
      <c r="F315" s="19"/>
      <c r="G315" s="19"/>
      <c r="H315" s="123" t="s">
        <v>135</v>
      </c>
      <c r="I315" s="19"/>
      <c r="J315" s="19"/>
      <c r="K315" s="19"/>
      <c r="L315" s="19"/>
    </row>
    <row r="316" spans="3:12" ht="14.25" customHeight="1">
      <c r="C316" s="5" t="s">
        <v>202</v>
      </c>
      <c r="D316" s="12"/>
      <c r="E316" s="19"/>
      <c r="F316" s="19"/>
      <c r="G316" s="19"/>
      <c r="H316" s="122" t="s">
        <v>289</v>
      </c>
      <c r="I316" s="19"/>
      <c r="J316" s="19"/>
      <c r="K316" s="19"/>
      <c r="L316" s="19"/>
    </row>
    <row r="317" spans="4:12" ht="14.25" customHeight="1">
      <c r="D317" s="13"/>
      <c r="E317" s="107" t="s">
        <v>101</v>
      </c>
      <c r="F317" s="19"/>
      <c r="G317" s="109"/>
      <c r="H317" s="19"/>
      <c r="I317" s="19"/>
      <c r="J317" s="19"/>
      <c r="K317" s="19"/>
      <c r="L317" s="19"/>
    </row>
    <row r="318" spans="3:12" ht="14.25" customHeight="1">
      <c r="C318" s="5" t="s">
        <v>202</v>
      </c>
      <c r="D318" s="14"/>
      <c r="E318" s="108" t="s">
        <v>289</v>
      </c>
      <c r="F318" s="19"/>
      <c r="G318" s="109"/>
      <c r="H318" s="19"/>
      <c r="I318" s="19"/>
      <c r="J318" s="19"/>
      <c r="K318" s="19"/>
      <c r="L318" s="19"/>
    </row>
    <row r="319" spans="4:12" ht="14.25" customHeight="1">
      <c r="D319" s="15"/>
      <c r="E319" s="109"/>
      <c r="F319" s="110" t="s">
        <v>135</v>
      </c>
      <c r="G319" s="109"/>
      <c r="H319" s="19"/>
      <c r="I319" s="19"/>
      <c r="J319" s="19"/>
      <c r="K319" s="19"/>
      <c r="L319" s="19"/>
    </row>
    <row r="320" spans="3:12" ht="14.25" customHeight="1">
      <c r="C320" s="5" t="s">
        <v>202</v>
      </c>
      <c r="D320" s="12"/>
      <c r="E320" s="109"/>
      <c r="F320" s="108" t="s">
        <v>291</v>
      </c>
      <c r="G320" s="109"/>
      <c r="H320" s="19"/>
      <c r="I320" s="19"/>
      <c r="J320" s="19"/>
      <c r="K320" s="19"/>
      <c r="L320" s="19"/>
    </row>
    <row r="321" spans="4:12" ht="14.25" customHeight="1">
      <c r="D321" s="13"/>
      <c r="E321" s="111" t="s">
        <v>135</v>
      </c>
      <c r="F321" s="109"/>
      <c r="G321" s="109"/>
      <c r="H321" s="19"/>
      <c r="I321" s="19"/>
      <c r="J321" s="19"/>
      <c r="K321" s="19"/>
      <c r="L321" s="19"/>
    </row>
    <row r="322" spans="3:12" ht="14.25" customHeight="1">
      <c r="C322" s="5" t="s">
        <v>202</v>
      </c>
      <c r="D322" s="14"/>
      <c r="E322" s="19" t="s">
        <v>290</v>
      </c>
      <c r="F322" s="109"/>
      <c r="G322" s="109"/>
      <c r="H322" s="19"/>
      <c r="I322" s="19"/>
      <c r="J322" s="19"/>
      <c r="K322" s="19"/>
      <c r="L322" s="19"/>
    </row>
    <row r="323" spans="4:12" ht="14.25" customHeight="1">
      <c r="D323" s="15"/>
      <c r="E323" s="19"/>
      <c r="F323" s="109"/>
      <c r="G323" s="114" t="s">
        <v>135</v>
      </c>
      <c r="H323" s="19"/>
      <c r="I323" s="19"/>
      <c r="J323" s="19"/>
      <c r="K323" s="19"/>
      <c r="L323" s="19"/>
    </row>
    <row r="324" spans="3:12" ht="14.25" customHeight="1">
      <c r="C324" s="5" t="s">
        <v>202</v>
      </c>
      <c r="D324" s="12"/>
      <c r="E324" s="19"/>
      <c r="F324" s="109"/>
      <c r="G324" s="19" t="s">
        <v>289</v>
      </c>
      <c r="H324" s="19"/>
      <c r="I324" s="19"/>
      <c r="J324" s="19"/>
      <c r="K324" s="19"/>
      <c r="L324" s="19"/>
    </row>
    <row r="325" spans="4:12" ht="14.25" customHeight="1">
      <c r="D325" s="13"/>
      <c r="E325" s="107" t="s">
        <v>78</v>
      </c>
      <c r="F325" s="109"/>
      <c r="G325" s="19"/>
      <c r="H325" s="19"/>
      <c r="I325" s="19"/>
      <c r="J325" s="19"/>
      <c r="K325" s="19"/>
      <c r="L325" s="19"/>
    </row>
    <row r="326" spans="3:12" ht="14.25" customHeight="1">
      <c r="C326" s="5" t="s">
        <v>202</v>
      </c>
      <c r="D326" s="14"/>
      <c r="E326" s="108" t="s">
        <v>289</v>
      </c>
      <c r="F326" s="109"/>
      <c r="G326" s="19"/>
      <c r="H326" s="19"/>
      <c r="I326" s="19"/>
      <c r="J326" s="19"/>
      <c r="K326" s="19"/>
      <c r="L326" s="19"/>
    </row>
    <row r="327" spans="4:12" ht="14.25" customHeight="1">
      <c r="D327" s="15"/>
      <c r="E327" s="109"/>
      <c r="F327" s="114" t="s">
        <v>78</v>
      </c>
      <c r="G327" s="19"/>
      <c r="H327" s="19"/>
      <c r="I327" s="19"/>
      <c r="J327" s="19"/>
      <c r="K327" s="19"/>
      <c r="L327" s="19"/>
    </row>
    <row r="328" spans="3:12" ht="14.25" customHeight="1">
      <c r="C328" s="5" t="s">
        <v>202</v>
      </c>
      <c r="D328" s="12"/>
      <c r="E328" s="109"/>
      <c r="F328" s="19" t="s">
        <v>290</v>
      </c>
      <c r="G328" s="19"/>
      <c r="H328" s="19"/>
      <c r="I328" s="19"/>
      <c r="J328" s="19"/>
      <c r="K328" s="19"/>
      <c r="L328" s="19"/>
    </row>
    <row r="329" spans="4:12" ht="14.25" customHeight="1">
      <c r="D329" s="13"/>
      <c r="E329" s="111" t="s">
        <v>133</v>
      </c>
      <c r="F329" s="19"/>
      <c r="G329" s="19"/>
      <c r="H329" s="19"/>
      <c r="I329" s="19"/>
      <c r="J329" s="19"/>
      <c r="K329" s="19"/>
      <c r="L329" s="19"/>
    </row>
    <row r="330" spans="3:12" ht="14.25" customHeight="1">
      <c r="C330" s="5" t="s">
        <v>202</v>
      </c>
      <c r="D330" s="14"/>
      <c r="E330" s="19" t="s">
        <v>291</v>
      </c>
      <c r="F330" s="19"/>
      <c r="G330" s="19"/>
      <c r="H330" s="19"/>
      <c r="I330" s="19"/>
      <c r="J330" s="19"/>
      <c r="K330" s="19"/>
      <c r="L330" s="19"/>
    </row>
    <row r="331" spans="5:12" ht="12.75">
      <c r="E331" s="19"/>
      <c r="F331" s="19"/>
      <c r="G331" s="19"/>
      <c r="H331" s="19"/>
      <c r="I331" s="19"/>
      <c r="J331" s="19"/>
      <c r="K331" s="19"/>
      <c r="L331" s="19"/>
    </row>
    <row r="332" spans="5:12" ht="12.75">
      <c r="E332" s="19"/>
      <c r="F332" s="19"/>
      <c r="G332" s="19"/>
      <c r="H332" s="19"/>
      <c r="I332" s="19"/>
      <c r="J332" s="19"/>
      <c r="K332" s="19"/>
      <c r="L332" s="19"/>
    </row>
    <row r="333" spans="5:12" ht="12.75">
      <c r="E333" s="19"/>
      <c r="F333" s="19"/>
      <c r="G333" s="19"/>
      <c r="H333" s="19"/>
      <c r="I333" s="19"/>
      <c r="J333" s="19"/>
      <c r="K333" s="19"/>
      <c r="L333" s="19"/>
    </row>
    <row r="334" spans="5:12" ht="12.75">
      <c r="E334" s="19"/>
      <c r="F334" s="19"/>
      <c r="G334" s="19"/>
      <c r="H334" s="19"/>
      <c r="I334" s="19"/>
      <c r="J334" s="19"/>
      <c r="K334" s="19"/>
      <c r="L334" s="19"/>
    </row>
    <row r="335" spans="5:12" ht="12.75">
      <c r="E335" s="19"/>
      <c r="F335" s="19"/>
      <c r="G335" s="19"/>
      <c r="H335" s="19"/>
      <c r="I335" s="19"/>
      <c r="J335" s="19"/>
      <c r="K335" s="19"/>
      <c r="L335" s="19"/>
    </row>
    <row r="336" spans="5:12" ht="12.75">
      <c r="E336" s="19"/>
      <c r="F336" s="19"/>
      <c r="G336" s="19"/>
      <c r="H336" s="19"/>
      <c r="I336" s="19"/>
      <c r="J336" s="19"/>
      <c r="K336" s="19"/>
      <c r="L336" s="19"/>
    </row>
    <row r="337" spans="5:12" ht="12.75">
      <c r="E337" s="19"/>
      <c r="F337" s="19"/>
      <c r="G337" s="19"/>
      <c r="H337" s="19"/>
      <c r="I337" s="19"/>
      <c r="J337" s="19"/>
      <c r="K337" s="19"/>
      <c r="L337" s="19"/>
    </row>
    <row r="338" spans="5:12" ht="12.75">
      <c r="E338" s="19"/>
      <c r="F338" s="19"/>
      <c r="G338" s="19"/>
      <c r="H338" s="19"/>
      <c r="I338" s="19"/>
      <c r="J338" s="19"/>
      <c r="K338" s="19"/>
      <c r="L338" s="19"/>
    </row>
    <row r="339" spans="5:12" ht="12.75">
      <c r="E339" s="19"/>
      <c r="F339" s="19"/>
      <c r="G339" s="19"/>
      <c r="H339" s="19"/>
      <c r="I339" s="19"/>
      <c r="J339" s="19"/>
      <c r="K339" s="19"/>
      <c r="L339" s="19"/>
    </row>
    <row r="340" spans="5:12" ht="12.75">
      <c r="E340" s="19"/>
      <c r="F340" s="19"/>
      <c r="G340" s="19"/>
      <c r="H340" s="19"/>
      <c r="I340" s="19"/>
      <c r="J340" s="19"/>
      <c r="K340" s="19"/>
      <c r="L340" s="19"/>
    </row>
    <row r="341" spans="5:12" ht="12.75">
      <c r="E341" s="19"/>
      <c r="F341" s="19"/>
      <c r="G341" s="19"/>
      <c r="H341" s="19"/>
      <c r="I341" s="19"/>
      <c r="J341" s="19"/>
      <c r="K341" s="19"/>
      <c r="L341" s="19"/>
    </row>
    <row r="342" spans="5:12" ht="12.75">
      <c r="E342" s="19"/>
      <c r="F342" s="19"/>
      <c r="G342" s="19"/>
      <c r="H342" s="19"/>
      <c r="I342" s="19"/>
      <c r="J342" s="19"/>
      <c r="K342" s="19"/>
      <c r="L342" s="19"/>
    </row>
    <row r="343" spans="5:12" ht="12.75">
      <c r="E343" s="19"/>
      <c r="F343" s="19"/>
      <c r="G343" s="19"/>
      <c r="H343" s="19"/>
      <c r="I343" s="19"/>
      <c r="J343" s="19"/>
      <c r="K343" s="19"/>
      <c r="L343" s="19"/>
    </row>
    <row r="344" spans="5:12" ht="12.75">
      <c r="E344" s="19"/>
      <c r="F344" s="19"/>
      <c r="G344" s="19"/>
      <c r="H344" s="19"/>
      <c r="I344" s="19"/>
      <c r="J344" s="19"/>
      <c r="K344" s="19"/>
      <c r="L344" s="19"/>
    </row>
    <row r="345" spans="5:12" ht="12.75">
      <c r="E345" s="19"/>
      <c r="F345" s="19"/>
      <c r="G345" s="19"/>
      <c r="H345" s="19"/>
      <c r="I345" s="19"/>
      <c r="J345" s="19"/>
      <c r="K345" s="19"/>
      <c r="L345" s="19"/>
    </row>
    <row r="346" spans="5:12" ht="12.75">
      <c r="E346" s="19"/>
      <c r="F346" s="19"/>
      <c r="G346" s="19"/>
      <c r="H346" s="19"/>
      <c r="I346" s="19"/>
      <c r="J346" s="19"/>
      <c r="K346" s="19"/>
      <c r="L346" s="19"/>
    </row>
    <row r="347" spans="5:12" ht="12.75">
      <c r="E347" s="19"/>
      <c r="F347" s="19"/>
      <c r="G347" s="19"/>
      <c r="H347" s="19"/>
      <c r="I347" s="19"/>
      <c r="J347" s="19"/>
      <c r="K347" s="19"/>
      <c r="L347" s="19"/>
    </row>
    <row r="348" spans="5:12" ht="12.75">
      <c r="E348" s="19"/>
      <c r="F348" s="19"/>
      <c r="G348" s="19"/>
      <c r="H348" s="19"/>
      <c r="I348" s="19"/>
      <c r="J348" s="19"/>
      <c r="K348" s="19"/>
      <c r="L348" s="19"/>
    </row>
    <row r="349" spans="5:12" ht="12.75">
      <c r="E349" s="19"/>
      <c r="F349" s="19"/>
      <c r="G349" s="19"/>
      <c r="H349" s="19"/>
      <c r="I349" s="19"/>
      <c r="J349" s="19"/>
      <c r="K349" s="19"/>
      <c r="L349" s="19"/>
    </row>
    <row r="350" spans="5:12" ht="12.75">
      <c r="E350" s="19"/>
      <c r="F350" s="19"/>
      <c r="G350" s="19"/>
      <c r="H350" s="19"/>
      <c r="I350" s="19"/>
      <c r="J350" s="19"/>
      <c r="K350" s="19"/>
      <c r="L350" s="19"/>
    </row>
    <row r="351" spans="5:12" ht="12.75">
      <c r="E351" s="19"/>
      <c r="F351" s="19"/>
      <c r="G351" s="19"/>
      <c r="H351" s="19"/>
      <c r="I351" s="19"/>
      <c r="J351" s="19"/>
      <c r="K351" s="19"/>
      <c r="L351" s="19"/>
    </row>
    <row r="352" spans="5:12" ht="12.75">
      <c r="E352" s="19"/>
      <c r="F352" s="19"/>
      <c r="G352" s="19"/>
      <c r="H352" s="19"/>
      <c r="I352" s="19"/>
      <c r="J352" s="19"/>
      <c r="K352" s="19"/>
      <c r="L352" s="19"/>
    </row>
    <row r="353" spans="5:12" ht="12.75">
      <c r="E353" s="19"/>
      <c r="F353" s="19"/>
      <c r="G353" s="19"/>
      <c r="H353" s="19"/>
      <c r="I353" s="19"/>
      <c r="J353" s="19"/>
      <c r="K353" s="19"/>
      <c r="L353" s="19"/>
    </row>
    <row r="354" spans="5:12" ht="12.75">
      <c r="E354" s="19"/>
      <c r="F354" s="19"/>
      <c r="G354" s="19"/>
      <c r="H354" s="19"/>
      <c r="I354" s="19"/>
      <c r="J354" s="19"/>
      <c r="K354" s="19"/>
      <c r="L354" s="19"/>
    </row>
    <row r="355" spans="5:12" ht="12.75">
      <c r="E355" s="19"/>
      <c r="F355" s="19"/>
      <c r="G355" s="19"/>
      <c r="H355" s="19"/>
      <c r="I355" s="19"/>
      <c r="J355" s="19"/>
      <c r="K355" s="19"/>
      <c r="L355" s="19"/>
    </row>
    <row r="356" spans="5:12" ht="12.75">
      <c r="E356" s="19"/>
      <c r="F356" s="19"/>
      <c r="G356" s="19"/>
      <c r="H356" s="19"/>
      <c r="I356" s="19"/>
      <c r="J356" s="19"/>
      <c r="K356" s="19"/>
      <c r="L356" s="19"/>
    </row>
    <row r="357" spans="5:12" ht="12.75">
      <c r="E357" s="19"/>
      <c r="F357" s="19"/>
      <c r="G357" s="19"/>
      <c r="H357" s="19"/>
      <c r="I357" s="19"/>
      <c r="J357" s="19"/>
      <c r="K357" s="19"/>
      <c r="L357" s="19"/>
    </row>
    <row r="358" spans="5:12" ht="12.75">
      <c r="E358" s="19"/>
      <c r="F358" s="19"/>
      <c r="G358" s="19"/>
      <c r="H358" s="19"/>
      <c r="I358" s="19"/>
      <c r="J358" s="19"/>
      <c r="K358" s="19"/>
      <c r="L358" s="19"/>
    </row>
    <row r="359" spans="5:12" ht="12.75">
      <c r="E359" s="19"/>
      <c r="F359" s="19"/>
      <c r="G359" s="19"/>
      <c r="H359" s="19"/>
      <c r="I359" s="19"/>
      <c r="J359" s="19"/>
      <c r="K359" s="19"/>
      <c r="L359" s="19"/>
    </row>
    <row r="360" spans="5:12" ht="12.75">
      <c r="E360" s="19"/>
      <c r="F360" s="19"/>
      <c r="G360" s="19"/>
      <c r="H360" s="19"/>
      <c r="I360" s="19"/>
      <c r="J360" s="19"/>
      <c r="K360" s="19"/>
      <c r="L360" s="19"/>
    </row>
    <row r="361" spans="5:12" ht="12.75">
      <c r="E361" s="19"/>
      <c r="F361" s="19"/>
      <c r="G361" s="19"/>
      <c r="H361" s="19"/>
      <c r="I361" s="19"/>
      <c r="J361" s="19"/>
      <c r="K361" s="19"/>
      <c r="L361" s="19"/>
    </row>
    <row r="362" spans="5:12" ht="12.75">
      <c r="E362" s="19"/>
      <c r="F362" s="19"/>
      <c r="G362" s="19"/>
      <c r="H362" s="19"/>
      <c r="I362" s="19"/>
      <c r="J362" s="19"/>
      <c r="K362" s="19"/>
      <c r="L362" s="19"/>
    </row>
    <row r="363" spans="5:12" ht="12.75">
      <c r="E363" s="19"/>
      <c r="F363" s="19"/>
      <c r="G363" s="19"/>
      <c r="H363" s="19"/>
      <c r="I363" s="19"/>
      <c r="J363" s="19"/>
      <c r="K363" s="19"/>
      <c r="L363" s="19"/>
    </row>
    <row r="364" spans="5:12" ht="12.75">
      <c r="E364" s="19"/>
      <c r="F364" s="19"/>
      <c r="G364" s="19"/>
      <c r="H364" s="19"/>
      <c r="I364" s="19"/>
      <c r="J364" s="19"/>
      <c r="K364" s="19"/>
      <c r="L364" s="19"/>
    </row>
    <row r="365" spans="5:12" ht="12.75">
      <c r="E365" s="19"/>
      <c r="F365" s="19"/>
      <c r="G365" s="19"/>
      <c r="H365" s="19"/>
      <c r="I365" s="19"/>
      <c r="J365" s="19"/>
      <c r="K365" s="19"/>
      <c r="L365" s="19"/>
    </row>
    <row r="366" spans="5:12" ht="12.75">
      <c r="E366" s="19"/>
      <c r="F366" s="19"/>
      <c r="G366" s="19"/>
      <c r="H366" s="19"/>
      <c r="I366" s="19"/>
      <c r="J366" s="19"/>
      <c r="K366" s="19"/>
      <c r="L366" s="19"/>
    </row>
    <row r="367" spans="5:12" ht="12.75">
      <c r="E367" s="19"/>
      <c r="F367" s="19"/>
      <c r="G367" s="19"/>
      <c r="H367" s="19"/>
      <c r="I367" s="19"/>
      <c r="J367" s="19"/>
      <c r="K367" s="19"/>
      <c r="L367" s="19"/>
    </row>
    <row r="368" spans="5:12" ht="12.75">
      <c r="E368" s="19"/>
      <c r="F368" s="19"/>
      <c r="G368" s="19"/>
      <c r="H368" s="19"/>
      <c r="I368" s="19"/>
      <c r="J368" s="19"/>
      <c r="K368" s="19"/>
      <c r="L368" s="19"/>
    </row>
    <row r="369" spans="5:12" ht="12.75">
      <c r="E369" s="19"/>
      <c r="F369" s="19"/>
      <c r="G369" s="19"/>
      <c r="H369" s="19"/>
      <c r="I369" s="19"/>
      <c r="J369" s="19"/>
      <c r="K369" s="19"/>
      <c r="L369" s="19"/>
    </row>
    <row r="370" spans="5:12" ht="12.75">
      <c r="E370" s="19"/>
      <c r="F370" s="19"/>
      <c r="G370" s="19"/>
      <c r="H370" s="19"/>
      <c r="I370" s="19"/>
      <c r="J370" s="19"/>
      <c r="K370" s="19"/>
      <c r="L370" s="19"/>
    </row>
    <row r="371" spans="5:12" ht="12.75">
      <c r="E371" s="19"/>
      <c r="F371" s="19"/>
      <c r="G371" s="19"/>
      <c r="H371" s="19"/>
      <c r="I371" s="19"/>
      <c r="J371" s="19"/>
      <c r="K371" s="19"/>
      <c r="L371" s="19"/>
    </row>
    <row r="372" spans="5:12" ht="12.75">
      <c r="E372" s="19"/>
      <c r="F372" s="19"/>
      <c r="G372" s="19"/>
      <c r="H372" s="19"/>
      <c r="I372" s="19"/>
      <c r="J372" s="19"/>
      <c r="K372" s="19"/>
      <c r="L372" s="19"/>
    </row>
    <row r="373" spans="5:12" ht="12.75">
      <c r="E373" s="19"/>
      <c r="F373" s="19"/>
      <c r="G373" s="19"/>
      <c r="H373" s="19"/>
      <c r="I373" s="19"/>
      <c r="J373" s="19"/>
      <c r="K373" s="19"/>
      <c r="L373" s="19"/>
    </row>
    <row r="374" spans="5:12" ht="12.75">
      <c r="E374" s="19"/>
      <c r="F374" s="19"/>
      <c r="G374" s="19"/>
      <c r="H374" s="19"/>
      <c r="I374" s="19"/>
      <c r="J374" s="19"/>
      <c r="K374" s="19"/>
      <c r="L374" s="19"/>
    </row>
    <row r="375" spans="5:12" ht="12.75">
      <c r="E375" s="19"/>
      <c r="F375" s="19"/>
      <c r="G375" s="19"/>
      <c r="H375" s="19"/>
      <c r="I375" s="19"/>
      <c r="J375" s="19"/>
      <c r="K375" s="19"/>
      <c r="L375" s="19"/>
    </row>
    <row r="376" spans="5:12" ht="12.75">
      <c r="E376" s="19"/>
      <c r="F376" s="19"/>
      <c r="G376" s="19"/>
      <c r="H376" s="19"/>
      <c r="I376" s="19"/>
      <c r="J376" s="19"/>
      <c r="K376" s="19"/>
      <c r="L376" s="19"/>
    </row>
    <row r="377" spans="5:12" ht="12.75">
      <c r="E377" s="19"/>
      <c r="F377" s="19"/>
      <c r="G377" s="19"/>
      <c r="H377" s="19"/>
      <c r="I377" s="19"/>
      <c r="J377" s="19"/>
      <c r="K377" s="19"/>
      <c r="L377" s="19"/>
    </row>
    <row r="378" spans="5:12" ht="12.75">
      <c r="E378" s="19"/>
      <c r="F378" s="19"/>
      <c r="G378" s="19"/>
      <c r="H378" s="19"/>
      <c r="I378" s="19"/>
      <c r="J378" s="19"/>
      <c r="K378" s="19"/>
      <c r="L378" s="19"/>
    </row>
    <row r="379" spans="5:12" ht="12.75">
      <c r="E379" s="19"/>
      <c r="F379" s="19"/>
      <c r="G379" s="19"/>
      <c r="H379" s="19"/>
      <c r="I379" s="19"/>
      <c r="J379" s="19"/>
      <c r="K379" s="19"/>
      <c r="L379" s="19"/>
    </row>
    <row r="380" spans="5:12" ht="12.75">
      <c r="E380" s="19"/>
      <c r="F380" s="19"/>
      <c r="G380" s="19"/>
      <c r="H380" s="19"/>
      <c r="I380" s="19"/>
      <c r="J380" s="19"/>
      <c r="K380" s="19"/>
      <c r="L380" s="19"/>
    </row>
    <row r="381" spans="5:12" ht="12.75">
      <c r="E381" s="19"/>
      <c r="F381" s="19"/>
      <c r="G381" s="19"/>
      <c r="H381" s="19"/>
      <c r="I381" s="19"/>
      <c r="J381" s="19"/>
      <c r="K381" s="19"/>
      <c r="L381" s="19"/>
    </row>
    <row r="382" spans="5:12" ht="12.75">
      <c r="E382" s="19"/>
      <c r="F382" s="19"/>
      <c r="G382" s="19"/>
      <c r="H382" s="19"/>
      <c r="I382" s="19"/>
      <c r="J382" s="19"/>
      <c r="K382" s="19"/>
      <c r="L382" s="19"/>
    </row>
    <row r="383" spans="5:12" ht="12.75">
      <c r="E383" s="19"/>
      <c r="F383" s="19"/>
      <c r="G383" s="19"/>
      <c r="H383" s="19"/>
      <c r="I383" s="19"/>
      <c r="J383" s="19"/>
      <c r="K383" s="19"/>
      <c r="L383" s="19"/>
    </row>
    <row r="384" spans="5:12" ht="12.75">
      <c r="E384" s="19"/>
      <c r="F384" s="19"/>
      <c r="G384" s="19"/>
      <c r="H384" s="19"/>
      <c r="I384" s="19"/>
      <c r="J384" s="19"/>
      <c r="K384" s="19"/>
      <c r="L384" s="19"/>
    </row>
    <row r="385" spans="5:12" ht="12.75">
      <c r="E385" s="19"/>
      <c r="F385" s="19"/>
      <c r="G385" s="19"/>
      <c r="H385" s="19"/>
      <c r="I385" s="19"/>
      <c r="J385" s="19"/>
      <c r="K385" s="19"/>
      <c r="L385" s="19"/>
    </row>
    <row r="386" spans="5:12" ht="12.75">
      <c r="E386" s="19"/>
      <c r="F386" s="19"/>
      <c r="G386" s="19"/>
      <c r="H386" s="19"/>
      <c r="I386" s="19"/>
      <c r="J386" s="19"/>
      <c r="K386" s="19"/>
      <c r="L386" s="19"/>
    </row>
    <row r="387" spans="5:12" ht="12.75">
      <c r="E387" s="19"/>
      <c r="F387" s="19"/>
      <c r="G387" s="19"/>
      <c r="H387" s="19"/>
      <c r="I387" s="19"/>
      <c r="J387" s="19"/>
      <c r="K387" s="19"/>
      <c r="L387" s="19"/>
    </row>
    <row r="388" spans="5:12" ht="12.75">
      <c r="E388" s="19"/>
      <c r="F388" s="19"/>
      <c r="G388" s="19"/>
      <c r="H388" s="19"/>
      <c r="I388" s="19"/>
      <c r="J388" s="19"/>
      <c r="K388" s="19"/>
      <c r="L388" s="19"/>
    </row>
    <row r="389" spans="5:12" ht="12.75">
      <c r="E389" s="19"/>
      <c r="F389" s="19"/>
      <c r="G389" s="19"/>
      <c r="H389" s="19"/>
      <c r="I389" s="19"/>
      <c r="J389" s="19"/>
      <c r="K389" s="19"/>
      <c r="L389" s="19"/>
    </row>
    <row r="390" spans="5:12" ht="12.75">
      <c r="E390" s="19"/>
      <c r="F390" s="19"/>
      <c r="G390" s="19"/>
      <c r="H390" s="19"/>
      <c r="I390" s="19"/>
      <c r="J390" s="19"/>
      <c r="K390" s="19"/>
      <c r="L390" s="19"/>
    </row>
    <row r="391" spans="5:12" ht="12.75">
      <c r="E391" s="19"/>
      <c r="F391" s="19"/>
      <c r="G391" s="19"/>
      <c r="H391" s="19"/>
      <c r="I391" s="19"/>
      <c r="J391" s="19"/>
      <c r="K391" s="19"/>
      <c r="L391" s="19"/>
    </row>
    <row r="392" spans="5:12" ht="12.75">
      <c r="E392" s="19"/>
      <c r="F392" s="19"/>
      <c r="G392" s="19"/>
      <c r="H392" s="19"/>
      <c r="I392" s="19"/>
      <c r="J392" s="19"/>
      <c r="K392" s="19"/>
      <c r="L392" s="19"/>
    </row>
    <row r="393" spans="5:12" ht="12.75">
      <c r="E393" s="19"/>
      <c r="F393" s="19"/>
      <c r="G393" s="19"/>
      <c r="H393" s="19"/>
      <c r="I393" s="19"/>
      <c r="J393" s="19"/>
      <c r="K393" s="19"/>
      <c r="L393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82" r:id="rId2"/>
  <rowBreaks count="4" manualBreakCount="4">
    <brk id="66" max="255" man="1"/>
    <brk id="132" max="255" man="1"/>
    <brk id="198" max="255" man="1"/>
    <brk id="2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85" zoomScaleNormal="75" zoomScaleSheetLayoutView="85" zoomScalePageLayoutView="0" workbookViewId="0" topLeftCell="A1">
      <selection activeCell="M117" sqref="M117"/>
    </sheetView>
  </sheetViews>
  <sheetFormatPr defaultColWidth="9.00390625" defaultRowHeight="12.75"/>
  <cols>
    <col min="1" max="1" width="4.125" style="2" bestFit="1" customWidth="1"/>
    <col min="2" max="2" width="5.125" style="2" customWidth="1"/>
    <col min="3" max="3" width="29.375" style="2" bestFit="1" customWidth="1"/>
    <col min="4" max="4" width="0.875" style="2" customWidth="1"/>
    <col min="5" max="8" width="19.375" style="2" customWidth="1"/>
    <col min="9" max="16384" width="9.125" style="2" customWidth="1"/>
  </cols>
  <sheetData>
    <row r="1" spans="2:8" ht="27" customHeight="1">
      <c r="B1" s="3" t="e">
        <f>#REF!</f>
        <v>#REF!</v>
      </c>
      <c r="H1" s="64" t="s">
        <v>35</v>
      </c>
    </row>
    <row r="2" spans="2:8" ht="21" customHeight="1">
      <c r="B2" s="4" t="s">
        <v>34</v>
      </c>
      <c r="H2" s="21" t="e">
        <f>CONCATENATE("Útěcha ",#REF!)</f>
        <v>#REF!</v>
      </c>
    </row>
    <row r="3" spans="4:8" ht="15.75">
      <c r="D3" s="4"/>
      <c r="H3" s="61" t="e">
        <f>#REF!</f>
        <v>#REF!</v>
      </c>
    </row>
    <row r="4" spans="1:3" ht="12.75">
      <c r="A4" s="2">
        <v>1</v>
      </c>
      <c r="C4" s="5" t="str">
        <f>IF($B4="","bye",CONCATENATE(VLOOKUP($B4,DCI_seznam!$A$2:$E$269,2)," (",VLOOKUP($B4,DCI_seznam!$A$2:$E$269,4),")"))</f>
        <v>bye</v>
      </c>
    </row>
    <row r="5" spans="4:5" ht="12.75">
      <c r="D5" s="13"/>
      <c r="E5" s="5">
        <f>'V-U 32'!P2</f>
      </c>
    </row>
    <row r="6" spans="1:5" ht="12.75">
      <c r="A6" s="2">
        <v>2</v>
      </c>
      <c r="C6" s="5" t="str">
        <f>IF($B6="","bye",CONCATENATE(VLOOKUP($B6,DCI_seznam!$A$2:$E$269,2)," (",VLOOKUP($B6,DCI_seznam!$A$2:$E$269,4),")"))</f>
        <v>bye</v>
      </c>
      <c r="D6" s="14"/>
      <c r="E6" s="6">
        <f>'V-U 32'!R2</f>
      </c>
    </row>
    <row r="7" spans="4:6" ht="12.75">
      <c r="D7" s="15"/>
      <c r="E7" s="8"/>
      <c r="F7" s="9">
        <f>'V-U 32'!P19</f>
      </c>
    </row>
    <row r="8" spans="1:6" ht="12.75">
      <c r="A8" s="2">
        <v>3</v>
      </c>
      <c r="C8" s="5" t="str">
        <f>IF($B8="","bye",CONCATENATE(VLOOKUP($B8,DCI_seznam!$A$2:$E$269,2)," (",VLOOKUP($B8,DCI_seznam!$A$2:$E$269,4),")"))</f>
        <v>bye</v>
      </c>
      <c r="D8" s="12"/>
      <c r="E8" s="8"/>
      <c r="F8" s="6">
        <f>'V-U 32'!R19</f>
      </c>
    </row>
    <row r="9" spans="4:6" ht="12.75">
      <c r="D9" s="13"/>
      <c r="E9" s="7">
        <f>'V-U 32'!P3</f>
      </c>
      <c r="F9" s="8"/>
    </row>
    <row r="10" spans="1:6" ht="12.75">
      <c r="A10" s="2">
        <v>4</v>
      </c>
      <c r="C10" s="5" t="str">
        <f>IF($B10="","bye",CONCATENATE(VLOOKUP($B10,DCI_seznam!$A$2:$E$269,2)," (",VLOOKUP($B10,DCI_seznam!$A$2:$E$269,4),")"))</f>
        <v>bye</v>
      </c>
      <c r="D10" s="14"/>
      <c r="E10" s="2">
        <f>'V-U 32'!R3</f>
      </c>
      <c r="F10" s="8"/>
    </row>
    <row r="11" spans="4:7" ht="12.75">
      <c r="D11" s="15"/>
      <c r="F11" s="8"/>
      <c r="G11" s="9">
        <f>'V-U 32'!P28</f>
      </c>
    </row>
    <row r="12" spans="1:7" ht="12.75">
      <c r="A12" s="2">
        <v>5</v>
      </c>
      <c r="C12" s="5" t="str">
        <f>IF($B12="","bye",CONCATENATE(VLOOKUP($B12,DCI_seznam!$A$2:$E$269,2)," (",VLOOKUP($B12,DCI_seznam!$A$2:$E$269,4),")"))</f>
        <v>bye</v>
      </c>
      <c r="D12" s="12"/>
      <c r="F12" s="8"/>
      <c r="G12" s="6">
        <f>'V-U 32'!R28</f>
      </c>
    </row>
    <row r="13" spans="4:7" ht="12.75">
      <c r="D13" s="13"/>
      <c r="E13" s="5">
        <f>'V-U 32'!P4</f>
      </c>
      <c r="F13" s="8"/>
      <c r="G13" s="8"/>
    </row>
    <row r="14" spans="1:7" ht="12.75">
      <c r="A14" s="2">
        <v>6</v>
      </c>
      <c r="C14" s="5" t="str">
        <f>IF($B14="","bye",CONCATENATE(VLOOKUP($B14,DCI_seznam!$A$2:$E$269,2)," (",VLOOKUP($B14,DCI_seznam!$A$2:$E$269,4),")"))</f>
        <v>bye</v>
      </c>
      <c r="D14" s="14"/>
      <c r="E14" s="6">
        <f>'V-U 32'!R4</f>
      </c>
      <c r="F14" s="8"/>
      <c r="G14" s="8"/>
    </row>
    <row r="15" spans="4:7" ht="12.75">
      <c r="D15" s="15"/>
      <c r="E15" s="8"/>
      <c r="F15" s="10">
        <f>'V-U 32'!P20</f>
      </c>
      <c r="G15" s="8"/>
    </row>
    <row r="16" spans="1:7" ht="12.75">
      <c r="A16" s="2">
        <v>7</v>
      </c>
      <c r="C16" s="5" t="str">
        <f>IF($B16="","bye",CONCATENATE(VLOOKUP($B16,DCI_seznam!$A$2:$E$269,2)," (",VLOOKUP($B16,DCI_seznam!$A$2:$E$269,4),")"))</f>
        <v>bye</v>
      </c>
      <c r="D16" s="12"/>
      <c r="E16" s="8"/>
      <c r="F16" s="2">
        <f>'V-U 32'!R20</f>
      </c>
      <c r="G16" s="8"/>
    </row>
    <row r="17" spans="4:7" ht="12.75">
      <c r="D17" s="13"/>
      <c r="E17" s="7">
        <f>'V-U 32'!P5</f>
      </c>
      <c r="G17" s="8"/>
    </row>
    <row r="18" spans="1:7" ht="12.75">
      <c r="A18" s="2">
        <v>8</v>
      </c>
      <c r="C18" s="5" t="str">
        <f>IF($B18="","bye",CONCATENATE(VLOOKUP($B18,DCI_seznam!$A$2:$E$269,2)," (",VLOOKUP($B18,DCI_seznam!$A$2:$E$269,4),")"))</f>
        <v>bye</v>
      </c>
      <c r="D18" s="14"/>
      <c r="E18" s="2">
        <f>'V-U 32'!R5</f>
      </c>
      <c r="G18" s="8"/>
    </row>
    <row r="19" spans="4:8" ht="12.75">
      <c r="D19" s="15"/>
      <c r="H19" s="22">
        <f>'V-U 32'!P33</f>
      </c>
    </row>
    <row r="20" spans="1:8" ht="12.75">
      <c r="A20" s="2">
        <v>9</v>
      </c>
      <c r="C20" s="5" t="str">
        <f>IF($B20="","bye",CONCATENATE(VLOOKUP($B20,DCI_seznam!$A$2:$E$269,2)," (",VLOOKUP($B20,DCI_seznam!$A$2:$E$269,4),")"))</f>
        <v>bye</v>
      </c>
      <c r="D20" s="12"/>
      <c r="F20" s="62"/>
      <c r="H20" s="63">
        <f>'V-U 32'!R33</f>
      </c>
    </row>
    <row r="21" spans="4:8" ht="12.75">
      <c r="D21" s="13"/>
      <c r="E21" s="5">
        <f>'V-U 32'!P6</f>
      </c>
      <c r="G21" s="8"/>
      <c r="H21" s="8"/>
    </row>
    <row r="22" spans="1:8" ht="12.75">
      <c r="A22" s="2">
        <v>10</v>
      </c>
      <c r="C22" s="5" t="str">
        <f>IF($B22="","bye",CONCATENATE(VLOOKUP($B22,DCI_seznam!$A$2:$E$269,2)," (",VLOOKUP($B22,DCI_seznam!$A$2:$E$269,4),")"))</f>
        <v>bye</v>
      </c>
      <c r="D22" s="14"/>
      <c r="E22" s="6">
        <f>'V-U 32'!R6</f>
      </c>
      <c r="G22" s="8"/>
      <c r="H22" s="8"/>
    </row>
    <row r="23" spans="4:8" ht="12.75">
      <c r="D23" s="15"/>
      <c r="E23" s="8"/>
      <c r="F23" s="9">
        <f>'V-U 32'!P21</f>
      </c>
      <c r="G23" s="8"/>
      <c r="H23" s="8"/>
    </row>
    <row r="24" spans="1:8" ht="12.75">
      <c r="A24" s="2">
        <v>11</v>
      </c>
      <c r="C24" s="5" t="str">
        <f>IF($B24="","bye",CONCATENATE(VLOOKUP($B24,DCI_seznam!$A$2:$E$269,2)," (",VLOOKUP($B24,DCI_seznam!$A$2:$E$269,4),")"))</f>
        <v>bye</v>
      </c>
      <c r="D24" s="12"/>
      <c r="E24" s="8"/>
      <c r="F24" s="6">
        <f>'V-U 32'!R21</f>
      </c>
      <c r="G24" s="8"/>
      <c r="H24" s="8"/>
    </row>
    <row r="25" spans="4:8" ht="12.75">
      <c r="D25" s="13"/>
      <c r="E25" s="7">
        <f>'V-U 32'!P7</f>
      </c>
      <c r="F25" s="8"/>
      <c r="G25" s="8"/>
      <c r="H25" s="8"/>
    </row>
    <row r="26" spans="1:8" ht="12.75">
      <c r="A26" s="2">
        <v>12</v>
      </c>
      <c r="C26" s="5" t="str">
        <f>IF($B26="","bye",CONCATENATE(VLOOKUP($B26,DCI_seznam!$A$2:$E$269,2)," (",VLOOKUP($B26,DCI_seznam!$A$2:$E$269,4),")"))</f>
        <v>bye</v>
      </c>
      <c r="D26" s="14"/>
      <c r="E26" s="2">
        <f>'V-U 32'!R7</f>
      </c>
      <c r="F26" s="8"/>
      <c r="G26" s="8"/>
      <c r="H26" s="8"/>
    </row>
    <row r="27" spans="4:8" ht="12.75">
      <c r="D27" s="15"/>
      <c r="F27" s="8"/>
      <c r="G27" s="10">
        <f>'V-U 32'!P29</f>
      </c>
      <c r="H27" s="8"/>
    </row>
    <row r="28" spans="1:8" ht="12.75">
      <c r="A28" s="2">
        <v>13</v>
      </c>
      <c r="C28" s="5" t="str">
        <f>IF($B28="","bye",CONCATENATE(VLOOKUP($B28,DCI_seznam!$A$2:$E$269,2)," (",VLOOKUP($B28,DCI_seznam!$A$2:$E$269,4),")"))</f>
        <v>bye</v>
      </c>
      <c r="D28" s="12"/>
      <c r="F28" s="8"/>
      <c r="G28" s="2">
        <f>'V-U 32'!R29</f>
      </c>
      <c r="H28" s="8"/>
    </row>
    <row r="29" spans="4:8" ht="12.75">
      <c r="D29" s="13"/>
      <c r="E29" s="5">
        <f>'V-U 32'!P8</f>
      </c>
      <c r="F29" s="8"/>
      <c r="H29" s="8"/>
    </row>
    <row r="30" spans="1:8" ht="12.75">
      <c r="A30" s="2">
        <v>14</v>
      </c>
      <c r="C30" s="5" t="str">
        <f>IF($B30="","bye",CONCATENATE(VLOOKUP($B30,DCI_seznam!$A$2:$E$269,2)," (",VLOOKUP($B30,DCI_seznam!$A$2:$E$269,4),")"))</f>
        <v>bye</v>
      </c>
      <c r="D30" s="14"/>
      <c r="E30" s="6">
        <f>'V-U 32'!R8</f>
      </c>
      <c r="F30" s="8"/>
      <c r="H30" s="8"/>
    </row>
    <row r="31" spans="4:8" ht="12.75">
      <c r="D31" s="15"/>
      <c r="E31" s="8"/>
      <c r="F31" s="10">
        <f>'V-U 32'!P22</f>
      </c>
      <c r="H31" s="8"/>
    </row>
    <row r="32" spans="1:8" ht="12.75">
      <c r="A32" s="2">
        <v>15</v>
      </c>
      <c r="C32" s="5" t="str">
        <f>IF($B32="","bye",CONCATENATE(VLOOKUP($B32,DCI_seznam!$A$2:$E$269,2)," (",VLOOKUP($B32,DCI_seznam!$A$2:$E$269,4),")"))</f>
        <v>bye</v>
      </c>
      <c r="D32" s="12"/>
      <c r="E32" s="8"/>
      <c r="F32" s="2">
        <f>'V-U 32'!R22</f>
      </c>
      <c r="H32" s="8"/>
    </row>
    <row r="33" spans="4:8" ht="12.75">
      <c r="D33" s="13"/>
      <c r="E33" s="7">
        <f>'V-U 32'!P9</f>
      </c>
      <c r="H33" s="8"/>
    </row>
    <row r="34" spans="1:8" ht="12.75">
      <c r="A34" s="2">
        <v>16</v>
      </c>
      <c r="C34" s="5" t="str">
        <f>IF($B34="","bye",CONCATENATE(VLOOKUP($B34,DCI_seznam!$A$2:$E$269,2)," (",VLOOKUP($B34,DCI_seznam!$A$2:$E$269,4),")"))</f>
        <v>bye</v>
      </c>
      <c r="D34" s="14"/>
      <c r="E34" s="2">
        <f>'V-U 32'!R9</f>
      </c>
      <c r="H34" s="8"/>
    </row>
    <row r="35" ht="12.75">
      <c r="H35" s="11">
        <f>'V-U 32'!P36</f>
      </c>
    </row>
    <row r="36" spans="1:8" ht="12.75">
      <c r="A36" s="2">
        <v>17</v>
      </c>
      <c r="C36" s="5" t="str">
        <f>IF($B36="","bye",CONCATENATE(VLOOKUP($B36,DCI_seznam!$A$2:$E$269,2)," (",VLOOKUP($B36,DCI_seznam!$A$2:$E$269,4),")"))</f>
        <v>bye</v>
      </c>
      <c r="H36" s="6">
        <f>'V-U 32'!R36</f>
      </c>
    </row>
    <row r="37" spans="4:8" ht="12.75">
      <c r="D37" s="13"/>
      <c r="E37" s="5">
        <f>'V-U 32'!P10</f>
      </c>
      <c r="H37" s="8"/>
    </row>
    <row r="38" spans="1:8" ht="12.75">
      <c r="A38" s="2">
        <v>18</v>
      </c>
      <c r="C38" s="5" t="str">
        <f>IF($B38="","bye",CONCATENATE(VLOOKUP($B38,DCI_seznam!$A$2:$E$269,2)," (",VLOOKUP($B38,DCI_seznam!$A$2:$E$269,4),")"))</f>
        <v>bye</v>
      </c>
      <c r="D38" s="14"/>
      <c r="E38" s="6">
        <f>'V-U 32'!R10</f>
      </c>
      <c r="H38" s="8"/>
    </row>
    <row r="39" spans="4:8" ht="12.75">
      <c r="D39" s="15"/>
      <c r="E39" s="8"/>
      <c r="F39" s="9">
        <f>'V-U 32'!P23</f>
      </c>
      <c r="H39" s="8"/>
    </row>
    <row r="40" spans="1:8" ht="12.75">
      <c r="A40" s="2">
        <v>19</v>
      </c>
      <c r="C40" s="5" t="str">
        <f>IF($B40="","bye",CONCATENATE(VLOOKUP($B40,DCI_seznam!$A$2:$E$269,2)," (",VLOOKUP($B40,DCI_seznam!$A$2:$E$269,4),")"))</f>
        <v>bye</v>
      </c>
      <c r="D40" s="12"/>
      <c r="E40" s="8"/>
      <c r="F40" s="6">
        <f>'V-U 32'!R23</f>
      </c>
      <c r="H40" s="8"/>
    </row>
    <row r="41" spans="4:8" ht="12.75">
      <c r="D41" s="13"/>
      <c r="E41" s="7">
        <f>'V-U 32'!P11</f>
      </c>
      <c r="F41" s="8"/>
      <c r="H41" s="8"/>
    </row>
    <row r="42" spans="1:8" ht="12.75">
      <c r="A42" s="2">
        <v>20</v>
      </c>
      <c r="C42" s="5" t="str">
        <f>IF($B42="","bye",CONCATENATE(VLOOKUP($B42,DCI_seznam!$A$2:$E$269,2)," (",VLOOKUP($B42,DCI_seznam!$A$2:$E$269,4),")"))</f>
        <v>bye</v>
      </c>
      <c r="D42" s="14"/>
      <c r="E42" s="2">
        <f>'V-U 32'!R11</f>
      </c>
      <c r="F42" s="8"/>
      <c r="H42" s="8"/>
    </row>
    <row r="43" spans="4:8" ht="12.75">
      <c r="D43" s="15"/>
      <c r="F43" s="8"/>
      <c r="G43" s="9">
        <f>'V-U 32'!P30</f>
      </c>
      <c r="H43" s="8"/>
    </row>
    <row r="44" spans="1:8" ht="12.75">
      <c r="A44" s="2">
        <v>21</v>
      </c>
      <c r="C44" s="5" t="str">
        <f>IF($B44="","bye",CONCATENATE(VLOOKUP($B44,DCI_seznam!$A$2:$E$269,2)," (",VLOOKUP($B44,DCI_seznam!$A$2:$E$269,4),")"))</f>
        <v>bye</v>
      </c>
      <c r="D44" s="12"/>
      <c r="F44" s="8"/>
      <c r="G44" s="6">
        <f>'V-U 32'!R30</f>
      </c>
      <c r="H44" s="8"/>
    </row>
    <row r="45" spans="4:8" ht="12.75">
      <c r="D45" s="13"/>
      <c r="E45" s="5">
        <f>'V-U 32'!P12</f>
      </c>
      <c r="F45" s="8"/>
      <c r="G45" s="8"/>
      <c r="H45" s="8"/>
    </row>
    <row r="46" spans="1:8" ht="12.75">
      <c r="A46" s="2">
        <v>22</v>
      </c>
      <c r="C46" s="5" t="str">
        <f>IF($B46="","bye",CONCATENATE(VLOOKUP($B46,DCI_seznam!$A$2:$E$269,2)," (",VLOOKUP($B46,DCI_seznam!$A$2:$E$269,4),")"))</f>
        <v>bye</v>
      </c>
      <c r="D46" s="14"/>
      <c r="E46" s="6">
        <f>'V-U 32'!R12</f>
      </c>
      <c r="F46" s="8"/>
      <c r="G46" s="8"/>
      <c r="H46" s="8"/>
    </row>
    <row r="47" spans="4:8" ht="12.75">
      <c r="D47" s="15"/>
      <c r="E47" s="8"/>
      <c r="F47" s="10">
        <f>'V-U 32'!P24</f>
      </c>
      <c r="G47" s="8"/>
      <c r="H47" s="8"/>
    </row>
    <row r="48" spans="1:8" ht="12.75">
      <c r="A48" s="2">
        <v>23</v>
      </c>
      <c r="C48" s="5" t="str">
        <f>IF($B48="","bye",CONCATENATE(VLOOKUP($B48,DCI_seznam!$A$2:$E$269,2)," (",VLOOKUP($B48,DCI_seznam!$A$2:$E$269,4),")"))</f>
        <v>bye</v>
      </c>
      <c r="D48" s="12"/>
      <c r="E48" s="8"/>
      <c r="F48" s="2">
        <f>'V-U 32'!R24</f>
      </c>
      <c r="G48" s="8"/>
      <c r="H48" s="8"/>
    </row>
    <row r="49" spans="4:8" ht="12.75">
      <c r="D49" s="13"/>
      <c r="E49" s="7">
        <f>'V-U 32'!P13</f>
      </c>
      <c r="G49" s="8"/>
      <c r="H49" s="8"/>
    </row>
    <row r="50" spans="1:8" ht="12.75">
      <c r="A50" s="2">
        <v>24</v>
      </c>
      <c r="C50" s="5" t="str">
        <f>IF($B50="","bye",CONCATENATE(VLOOKUP($B50,DCI_seznam!$A$2:$E$269,2)," (",VLOOKUP($B50,DCI_seznam!$A$2:$E$269,4),")"))</f>
        <v>bye</v>
      </c>
      <c r="D50" s="14"/>
      <c r="E50" s="2">
        <f>'V-U 32'!R13</f>
      </c>
      <c r="G50" s="8"/>
      <c r="H50" s="8"/>
    </row>
    <row r="51" spans="4:8" ht="12.75">
      <c r="D51" s="15"/>
      <c r="H51" s="23">
        <f>'V-U 32'!P34</f>
      </c>
    </row>
    <row r="52" spans="1:8" ht="12.75">
      <c r="A52" s="2">
        <v>25</v>
      </c>
      <c r="C52" s="5" t="str">
        <f>IF($B52="","bye",CONCATENATE(VLOOKUP($B52,DCI_seznam!$A$2:$E$269,2)," (",VLOOKUP($B52,DCI_seznam!$A$2:$E$269,4),")"))</f>
        <v>bye</v>
      </c>
      <c r="D52" s="12"/>
      <c r="H52" s="58">
        <f>'V-U 32'!R34</f>
      </c>
    </row>
    <row r="53" spans="4:7" ht="12.75">
      <c r="D53" s="13"/>
      <c r="E53" s="5">
        <f>'V-U 32'!P14</f>
      </c>
      <c r="G53" s="8"/>
    </row>
    <row r="54" spans="1:7" ht="12.75">
      <c r="A54" s="2">
        <v>26</v>
      </c>
      <c r="C54" s="5" t="str">
        <f>IF($B54="","bye",CONCATENATE(VLOOKUP($B54,DCI_seznam!$A$2:$E$269,2)," (",VLOOKUP($B54,DCI_seznam!$A$2:$E$269,4),")"))</f>
        <v>bye</v>
      </c>
      <c r="D54" s="14"/>
      <c r="E54" s="6">
        <f>'V-U 32'!R14</f>
      </c>
      <c r="G54" s="8"/>
    </row>
    <row r="55" spans="4:7" ht="12.75">
      <c r="D55" s="15"/>
      <c r="E55" s="8"/>
      <c r="F55" s="9">
        <f>'V-U 32'!P25</f>
      </c>
      <c r="G55" s="8"/>
    </row>
    <row r="56" spans="1:7" ht="12.75">
      <c r="A56" s="2">
        <v>27</v>
      </c>
      <c r="C56" s="5" t="str">
        <f>IF($B56="","bye",CONCATENATE(VLOOKUP($B56,DCI_seznam!$A$2:$E$269,2)," (",VLOOKUP($B56,DCI_seznam!$A$2:$E$269,4),")"))</f>
        <v>bye</v>
      </c>
      <c r="D56" s="12"/>
      <c r="E56" s="8"/>
      <c r="F56" s="6">
        <f>'V-U 32'!R25</f>
      </c>
      <c r="G56" s="8"/>
    </row>
    <row r="57" spans="4:7" ht="12.75">
      <c r="D57" s="13"/>
      <c r="E57" s="7">
        <f>'V-U 32'!P15</f>
      </c>
      <c r="F57" s="8"/>
      <c r="G57" s="8"/>
    </row>
    <row r="58" spans="1:7" ht="12.75">
      <c r="A58" s="2">
        <v>28</v>
      </c>
      <c r="C58" s="5" t="str">
        <f>IF($B58="","bye",CONCATENATE(VLOOKUP($B58,DCI_seznam!$A$2:$E$269,2)," (",VLOOKUP($B58,DCI_seznam!$A$2:$E$269,4),")"))</f>
        <v>bye</v>
      </c>
      <c r="D58" s="14"/>
      <c r="E58" s="2">
        <f>'V-U 32'!R15</f>
      </c>
      <c r="F58" s="8"/>
      <c r="G58" s="8"/>
    </row>
    <row r="59" spans="4:7" ht="12.75">
      <c r="D59" s="15"/>
      <c r="F59" s="8"/>
      <c r="G59" s="10">
        <f>'V-U 32'!P31</f>
      </c>
    </row>
    <row r="60" spans="1:7" ht="12.75">
      <c r="A60" s="2">
        <v>29</v>
      </c>
      <c r="C60" s="5" t="str">
        <f>IF($B60="","bye",CONCATENATE(VLOOKUP($B60,DCI_seznam!$A$2:$E$269,2)," (",VLOOKUP($B60,DCI_seznam!$A$2:$E$269,4),")"))</f>
        <v>bye</v>
      </c>
      <c r="D60" s="12"/>
      <c r="F60" s="8"/>
      <c r="G60" s="2">
        <f>'V-U 32'!R31</f>
      </c>
    </row>
    <row r="61" spans="4:6" ht="12.75">
      <c r="D61" s="13"/>
      <c r="E61" s="5">
        <f>'V-U 32'!P16</f>
      </c>
      <c r="F61" s="8"/>
    </row>
    <row r="62" spans="1:6" ht="12.75">
      <c r="A62" s="2">
        <v>30</v>
      </c>
      <c r="C62" s="5" t="str">
        <f>IF($B62="","bye",CONCATENATE(VLOOKUP($B62,DCI_seznam!$A$2:$E$269,2)," (",VLOOKUP($B62,DCI_seznam!$A$2:$E$269,4),")"))</f>
        <v>bye</v>
      </c>
      <c r="D62" s="14"/>
      <c r="E62" s="6">
        <f>'V-U 32'!R16</f>
      </c>
      <c r="F62" s="8"/>
    </row>
    <row r="63" spans="4:6" ht="12.75">
      <c r="D63" s="15"/>
      <c r="E63" s="8"/>
      <c r="F63" s="10">
        <f>'V-U 32'!P26</f>
      </c>
    </row>
    <row r="64" spans="1:6" ht="12.75">
      <c r="A64" s="2">
        <v>31</v>
      </c>
      <c r="C64" s="5" t="str">
        <f>IF($B64="","bye",CONCATENATE(VLOOKUP($B64,DCI_seznam!$A$2:$E$269,2)," (",VLOOKUP($B64,DCI_seznam!$A$2:$E$269,4),")"))</f>
        <v>bye</v>
      </c>
      <c r="D64" s="12"/>
      <c r="E64" s="8"/>
      <c r="F64" s="2">
        <f>'V-U 32'!R26</f>
      </c>
    </row>
    <row r="65" spans="4:5" ht="12.75">
      <c r="D65" s="13"/>
      <c r="E65" s="7">
        <f>'V-U 32'!P17</f>
      </c>
    </row>
    <row r="66" spans="1:5" ht="12.75">
      <c r="A66" s="2">
        <v>32</v>
      </c>
      <c r="C66" s="5" t="str">
        <f>IF($B66="","bye",CONCATENATE(VLOOKUP($B66,DCI_seznam!$A$2:$E$269,2)," (",VLOOKUP($B66,DCI_seznam!$A$2:$E$269,4),")"))</f>
        <v>bye</v>
      </c>
      <c r="D66" s="14"/>
      <c r="E66" s="2">
        <f>'V-U 32'!R17</f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6"/>
  <sheetViews>
    <sheetView zoomScale="85" zoomScaleNormal="85" zoomScalePageLayoutView="0" workbookViewId="0" topLeftCell="A1">
      <pane ySplit="1" topLeftCell="A2" activePane="bottomLeft" state="frozen"/>
      <selection pane="topLeft" activeCell="M117" sqref="M117"/>
      <selection pane="bottomLeft" activeCell="M117" sqref="M117"/>
    </sheetView>
  </sheetViews>
  <sheetFormatPr defaultColWidth="9.00390625" defaultRowHeight="12.75"/>
  <cols>
    <col min="1" max="1" width="22.875" style="2" bestFit="1" customWidth="1"/>
    <col min="2" max="2" width="4.625" style="2" bestFit="1" customWidth="1"/>
    <col min="3" max="3" width="15.125" style="2" bestFit="1" customWidth="1"/>
    <col min="4" max="4" width="19.625" style="2" bestFit="1" customWidth="1"/>
    <col min="5" max="5" width="4.625" style="2" bestFit="1" customWidth="1"/>
    <col min="6" max="6" width="16.00390625" style="2" bestFit="1" customWidth="1"/>
    <col min="7" max="7" width="19.625" style="2" bestFit="1" customWidth="1"/>
    <col min="8" max="12" width="5.25390625" style="2" customWidth="1"/>
    <col min="13" max="14" width="4.25390625" style="2" customWidth="1"/>
    <col min="15" max="15" width="4.625" style="2" bestFit="1" customWidth="1"/>
    <col min="16" max="16" width="5.625" style="2" customWidth="1"/>
    <col min="17" max="17" width="15.00390625" style="2" bestFit="1" customWidth="1"/>
    <col min="18" max="18" width="18.875" style="2" bestFit="1" customWidth="1"/>
    <col min="19" max="19" width="3.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6" t="s">
        <v>4</v>
      </c>
      <c r="I1" s="17" t="s">
        <v>5</v>
      </c>
      <c r="J1" s="17" t="s">
        <v>6</v>
      </c>
      <c r="K1" s="17" t="s">
        <v>7</v>
      </c>
      <c r="L1" s="18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2" t="e">
        <f>CONCATENATE("Útěcha ",#REF!," - 1.kolo")</f>
        <v>#REF!</v>
      </c>
      <c r="B2" s="2">
        <f>'P-U 32'!B4</f>
        <v>0</v>
      </c>
      <c r="C2" s="2" t="str">
        <f>IF($B2=0,"bye",VLOOKUP($B2,DCI_seznam!$A$2:$D$269,2))</f>
        <v>bye</v>
      </c>
      <c r="D2" s="2">
        <f>IF($B2=0,"",VLOOKUP($B2,DCI_seznam!$A$2:$E$269,4))</f>
      </c>
      <c r="E2" s="2">
        <f>'P-U 32'!$B$6</f>
        <v>0</v>
      </c>
      <c r="F2" s="2" t="str">
        <f>IF($E2=0,"bye",VLOOKUP($E2,DCI_seznam!$A$2:$D$269,2))</f>
        <v>bye</v>
      </c>
      <c r="G2" s="2">
        <f>IF($E2=0,"",VLOOKUP($E2,DCI_seznam!$A$2:$E$269,4))</f>
      </c>
      <c r="H2" s="52"/>
      <c r="I2" s="53"/>
      <c r="J2" s="53"/>
      <c r="K2" s="53"/>
      <c r="L2" s="54"/>
      <c r="M2" s="2">
        <f aca="true" t="shared" si="0" ref="M2:M17">COUNTIF(T2:X2,"&gt;0")</f>
        <v>0</v>
      </c>
      <c r="N2" s="2">
        <f aca="true" t="shared" si="1" ref="N2:N17">COUNTIF(T2:X2,"&lt;0")</f>
        <v>0</v>
      </c>
      <c r="O2" s="2">
        <f aca="true" t="shared" si="2" ref="O2:O17">IF(M2=N2,0,IF(M2&gt;N2,B2,E2))</f>
        <v>0</v>
      </c>
      <c r="P2" s="2">
        <f>IF($O2=0,"",VLOOKUP($O2,DCI_seznam!$A$2:$D$269,2))</f>
      </c>
      <c r="Q2" s="2">
        <f aca="true" t="shared" si="3" ref="Q2:Q17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</c>
      <c r="R2" s="2">
        <f aca="true" t="shared" si="4" ref="R2:R17">IF(MAX(M2:N2)=3,Q2,"")</f>
      </c>
      <c r="S2" s="24"/>
      <c r="T2" s="24">
        <f aca="true" t="shared" si="5" ref="T2:T17">IF(H2="",0,IF(MID(H2,1,1)="-",-1,1))</f>
        <v>0</v>
      </c>
      <c r="U2" s="24">
        <f aca="true" t="shared" si="6" ref="U2:U17">IF(I2="",0,IF(MID(I2,1,1)="-",-1,1))</f>
        <v>0</v>
      </c>
      <c r="V2" s="24">
        <f aca="true" t="shared" si="7" ref="V2:V17">IF(J2="",0,IF(MID(J2,1,1)="-",-1,1))</f>
        <v>0</v>
      </c>
      <c r="W2" s="24">
        <f aca="true" t="shared" si="8" ref="W2:W17">IF(K2="",0,IF(MID(K2,1,1)="-",-1,1))</f>
        <v>0</v>
      </c>
      <c r="X2" s="24">
        <f aca="true" t="shared" si="9" ref="X2:X17">IF(L2="",0,IF(MID(L2,1,1)="-",-1,1))</f>
        <v>0</v>
      </c>
    </row>
    <row r="3" spans="1:24" ht="12.75">
      <c r="A3" s="2" t="e">
        <f>CONCATENATE("Útěcha ",#REF!," - 1.kolo")</f>
        <v>#REF!</v>
      </c>
      <c r="B3" s="2">
        <f>'P-U 32'!B8</f>
        <v>0</v>
      </c>
      <c r="C3" s="2" t="str">
        <f>IF($B3=0,"bye",VLOOKUP($B3,DCI_seznam!$A$2:$D$269,2))</f>
        <v>bye</v>
      </c>
      <c r="D3" s="2">
        <f>IF($B3=0,"",VLOOKUP($B3,DCI_seznam!$A$2:$E$269,4))</f>
      </c>
      <c r="E3" s="2">
        <f>'P-U 32'!$B$10</f>
        <v>0</v>
      </c>
      <c r="F3" s="2" t="str">
        <f>IF($E3=0,"bye",VLOOKUP($E3,DCI_seznam!$A$2:$D$269,2))</f>
        <v>bye</v>
      </c>
      <c r="G3" s="2">
        <f>IF($E3=0,"",VLOOKUP($E3,DCI_seznam!$A$2:$E$269,4))</f>
      </c>
      <c r="H3" s="55"/>
      <c r="I3" s="56"/>
      <c r="J3" s="56"/>
      <c r="K3" s="56"/>
      <c r="L3" s="57"/>
      <c r="M3" s="2">
        <f t="shared" si="0"/>
        <v>0</v>
      </c>
      <c r="N3" s="2">
        <f t="shared" si="1"/>
        <v>0</v>
      </c>
      <c r="O3" s="2">
        <f t="shared" si="2"/>
        <v>0</v>
      </c>
      <c r="P3" s="2">
        <f>IF($O3=0,"",VLOOKUP($O3,DCI_seznam!$A$2:$D$269,2))</f>
      </c>
      <c r="Q3" s="2">
        <f t="shared" si="3"/>
      </c>
      <c r="R3" s="2">
        <f t="shared" si="4"/>
      </c>
      <c r="T3" s="24">
        <f t="shared" si="5"/>
        <v>0</v>
      </c>
      <c r="U3" s="24">
        <f t="shared" si="6"/>
        <v>0</v>
      </c>
      <c r="V3" s="24">
        <f t="shared" si="7"/>
        <v>0</v>
      </c>
      <c r="W3" s="24">
        <f t="shared" si="8"/>
        <v>0</v>
      </c>
      <c r="X3" s="24">
        <f t="shared" si="9"/>
        <v>0</v>
      </c>
    </row>
    <row r="4" spans="1:24" ht="12.75">
      <c r="A4" s="2" t="e">
        <f>CONCATENATE("Útěcha ",#REF!," - 1.kolo")</f>
        <v>#REF!</v>
      </c>
      <c r="B4" s="2">
        <f>'P-U 32'!B12</f>
        <v>0</v>
      </c>
      <c r="C4" s="2" t="str">
        <f>IF($B4=0,"bye",VLOOKUP($B4,DCI_seznam!$A$2:$D$269,2))</f>
        <v>bye</v>
      </c>
      <c r="D4" s="2">
        <f>IF($B4=0,"",VLOOKUP($B4,DCI_seznam!$A$2:$E$269,4))</f>
      </c>
      <c r="E4" s="2">
        <f>'P-U 32'!$B$14</f>
        <v>0</v>
      </c>
      <c r="F4" s="2" t="str">
        <f>IF($E4=0,"bye",VLOOKUP($E4,DCI_seznam!$A$2:$D$269,2))</f>
        <v>bye</v>
      </c>
      <c r="G4" s="2">
        <f>IF($E4=0,"",VLOOKUP($E4,DCI_seznam!$A$2:$E$269,4))</f>
      </c>
      <c r="H4" s="55"/>
      <c r="I4" s="56"/>
      <c r="J4" s="56"/>
      <c r="K4" s="56"/>
      <c r="L4" s="57"/>
      <c r="M4" s="2">
        <f t="shared" si="0"/>
        <v>0</v>
      </c>
      <c r="N4" s="2">
        <f t="shared" si="1"/>
        <v>0</v>
      </c>
      <c r="O4" s="2">
        <f t="shared" si="2"/>
        <v>0</v>
      </c>
      <c r="P4" s="2">
        <f>IF($O4=0,"",VLOOKUP($O4,DCI_seznam!$A$2:$D$269,2))</f>
      </c>
      <c r="Q4" s="2">
        <f t="shared" si="3"/>
      </c>
      <c r="R4" s="2">
        <f t="shared" si="4"/>
      </c>
      <c r="T4" s="24">
        <f t="shared" si="5"/>
        <v>0</v>
      </c>
      <c r="U4" s="24">
        <f t="shared" si="6"/>
        <v>0</v>
      </c>
      <c r="V4" s="24">
        <f t="shared" si="7"/>
        <v>0</v>
      </c>
      <c r="W4" s="24">
        <f t="shared" si="8"/>
        <v>0</v>
      </c>
      <c r="X4" s="24">
        <f t="shared" si="9"/>
        <v>0</v>
      </c>
    </row>
    <row r="5" spans="1:24" ht="12.75">
      <c r="A5" s="2" t="e">
        <f>CONCATENATE("Útěcha ",#REF!," - 1.kolo")</f>
        <v>#REF!</v>
      </c>
      <c r="B5" s="2">
        <f>'P-U 32'!B16</f>
        <v>0</v>
      </c>
      <c r="C5" s="2" t="str">
        <f>IF($B5=0,"bye",VLOOKUP($B5,DCI_seznam!$A$2:$D$269,2))</f>
        <v>bye</v>
      </c>
      <c r="D5" s="2">
        <f>IF($B5=0,"",VLOOKUP($B5,DCI_seznam!$A$2:$E$269,4))</f>
      </c>
      <c r="E5" s="2">
        <f>'P-U 32'!$B$18</f>
        <v>0</v>
      </c>
      <c r="F5" s="2" t="str">
        <f>IF($E5=0,"bye",VLOOKUP($E5,DCI_seznam!$A$2:$D$269,2))</f>
        <v>bye</v>
      </c>
      <c r="G5" s="2">
        <f>IF($E5=0,"",VLOOKUP($E5,DCI_seznam!$A$2:$E$269,4))</f>
      </c>
      <c r="H5" s="55"/>
      <c r="I5" s="56"/>
      <c r="J5" s="56"/>
      <c r="K5" s="56"/>
      <c r="L5" s="57"/>
      <c r="M5" s="2">
        <f t="shared" si="0"/>
        <v>0</v>
      </c>
      <c r="N5" s="2">
        <f t="shared" si="1"/>
        <v>0</v>
      </c>
      <c r="O5" s="2">
        <f t="shared" si="2"/>
        <v>0</v>
      </c>
      <c r="P5" s="2">
        <f>IF($O5=0,"",VLOOKUP($O5,DCI_seznam!$A$2:$D$269,2))</f>
      </c>
      <c r="Q5" s="2">
        <f t="shared" si="3"/>
      </c>
      <c r="R5" s="2">
        <f t="shared" si="4"/>
      </c>
      <c r="T5" s="24">
        <f t="shared" si="5"/>
        <v>0</v>
      </c>
      <c r="U5" s="24">
        <f t="shared" si="6"/>
        <v>0</v>
      </c>
      <c r="V5" s="24">
        <f t="shared" si="7"/>
        <v>0</v>
      </c>
      <c r="W5" s="24">
        <f t="shared" si="8"/>
        <v>0</v>
      </c>
      <c r="X5" s="24">
        <f t="shared" si="9"/>
        <v>0</v>
      </c>
    </row>
    <row r="6" spans="1:24" ht="12.75">
      <c r="A6" s="2" t="e">
        <f>CONCATENATE("Útěcha ",#REF!," - 1.kolo")</f>
        <v>#REF!</v>
      </c>
      <c r="B6" s="2">
        <f>'P-U 32'!B20</f>
        <v>0</v>
      </c>
      <c r="C6" s="2" t="str">
        <f>IF($B6=0,"bye",VLOOKUP($B6,DCI_seznam!$A$2:$D$269,2))</f>
        <v>bye</v>
      </c>
      <c r="D6" s="2">
        <f>IF($B6=0,"",VLOOKUP($B6,DCI_seznam!$A$2:$E$269,4))</f>
      </c>
      <c r="E6" s="2">
        <f>'P-U 32'!$B$22</f>
        <v>0</v>
      </c>
      <c r="F6" s="2" t="str">
        <f>IF($E6=0,"bye",VLOOKUP($E6,DCI_seznam!$A$2:$D$269,2))</f>
        <v>bye</v>
      </c>
      <c r="G6" s="2">
        <f>IF($E6=0,"",VLOOKUP($E6,DCI_seznam!$A$2:$E$269,4))</f>
      </c>
      <c r="H6" s="55"/>
      <c r="I6" s="56"/>
      <c r="J6" s="56"/>
      <c r="K6" s="56"/>
      <c r="L6" s="57"/>
      <c r="M6" s="2">
        <f t="shared" si="0"/>
        <v>0</v>
      </c>
      <c r="N6" s="2">
        <f t="shared" si="1"/>
        <v>0</v>
      </c>
      <c r="O6" s="2">
        <f t="shared" si="2"/>
        <v>0</v>
      </c>
      <c r="P6" s="2">
        <f>IF($O6=0,"",VLOOKUP($O6,DCI_seznam!$A$2:$D$269,2))</f>
      </c>
      <c r="Q6" s="2">
        <f t="shared" si="3"/>
      </c>
      <c r="R6" s="2">
        <f t="shared" si="4"/>
      </c>
      <c r="T6" s="24">
        <f t="shared" si="5"/>
        <v>0</v>
      </c>
      <c r="U6" s="24">
        <f t="shared" si="6"/>
        <v>0</v>
      </c>
      <c r="V6" s="24">
        <f t="shared" si="7"/>
        <v>0</v>
      </c>
      <c r="W6" s="24">
        <f t="shared" si="8"/>
        <v>0</v>
      </c>
      <c r="X6" s="24">
        <f t="shared" si="9"/>
        <v>0</v>
      </c>
    </row>
    <row r="7" spans="1:24" ht="12.75">
      <c r="A7" s="2" t="e">
        <f>CONCATENATE("Útěcha ",#REF!," - 1.kolo")</f>
        <v>#REF!</v>
      </c>
      <c r="B7" s="2">
        <f>'P-U 32'!B24</f>
        <v>0</v>
      </c>
      <c r="C7" s="2" t="str">
        <f>IF($B7=0,"bye",VLOOKUP($B7,DCI_seznam!$A$2:$D$269,2))</f>
        <v>bye</v>
      </c>
      <c r="D7" s="2">
        <f>IF($B7=0,"",VLOOKUP($B7,DCI_seznam!$A$2:$E$269,4))</f>
      </c>
      <c r="E7" s="2">
        <f>'P-U 32'!$B$26</f>
        <v>0</v>
      </c>
      <c r="F7" s="2" t="str">
        <f>IF($E7=0,"bye",VLOOKUP($E7,DCI_seznam!$A$2:$D$269,2))</f>
        <v>bye</v>
      </c>
      <c r="G7" s="2">
        <f>IF($E7=0,"",VLOOKUP($E7,DCI_seznam!$A$2:$E$269,4))</f>
      </c>
      <c r="H7" s="55"/>
      <c r="I7" s="56"/>
      <c r="J7" s="56"/>
      <c r="K7" s="56"/>
      <c r="L7" s="57"/>
      <c r="M7" s="2">
        <f t="shared" si="0"/>
        <v>0</v>
      </c>
      <c r="N7" s="2">
        <f t="shared" si="1"/>
        <v>0</v>
      </c>
      <c r="O7" s="2">
        <f t="shared" si="2"/>
        <v>0</v>
      </c>
      <c r="P7" s="2">
        <f>IF($O7=0,"",VLOOKUP($O7,DCI_seznam!$A$2:$D$269,2))</f>
      </c>
      <c r="Q7" s="2">
        <f t="shared" si="3"/>
      </c>
      <c r="R7" s="2">
        <f t="shared" si="4"/>
      </c>
      <c r="T7" s="24">
        <f t="shared" si="5"/>
        <v>0</v>
      </c>
      <c r="U7" s="24">
        <f t="shared" si="6"/>
        <v>0</v>
      </c>
      <c r="V7" s="24">
        <f t="shared" si="7"/>
        <v>0</v>
      </c>
      <c r="W7" s="24">
        <f t="shared" si="8"/>
        <v>0</v>
      </c>
      <c r="X7" s="24">
        <f t="shared" si="9"/>
        <v>0</v>
      </c>
    </row>
    <row r="8" spans="1:24" ht="12.75">
      <c r="A8" s="2" t="e">
        <f>CONCATENATE("Útěcha ",#REF!," - 1.kolo")</f>
        <v>#REF!</v>
      </c>
      <c r="B8" s="2">
        <f>'P-U 32'!B28</f>
        <v>0</v>
      </c>
      <c r="C8" s="2" t="str">
        <f>IF($B8=0,"bye",VLOOKUP($B8,DCI_seznam!$A$2:$D$269,2))</f>
        <v>bye</v>
      </c>
      <c r="D8" s="2">
        <f>IF($B8=0,"",VLOOKUP($B8,DCI_seznam!$A$2:$E$269,4))</f>
      </c>
      <c r="E8" s="2">
        <f>'P-U 32'!$B$30</f>
        <v>0</v>
      </c>
      <c r="F8" s="2" t="str">
        <f>IF($E8=0,"bye",VLOOKUP($E8,DCI_seznam!$A$2:$D$269,2))</f>
        <v>bye</v>
      </c>
      <c r="G8" s="2">
        <f>IF($E8=0,"",VLOOKUP($E8,DCI_seznam!$A$2:$E$269,4))</f>
      </c>
      <c r="H8" s="55"/>
      <c r="I8" s="56"/>
      <c r="J8" s="56"/>
      <c r="K8" s="56"/>
      <c r="L8" s="57"/>
      <c r="M8" s="2">
        <f t="shared" si="0"/>
        <v>0</v>
      </c>
      <c r="N8" s="2">
        <f t="shared" si="1"/>
        <v>0</v>
      </c>
      <c r="O8" s="2">
        <f t="shared" si="2"/>
        <v>0</v>
      </c>
      <c r="P8" s="2">
        <f>IF($O8=0,"",VLOOKUP($O8,DCI_seznam!$A$2:$D$269,2))</f>
      </c>
      <c r="Q8" s="2">
        <f t="shared" si="3"/>
      </c>
      <c r="R8" s="2">
        <f t="shared" si="4"/>
      </c>
      <c r="T8" s="24">
        <f t="shared" si="5"/>
        <v>0</v>
      </c>
      <c r="U8" s="24">
        <f t="shared" si="6"/>
        <v>0</v>
      </c>
      <c r="V8" s="24">
        <f t="shared" si="7"/>
        <v>0</v>
      </c>
      <c r="W8" s="24">
        <f t="shared" si="8"/>
        <v>0</v>
      </c>
      <c r="X8" s="24">
        <f t="shared" si="9"/>
        <v>0</v>
      </c>
    </row>
    <row r="9" spans="1:24" ht="12.75">
      <c r="A9" s="2" t="e">
        <f>CONCATENATE("Útěcha ",#REF!," - 1.kolo")</f>
        <v>#REF!</v>
      </c>
      <c r="B9" s="2">
        <f>'P-U 32'!B32</f>
        <v>0</v>
      </c>
      <c r="C9" s="2" t="str">
        <f>IF($B9=0,"bye",VLOOKUP($B9,DCI_seznam!$A$2:$D$269,2))</f>
        <v>bye</v>
      </c>
      <c r="D9" s="2">
        <f>IF($B9=0,"",VLOOKUP($B9,DCI_seznam!$A$2:$E$269,4))</f>
      </c>
      <c r="E9" s="2">
        <f>'P-U 32'!$B$34</f>
        <v>0</v>
      </c>
      <c r="F9" s="2" t="str">
        <f>IF($E9=0,"bye",VLOOKUP($E9,DCI_seznam!$A$2:$D$269,2))</f>
        <v>bye</v>
      </c>
      <c r="G9" s="2">
        <f>IF($E9=0,"",VLOOKUP($E9,DCI_seznam!$A$2:$E$269,4))</f>
      </c>
      <c r="H9" s="55"/>
      <c r="I9" s="56"/>
      <c r="J9" s="56"/>
      <c r="K9" s="56"/>
      <c r="L9" s="57"/>
      <c r="M9" s="2">
        <f t="shared" si="0"/>
        <v>0</v>
      </c>
      <c r="N9" s="2">
        <f t="shared" si="1"/>
        <v>0</v>
      </c>
      <c r="O9" s="2">
        <f t="shared" si="2"/>
        <v>0</v>
      </c>
      <c r="P9" s="2">
        <f>IF($O9=0,"",VLOOKUP($O9,DCI_seznam!$A$2:$D$269,2))</f>
      </c>
      <c r="Q9" s="2">
        <f t="shared" si="3"/>
      </c>
      <c r="R9" s="2">
        <f t="shared" si="4"/>
      </c>
      <c r="T9" s="24">
        <f t="shared" si="5"/>
        <v>0</v>
      </c>
      <c r="U9" s="24">
        <f t="shared" si="6"/>
        <v>0</v>
      </c>
      <c r="V9" s="24">
        <f t="shared" si="7"/>
        <v>0</v>
      </c>
      <c r="W9" s="24">
        <f t="shared" si="8"/>
        <v>0</v>
      </c>
      <c r="X9" s="24">
        <f t="shared" si="9"/>
        <v>0</v>
      </c>
    </row>
    <row r="10" spans="1:24" ht="12.75">
      <c r="A10" s="2" t="e">
        <f>CONCATENATE("Útěcha ",#REF!," - 1.kolo")</f>
        <v>#REF!</v>
      </c>
      <c r="B10" s="2">
        <f>'P-U 32'!B36</f>
        <v>0</v>
      </c>
      <c r="C10" s="2" t="str">
        <f>IF($B10=0,"bye",VLOOKUP($B10,DCI_seznam!$A$2:$D$269,2))</f>
        <v>bye</v>
      </c>
      <c r="D10" s="2">
        <f>IF($B10=0,"",VLOOKUP($B10,DCI_seznam!$A$2:$E$269,4))</f>
      </c>
      <c r="E10" s="2">
        <f>'P-U 32'!$B$38</f>
        <v>0</v>
      </c>
      <c r="F10" s="2" t="str">
        <f>IF($E10=0,"bye",VLOOKUP($E10,DCI_seznam!$A$2:$D$269,2))</f>
        <v>bye</v>
      </c>
      <c r="G10" s="2">
        <f>IF($E10=0,"",VLOOKUP($E10,DCI_seznam!$A$2:$E$269,4))</f>
      </c>
      <c r="H10" s="55"/>
      <c r="I10" s="56"/>
      <c r="J10" s="56"/>
      <c r="K10" s="56"/>
      <c r="L10" s="57"/>
      <c r="M10" s="2">
        <f t="shared" si="0"/>
        <v>0</v>
      </c>
      <c r="N10" s="2">
        <f t="shared" si="1"/>
        <v>0</v>
      </c>
      <c r="O10" s="2">
        <f t="shared" si="2"/>
        <v>0</v>
      </c>
      <c r="P10" s="2">
        <f>IF($O10=0,"",VLOOKUP($O10,DCI_seznam!$A$2:$D$269,2))</f>
      </c>
      <c r="Q10" s="2">
        <f t="shared" si="3"/>
      </c>
      <c r="R10" s="2">
        <f t="shared" si="4"/>
      </c>
      <c r="T10" s="24">
        <f t="shared" si="5"/>
        <v>0</v>
      </c>
      <c r="U10" s="24">
        <f t="shared" si="6"/>
        <v>0</v>
      </c>
      <c r="V10" s="24">
        <f t="shared" si="7"/>
        <v>0</v>
      </c>
      <c r="W10" s="24">
        <f t="shared" si="8"/>
        <v>0</v>
      </c>
      <c r="X10" s="24">
        <f t="shared" si="9"/>
        <v>0</v>
      </c>
    </row>
    <row r="11" spans="1:24" ht="12.75">
      <c r="A11" s="2" t="e">
        <f>CONCATENATE("Útěcha ",#REF!," - 1.kolo")</f>
        <v>#REF!</v>
      </c>
      <c r="B11" s="2">
        <f>'P-U 32'!B40</f>
        <v>0</v>
      </c>
      <c r="C11" s="2" t="str">
        <f>IF($B11=0,"bye",VLOOKUP($B11,DCI_seznam!$A$2:$D$269,2))</f>
        <v>bye</v>
      </c>
      <c r="D11" s="2">
        <f>IF($B11=0,"",VLOOKUP($B11,DCI_seznam!$A$2:$E$269,4))</f>
      </c>
      <c r="E11" s="2">
        <f>'P-U 32'!$B$42</f>
        <v>0</v>
      </c>
      <c r="F11" s="2" t="str">
        <f>IF($E11=0,"bye",VLOOKUP($E11,DCI_seznam!$A$2:$D$269,2))</f>
        <v>bye</v>
      </c>
      <c r="G11" s="2">
        <f>IF($E11=0,"",VLOOKUP($E11,DCI_seznam!$A$2:$E$269,4))</f>
      </c>
      <c r="H11" s="55"/>
      <c r="I11" s="56"/>
      <c r="J11" s="56"/>
      <c r="K11" s="56"/>
      <c r="L11" s="57"/>
      <c r="M11" s="2">
        <f t="shared" si="0"/>
        <v>0</v>
      </c>
      <c r="N11" s="2">
        <f t="shared" si="1"/>
        <v>0</v>
      </c>
      <c r="O11" s="2">
        <f t="shared" si="2"/>
        <v>0</v>
      </c>
      <c r="P11" s="2">
        <f>IF($O11=0,"",VLOOKUP($O11,DCI_seznam!$A$2:$D$269,2))</f>
      </c>
      <c r="Q11" s="2">
        <f t="shared" si="3"/>
      </c>
      <c r="R11" s="2">
        <f t="shared" si="4"/>
      </c>
      <c r="T11" s="24">
        <f t="shared" si="5"/>
        <v>0</v>
      </c>
      <c r="U11" s="24">
        <f t="shared" si="6"/>
        <v>0</v>
      </c>
      <c r="V11" s="24">
        <f t="shared" si="7"/>
        <v>0</v>
      </c>
      <c r="W11" s="24">
        <f t="shared" si="8"/>
        <v>0</v>
      </c>
      <c r="X11" s="24">
        <f t="shared" si="9"/>
        <v>0</v>
      </c>
    </row>
    <row r="12" spans="1:24" ht="12.75">
      <c r="A12" s="2" t="e">
        <f>CONCATENATE("Útěcha ",#REF!," - 1.kolo")</f>
        <v>#REF!</v>
      </c>
      <c r="B12" s="2">
        <f>'P-U 32'!B44</f>
        <v>0</v>
      </c>
      <c r="C12" s="2" t="str">
        <f>IF($B12=0,"bye",VLOOKUP($B12,DCI_seznam!$A$2:$D$269,2))</f>
        <v>bye</v>
      </c>
      <c r="D12" s="2">
        <f>IF($B12=0,"",VLOOKUP($B12,DCI_seznam!$A$2:$E$269,4))</f>
      </c>
      <c r="E12" s="2">
        <f>'P-U 32'!$B$46</f>
        <v>0</v>
      </c>
      <c r="F12" s="2" t="str">
        <f>IF($E12=0,"bye",VLOOKUP($E12,DCI_seznam!$A$2:$D$269,2))</f>
        <v>bye</v>
      </c>
      <c r="G12" s="2">
        <f>IF($E12=0,"",VLOOKUP($E12,DCI_seznam!$A$2:$E$269,4))</f>
      </c>
      <c r="H12" s="55"/>
      <c r="I12" s="56"/>
      <c r="J12" s="56"/>
      <c r="K12" s="56"/>
      <c r="L12" s="57"/>
      <c r="M12" s="2">
        <f t="shared" si="0"/>
        <v>0</v>
      </c>
      <c r="N12" s="2">
        <f t="shared" si="1"/>
        <v>0</v>
      </c>
      <c r="O12" s="2">
        <f t="shared" si="2"/>
        <v>0</v>
      </c>
      <c r="P12" s="2">
        <f>IF($O12=0,"",VLOOKUP($O12,DCI_seznam!$A$2:$D$269,2))</f>
      </c>
      <c r="Q12" s="2">
        <f t="shared" si="3"/>
      </c>
      <c r="R12" s="2">
        <f t="shared" si="4"/>
      </c>
      <c r="T12" s="24">
        <f t="shared" si="5"/>
        <v>0</v>
      </c>
      <c r="U12" s="24">
        <f t="shared" si="6"/>
        <v>0</v>
      </c>
      <c r="V12" s="24">
        <f t="shared" si="7"/>
        <v>0</v>
      </c>
      <c r="W12" s="24">
        <f t="shared" si="8"/>
        <v>0</v>
      </c>
      <c r="X12" s="24">
        <f t="shared" si="9"/>
        <v>0</v>
      </c>
    </row>
    <row r="13" spans="1:24" ht="12.75">
      <c r="A13" s="2" t="e">
        <f>CONCATENATE("Útěcha ",#REF!," - 1.kolo")</f>
        <v>#REF!</v>
      </c>
      <c r="B13" s="2">
        <f>'P-U 32'!B48</f>
        <v>0</v>
      </c>
      <c r="C13" s="2" t="str">
        <f>IF($B13=0,"bye",VLOOKUP($B13,DCI_seznam!$A$2:$D$269,2))</f>
        <v>bye</v>
      </c>
      <c r="D13" s="2">
        <f>IF($B13=0,"",VLOOKUP($B13,DCI_seznam!$A$2:$E$269,4))</f>
      </c>
      <c r="E13" s="2">
        <f>'P-U 32'!$B$50</f>
        <v>0</v>
      </c>
      <c r="F13" s="2" t="str">
        <f>IF($E13=0,"bye",VLOOKUP($E13,DCI_seznam!$A$2:$D$269,2))</f>
        <v>bye</v>
      </c>
      <c r="G13" s="2">
        <f>IF($E13=0,"",VLOOKUP($E13,DCI_seznam!$A$2:$E$269,4))</f>
      </c>
      <c r="H13" s="55"/>
      <c r="I13" s="56"/>
      <c r="J13" s="56"/>
      <c r="K13" s="56"/>
      <c r="L13" s="57"/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>IF($O13=0,"",VLOOKUP($O13,DCI_seznam!$A$2:$D$269,2))</f>
      </c>
      <c r="Q13" s="2">
        <f t="shared" si="3"/>
      </c>
      <c r="R13" s="2">
        <f t="shared" si="4"/>
      </c>
      <c r="T13" s="24">
        <f t="shared" si="5"/>
        <v>0</v>
      </c>
      <c r="U13" s="24">
        <f t="shared" si="6"/>
        <v>0</v>
      </c>
      <c r="V13" s="24">
        <f t="shared" si="7"/>
        <v>0</v>
      </c>
      <c r="W13" s="24">
        <f t="shared" si="8"/>
        <v>0</v>
      </c>
      <c r="X13" s="24">
        <f t="shared" si="9"/>
        <v>0</v>
      </c>
    </row>
    <row r="14" spans="1:24" ht="12.75">
      <c r="A14" s="2" t="e">
        <f>CONCATENATE("Útěcha ",#REF!," - 1.kolo")</f>
        <v>#REF!</v>
      </c>
      <c r="B14" s="2">
        <f>'P-U 32'!B52</f>
        <v>0</v>
      </c>
      <c r="C14" s="2" t="str">
        <f>IF($B14=0,"bye",VLOOKUP($B14,DCI_seznam!$A$2:$D$269,2))</f>
        <v>bye</v>
      </c>
      <c r="D14" s="2">
        <f>IF($B14=0,"",VLOOKUP($B14,DCI_seznam!$A$2:$E$269,4))</f>
      </c>
      <c r="E14" s="2">
        <f>'P-U 32'!$B$54</f>
        <v>0</v>
      </c>
      <c r="F14" s="2" t="str">
        <f>IF($E14=0,"bye",VLOOKUP($E14,DCI_seznam!$A$2:$D$269,2))</f>
        <v>bye</v>
      </c>
      <c r="G14" s="2">
        <f>IF($E14=0,"",VLOOKUP($E14,DCI_seznam!$A$2:$E$269,4))</f>
      </c>
      <c r="H14" s="55"/>
      <c r="I14" s="56"/>
      <c r="J14" s="56"/>
      <c r="K14" s="56"/>
      <c r="L14" s="57"/>
      <c r="M14" s="2">
        <f t="shared" si="0"/>
        <v>0</v>
      </c>
      <c r="N14" s="2">
        <f t="shared" si="1"/>
        <v>0</v>
      </c>
      <c r="O14" s="2">
        <f t="shared" si="2"/>
        <v>0</v>
      </c>
      <c r="P14" s="2">
        <f>IF($O14=0,"",VLOOKUP($O14,DCI_seznam!$A$2:$D$269,2))</f>
      </c>
      <c r="Q14" s="2">
        <f t="shared" si="3"/>
      </c>
      <c r="R14" s="2">
        <f t="shared" si="4"/>
      </c>
      <c r="T14" s="24">
        <f t="shared" si="5"/>
        <v>0</v>
      </c>
      <c r="U14" s="24">
        <f t="shared" si="6"/>
        <v>0</v>
      </c>
      <c r="V14" s="24">
        <f t="shared" si="7"/>
        <v>0</v>
      </c>
      <c r="W14" s="24">
        <f t="shared" si="8"/>
        <v>0</v>
      </c>
      <c r="X14" s="24">
        <f t="shared" si="9"/>
        <v>0</v>
      </c>
    </row>
    <row r="15" spans="1:24" ht="12.75">
      <c r="A15" s="2" t="e">
        <f>CONCATENATE("Útěcha ",#REF!," - 1.kolo")</f>
        <v>#REF!</v>
      </c>
      <c r="B15" s="2">
        <f>'P-U 32'!B56</f>
        <v>0</v>
      </c>
      <c r="C15" s="2" t="str">
        <f>IF($B15=0,"bye",VLOOKUP($B15,DCI_seznam!$A$2:$D$269,2))</f>
        <v>bye</v>
      </c>
      <c r="D15" s="2">
        <f>IF($B15=0,"",VLOOKUP($B15,DCI_seznam!$A$2:$E$269,4))</f>
      </c>
      <c r="E15" s="2">
        <f>'P-U 32'!$B$58</f>
        <v>0</v>
      </c>
      <c r="F15" s="2" t="str">
        <f>IF($E15=0,"bye",VLOOKUP($E15,DCI_seznam!$A$2:$D$269,2))</f>
        <v>bye</v>
      </c>
      <c r="G15" s="2">
        <f>IF($E15=0,"",VLOOKUP($E15,DCI_seznam!$A$2:$E$269,4))</f>
      </c>
      <c r="H15" s="55"/>
      <c r="I15" s="56"/>
      <c r="J15" s="56"/>
      <c r="K15" s="56"/>
      <c r="L15" s="57"/>
      <c r="M15" s="2">
        <f t="shared" si="0"/>
        <v>0</v>
      </c>
      <c r="N15" s="2">
        <f t="shared" si="1"/>
        <v>0</v>
      </c>
      <c r="O15" s="2">
        <f t="shared" si="2"/>
        <v>0</v>
      </c>
      <c r="P15" s="2">
        <f>IF($O15=0,"",VLOOKUP($O15,DCI_seznam!$A$2:$D$269,2))</f>
      </c>
      <c r="Q15" s="2">
        <f t="shared" si="3"/>
      </c>
      <c r="R15" s="2">
        <f t="shared" si="4"/>
      </c>
      <c r="T15" s="24">
        <f t="shared" si="5"/>
        <v>0</v>
      </c>
      <c r="U15" s="24">
        <f t="shared" si="6"/>
        <v>0</v>
      </c>
      <c r="V15" s="24">
        <f t="shared" si="7"/>
        <v>0</v>
      </c>
      <c r="W15" s="24">
        <f t="shared" si="8"/>
        <v>0</v>
      </c>
      <c r="X15" s="24">
        <f t="shared" si="9"/>
        <v>0</v>
      </c>
    </row>
    <row r="16" spans="1:24" ht="12.75">
      <c r="A16" s="2" t="e">
        <f>CONCATENATE("Útěcha ",#REF!," - 1.kolo")</f>
        <v>#REF!</v>
      </c>
      <c r="B16" s="2">
        <f>'P-U 32'!B60</f>
        <v>0</v>
      </c>
      <c r="C16" s="2" t="str">
        <f>IF($B16=0,"bye",VLOOKUP($B16,DCI_seznam!$A$2:$D$269,2))</f>
        <v>bye</v>
      </c>
      <c r="D16" s="2">
        <f>IF($B16=0,"",VLOOKUP($B16,DCI_seznam!$A$2:$E$269,4))</f>
      </c>
      <c r="E16" s="2">
        <f>'P-U 32'!$B$62</f>
        <v>0</v>
      </c>
      <c r="F16" s="2" t="str">
        <f>IF($E16=0,"bye",VLOOKUP($E16,DCI_seznam!$A$2:$D$269,2))</f>
        <v>bye</v>
      </c>
      <c r="G16" s="2">
        <f>IF($E16=0,"",VLOOKUP($E16,DCI_seznam!$A$2:$E$269,4))</f>
      </c>
      <c r="H16" s="55"/>
      <c r="I16" s="56"/>
      <c r="J16" s="56"/>
      <c r="K16" s="56"/>
      <c r="L16" s="57"/>
      <c r="M16" s="2">
        <f t="shared" si="0"/>
        <v>0</v>
      </c>
      <c r="N16" s="2">
        <f t="shared" si="1"/>
        <v>0</v>
      </c>
      <c r="O16" s="2">
        <f t="shared" si="2"/>
        <v>0</v>
      </c>
      <c r="P16" s="2">
        <f>IF($O16=0,"",VLOOKUP($O16,DCI_seznam!$A$2:$D$269,2))</f>
      </c>
      <c r="Q16" s="2">
        <f t="shared" si="3"/>
      </c>
      <c r="R16" s="2">
        <f t="shared" si="4"/>
      </c>
      <c r="T16" s="24">
        <f t="shared" si="5"/>
        <v>0</v>
      </c>
      <c r="U16" s="24">
        <f t="shared" si="6"/>
        <v>0</v>
      </c>
      <c r="V16" s="24">
        <f t="shared" si="7"/>
        <v>0</v>
      </c>
      <c r="W16" s="24">
        <f t="shared" si="8"/>
        <v>0</v>
      </c>
      <c r="X16" s="24">
        <f t="shared" si="9"/>
        <v>0</v>
      </c>
    </row>
    <row r="17" spans="1:24" ht="12.75">
      <c r="A17" s="2" t="e">
        <f>CONCATENATE("Útěcha ",#REF!," - 1.kolo")</f>
        <v>#REF!</v>
      </c>
      <c r="B17" s="2">
        <f>'P-U 32'!B64</f>
        <v>0</v>
      </c>
      <c r="C17" s="2" t="str">
        <f>IF($B17=0,"bye",VLOOKUP($B17,DCI_seznam!$A$2:$D$269,2))</f>
        <v>bye</v>
      </c>
      <c r="D17" s="2">
        <f>IF($B17=0,"",VLOOKUP($B17,DCI_seznam!$A$2:$E$269,4))</f>
      </c>
      <c r="E17" s="2">
        <f>'P-U 32'!$B$66</f>
        <v>0</v>
      </c>
      <c r="F17" s="2" t="str">
        <f>IF($E17=0,"bye",VLOOKUP($E17,DCI_seznam!$A$2:$D$269,2))</f>
        <v>bye</v>
      </c>
      <c r="G17" s="2">
        <f>IF($E17=0,"",VLOOKUP($E17,DCI_seznam!$A$2:$E$269,4))</f>
      </c>
      <c r="H17" s="55"/>
      <c r="I17" s="56"/>
      <c r="J17" s="56"/>
      <c r="K17" s="56"/>
      <c r="L17" s="57"/>
      <c r="M17" s="2">
        <f t="shared" si="0"/>
        <v>0</v>
      </c>
      <c r="N17" s="2">
        <f t="shared" si="1"/>
        <v>0</v>
      </c>
      <c r="O17" s="2">
        <f t="shared" si="2"/>
        <v>0</v>
      </c>
      <c r="P17" s="2">
        <f>IF($O17=0,"",VLOOKUP($O17,DCI_seznam!$A$2:$D$269,2))</f>
      </c>
      <c r="Q17" s="2">
        <f t="shared" si="3"/>
      </c>
      <c r="R17" s="2">
        <f t="shared" si="4"/>
      </c>
      <c r="T17" s="24">
        <f t="shared" si="5"/>
        <v>0</v>
      </c>
      <c r="U17" s="24">
        <f t="shared" si="6"/>
        <v>0</v>
      </c>
      <c r="V17" s="24">
        <f t="shared" si="7"/>
        <v>0</v>
      </c>
      <c r="W17" s="24">
        <f t="shared" si="8"/>
        <v>0</v>
      </c>
      <c r="X17" s="24">
        <f t="shared" si="9"/>
        <v>0</v>
      </c>
    </row>
    <row r="18" spans="8:12" ht="13.5" thickBot="1">
      <c r="H18" s="19"/>
      <c r="I18" s="19"/>
      <c r="J18" s="19"/>
      <c r="K18" s="19"/>
      <c r="L18" s="19"/>
    </row>
    <row r="19" spans="1:24" ht="13.5" thickTop="1">
      <c r="A19" s="2" t="e">
        <f>CONCATENATE("Útěcha ",#REF!," - 2.kolo")</f>
        <v>#REF!</v>
      </c>
      <c r="B19" s="2">
        <f>O2</f>
        <v>0</v>
      </c>
      <c r="C19" s="2">
        <f>IF($B19=0,"",VLOOKUP($B19,DCI_seznam!$A$2:$D$269,2))</f>
      </c>
      <c r="D19" s="2">
        <f>IF($B19=0,"",VLOOKUP($B19,DCI_seznam!$A$2:$E$269,4))</f>
      </c>
      <c r="E19" s="2">
        <f>O3</f>
        <v>0</v>
      </c>
      <c r="F19" s="2">
        <f>IF($E19=0,"",VLOOKUP($E19,DCI_seznam!$A$2:$D$269,2))</f>
      </c>
      <c r="G19" s="2">
        <f>IF($E19=0,"",VLOOKUP($E19,DCI_seznam!$A$2:$E$269,4))</f>
      </c>
      <c r="H19" s="52"/>
      <c r="I19" s="53"/>
      <c r="J19" s="53"/>
      <c r="K19" s="53"/>
      <c r="L19" s="54"/>
      <c r="M19" s="2">
        <f aca="true" t="shared" si="10" ref="M19:M26">COUNTIF(T19:X19,"&gt;0")</f>
        <v>0</v>
      </c>
      <c r="N19" s="2">
        <f aca="true" t="shared" si="11" ref="N19:N26">COUNTIF(T19:X19,"&lt;0")</f>
        <v>0</v>
      </c>
      <c r="O19" s="2">
        <f aca="true" t="shared" si="12" ref="O19:O26">IF(M19=N19,0,IF(M19&gt;N19,B19,E19))</f>
        <v>0</v>
      </c>
      <c r="P19" s="2">
        <f>IF($O19=0,"",VLOOKUP($O19,DCI_seznam!$A$2:$D$269,2))</f>
      </c>
      <c r="Q19" s="2">
        <f aca="true" t="shared" si="13" ref="Q19:Q26"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</c>
      <c r="R19" s="2">
        <f aca="true" t="shared" si="14" ref="R19:R26">IF(MAX(M19:N19)=3,Q19,"")</f>
      </c>
      <c r="T19" s="24">
        <f aca="true" t="shared" si="15" ref="T19:T26">IF(H19="",0,IF(MID(H19,1,1)="-",-1,1))</f>
        <v>0</v>
      </c>
      <c r="U19" s="24">
        <f aca="true" t="shared" si="16" ref="U19:U26">IF(I19="",0,IF(MID(I19,1,1)="-",-1,1))</f>
        <v>0</v>
      </c>
      <c r="V19" s="24">
        <f aca="true" t="shared" si="17" ref="V19:V26">IF(J19="",0,IF(MID(J19,1,1)="-",-1,1))</f>
        <v>0</v>
      </c>
      <c r="W19" s="24">
        <f aca="true" t="shared" si="18" ref="W19:W26">IF(K19="",0,IF(MID(K19,1,1)="-",-1,1))</f>
        <v>0</v>
      </c>
      <c r="X19" s="24">
        <f aca="true" t="shared" si="19" ref="X19:X26">IF(L19="",0,IF(MID(L19,1,1)="-",-1,1))</f>
        <v>0</v>
      </c>
    </row>
    <row r="20" spans="1:24" ht="12.75">
      <c r="A20" s="2" t="e">
        <f>CONCATENATE("Útěcha ",#REF!," - 2.kolo")</f>
        <v>#REF!</v>
      </c>
      <c r="B20" s="2">
        <f>O4</f>
        <v>0</v>
      </c>
      <c r="C20" s="2">
        <f>IF($B20=0,"",VLOOKUP($B20,DCI_seznam!$A$2:$D$269,2))</f>
      </c>
      <c r="D20" s="2">
        <f>IF($B20=0,"",VLOOKUP($B20,DCI_seznam!$A$2:$E$269,4))</f>
      </c>
      <c r="E20" s="2">
        <f>O5</f>
        <v>0</v>
      </c>
      <c r="F20" s="2">
        <f>IF($E20=0,"",VLOOKUP($E20,DCI_seznam!$A$2:$D$269,2))</f>
      </c>
      <c r="G20" s="2">
        <f>IF($E20=0,"",VLOOKUP($E20,DCI_seznam!$A$2:$E$269,4))</f>
      </c>
      <c r="H20" s="55"/>
      <c r="I20" s="56"/>
      <c r="J20" s="56"/>
      <c r="K20" s="56"/>
      <c r="L20" s="57"/>
      <c r="M20" s="2">
        <f t="shared" si="10"/>
        <v>0</v>
      </c>
      <c r="N20" s="2">
        <f t="shared" si="11"/>
        <v>0</v>
      </c>
      <c r="O20" s="2">
        <f t="shared" si="12"/>
        <v>0</v>
      </c>
      <c r="P20" s="2">
        <f>IF($O20=0,"",VLOOKUP($O20,DCI_seznam!$A$2:$D$269,2))</f>
      </c>
      <c r="Q20" s="2">
        <f t="shared" si="13"/>
      </c>
      <c r="R20" s="2">
        <f t="shared" si="14"/>
      </c>
      <c r="T20" s="24">
        <f t="shared" si="15"/>
        <v>0</v>
      </c>
      <c r="U20" s="24">
        <f t="shared" si="16"/>
        <v>0</v>
      </c>
      <c r="V20" s="24">
        <f t="shared" si="17"/>
        <v>0</v>
      </c>
      <c r="W20" s="24">
        <f t="shared" si="18"/>
        <v>0</v>
      </c>
      <c r="X20" s="24">
        <f t="shared" si="19"/>
        <v>0</v>
      </c>
    </row>
    <row r="21" spans="1:24" ht="12.75">
      <c r="A21" s="2" t="e">
        <f>CONCATENATE("Útěcha ",#REF!," - 2.kolo")</f>
        <v>#REF!</v>
      </c>
      <c r="B21" s="2">
        <f>O6</f>
        <v>0</v>
      </c>
      <c r="C21" s="2">
        <f>IF($B21=0,"",VLOOKUP($B21,DCI_seznam!$A$2:$D$269,2))</f>
      </c>
      <c r="D21" s="2">
        <f>IF($B21=0,"",VLOOKUP($B21,DCI_seznam!$A$2:$E$269,4))</f>
      </c>
      <c r="E21" s="2">
        <f>O7</f>
        <v>0</v>
      </c>
      <c r="F21" s="2">
        <f>IF($E21=0,"",VLOOKUP($E21,DCI_seznam!$A$2:$D$269,2))</f>
      </c>
      <c r="G21" s="2">
        <f>IF($E21=0,"",VLOOKUP($E21,DCI_seznam!$A$2:$E$269,4))</f>
      </c>
      <c r="H21" s="55"/>
      <c r="I21" s="56"/>
      <c r="J21" s="56"/>
      <c r="K21" s="56"/>
      <c r="L21" s="57"/>
      <c r="M21" s="2">
        <f t="shared" si="10"/>
        <v>0</v>
      </c>
      <c r="N21" s="2">
        <f t="shared" si="11"/>
        <v>0</v>
      </c>
      <c r="O21" s="2">
        <f t="shared" si="12"/>
        <v>0</v>
      </c>
      <c r="P21" s="2">
        <f>IF($O21=0,"",VLOOKUP($O21,DCI_seznam!$A$2:$D$269,2))</f>
      </c>
      <c r="Q21" s="2">
        <f t="shared" si="13"/>
      </c>
      <c r="R21" s="2">
        <f t="shared" si="14"/>
      </c>
      <c r="T21" s="24">
        <f t="shared" si="15"/>
        <v>0</v>
      </c>
      <c r="U21" s="24">
        <f t="shared" si="16"/>
        <v>0</v>
      </c>
      <c r="V21" s="24">
        <f t="shared" si="17"/>
        <v>0</v>
      </c>
      <c r="W21" s="24">
        <f t="shared" si="18"/>
        <v>0</v>
      </c>
      <c r="X21" s="24">
        <f t="shared" si="19"/>
        <v>0</v>
      </c>
    </row>
    <row r="22" spans="1:24" ht="12.75">
      <c r="A22" s="2" t="e">
        <f>CONCATENATE("Útěcha ",#REF!," - 2.kolo")</f>
        <v>#REF!</v>
      </c>
      <c r="B22" s="2">
        <f>O8</f>
        <v>0</v>
      </c>
      <c r="C22" s="2">
        <f>IF($B22=0,"",VLOOKUP($B22,DCI_seznam!$A$2:$D$269,2))</f>
      </c>
      <c r="D22" s="2">
        <f>IF($B22=0,"",VLOOKUP($B22,DCI_seznam!$A$2:$E$269,4))</f>
      </c>
      <c r="E22" s="2">
        <f>O9</f>
        <v>0</v>
      </c>
      <c r="F22" s="2">
        <f>IF($E22=0,"",VLOOKUP($E22,DCI_seznam!$A$2:$D$269,2))</f>
      </c>
      <c r="G22" s="2">
        <f>IF($E22=0,"",VLOOKUP($E22,DCI_seznam!$A$2:$E$269,4))</f>
      </c>
      <c r="H22" s="55"/>
      <c r="I22" s="56"/>
      <c r="J22" s="56"/>
      <c r="K22" s="56"/>
      <c r="L22" s="57"/>
      <c r="M22" s="2">
        <f t="shared" si="10"/>
        <v>0</v>
      </c>
      <c r="N22" s="2">
        <f t="shared" si="11"/>
        <v>0</v>
      </c>
      <c r="O22" s="2">
        <f t="shared" si="12"/>
        <v>0</v>
      </c>
      <c r="P22" s="2">
        <f>IF($O22=0,"",VLOOKUP($O22,DCI_seznam!$A$2:$D$269,2))</f>
      </c>
      <c r="Q22" s="2">
        <f t="shared" si="13"/>
      </c>
      <c r="R22" s="2">
        <f t="shared" si="14"/>
      </c>
      <c r="T22" s="24">
        <f t="shared" si="15"/>
        <v>0</v>
      </c>
      <c r="U22" s="24">
        <f t="shared" si="16"/>
        <v>0</v>
      </c>
      <c r="V22" s="24">
        <f t="shared" si="17"/>
        <v>0</v>
      </c>
      <c r="W22" s="24">
        <f t="shared" si="18"/>
        <v>0</v>
      </c>
      <c r="X22" s="24">
        <f t="shared" si="19"/>
        <v>0</v>
      </c>
    </row>
    <row r="23" spans="1:24" ht="12.75">
      <c r="A23" s="2" t="e">
        <f>CONCATENATE("Útěcha ",#REF!," - 2.kolo")</f>
        <v>#REF!</v>
      </c>
      <c r="B23" s="2">
        <f>O10</f>
        <v>0</v>
      </c>
      <c r="C23" s="2">
        <f>IF($B23=0,"",VLOOKUP($B23,DCI_seznam!$A$2:$D$269,2))</f>
      </c>
      <c r="D23" s="2">
        <f>IF($B23=0,"",VLOOKUP($B23,DCI_seznam!$A$2:$E$269,4))</f>
      </c>
      <c r="E23" s="2">
        <f>O11</f>
        <v>0</v>
      </c>
      <c r="F23" s="2">
        <f>IF($E23=0,"",VLOOKUP($E23,DCI_seznam!$A$2:$D$269,2))</f>
      </c>
      <c r="G23" s="2">
        <f>IF($E23=0,"",VLOOKUP($E23,DCI_seznam!$A$2:$E$269,4))</f>
      </c>
      <c r="H23" s="55"/>
      <c r="I23" s="56"/>
      <c r="J23" s="56"/>
      <c r="K23" s="56"/>
      <c r="L23" s="57"/>
      <c r="M23" s="2">
        <f t="shared" si="10"/>
        <v>0</v>
      </c>
      <c r="N23" s="2">
        <f t="shared" si="11"/>
        <v>0</v>
      </c>
      <c r="O23" s="2">
        <f t="shared" si="12"/>
        <v>0</v>
      </c>
      <c r="P23" s="2">
        <f>IF($O23=0,"",VLOOKUP($O23,DCI_seznam!$A$2:$D$269,2))</f>
      </c>
      <c r="Q23" s="2">
        <f t="shared" si="13"/>
      </c>
      <c r="R23" s="2">
        <f t="shared" si="14"/>
      </c>
      <c r="T23" s="24">
        <f t="shared" si="15"/>
        <v>0</v>
      </c>
      <c r="U23" s="24">
        <f t="shared" si="16"/>
        <v>0</v>
      </c>
      <c r="V23" s="24">
        <f t="shared" si="17"/>
        <v>0</v>
      </c>
      <c r="W23" s="24">
        <f t="shared" si="18"/>
        <v>0</v>
      </c>
      <c r="X23" s="24">
        <f t="shared" si="19"/>
        <v>0</v>
      </c>
    </row>
    <row r="24" spans="1:24" ht="12.75">
      <c r="A24" s="2" t="e">
        <f>CONCATENATE("Útěcha ",#REF!," - 2.kolo")</f>
        <v>#REF!</v>
      </c>
      <c r="B24" s="2">
        <f>O12</f>
        <v>0</v>
      </c>
      <c r="C24" s="2">
        <f>IF($B24=0,"",VLOOKUP($B24,DCI_seznam!$A$2:$D$269,2))</f>
      </c>
      <c r="D24" s="2">
        <f>IF($B24=0,"",VLOOKUP($B24,DCI_seznam!$A$2:$E$269,4))</f>
      </c>
      <c r="E24" s="2">
        <f>O13</f>
        <v>0</v>
      </c>
      <c r="F24" s="2">
        <f>IF($E24=0,"",VLOOKUP($E24,DCI_seznam!$A$2:$D$269,2))</f>
      </c>
      <c r="G24" s="2">
        <f>IF($E24=0,"",VLOOKUP($E24,DCI_seznam!$A$2:$E$269,4))</f>
      </c>
      <c r="H24" s="55"/>
      <c r="I24" s="56"/>
      <c r="J24" s="56"/>
      <c r="K24" s="56"/>
      <c r="L24" s="57"/>
      <c r="M24" s="2">
        <f t="shared" si="10"/>
        <v>0</v>
      </c>
      <c r="N24" s="2">
        <f t="shared" si="11"/>
        <v>0</v>
      </c>
      <c r="O24" s="2">
        <f t="shared" si="12"/>
        <v>0</v>
      </c>
      <c r="P24" s="2">
        <f>IF($O24=0,"",VLOOKUP($O24,DCI_seznam!$A$2:$D$269,2))</f>
      </c>
      <c r="Q24" s="2">
        <f t="shared" si="13"/>
      </c>
      <c r="R24" s="2">
        <f t="shared" si="14"/>
      </c>
      <c r="T24" s="24">
        <f t="shared" si="15"/>
        <v>0</v>
      </c>
      <c r="U24" s="24">
        <f t="shared" si="16"/>
        <v>0</v>
      </c>
      <c r="V24" s="24">
        <f t="shared" si="17"/>
        <v>0</v>
      </c>
      <c r="W24" s="24">
        <f t="shared" si="18"/>
        <v>0</v>
      </c>
      <c r="X24" s="24">
        <f t="shared" si="19"/>
        <v>0</v>
      </c>
    </row>
    <row r="25" spans="1:24" ht="12.75">
      <c r="A25" s="2" t="e">
        <f>CONCATENATE("Útěcha ",#REF!," - 2.kolo")</f>
        <v>#REF!</v>
      </c>
      <c r="B25" s="2">
        <f>O14</f>
        <v>0</v>
      </c>
      <c r="C25" s="2">
        <f>IF($B25=0,"",VLOOKUP($B25,DCI_seznam!$A$2:$D$269,2))</f>
      </c>
      <c r="D25" s="2">
        <f>IF($B25=0,"",VLOOKUP($B25,DCI_seznam!$A$2:$E$269,4))</f>
      </c>
      <c r="E25" s="2">
        <f>O15</f>
        <v>0</v>
      </c>
      <c r="F25" s="2">
        <f>IF($E25=0,"",VLOOKUP($E25,DCI_seznam!$A$2:$D$269,2))</f>
      </c>
      <c r="G25" s="2">
        <f>IF($E25=0,"",VLOOKUP($E25,DCI_seznam!$A$2:$E$269,4))</f>
      </c>
      <c r="H25" s="55"/>
      <c r="I25" s="56"/>
      <c r="J25" s="56"/>
      <c r="K25" s="56"/>
      <c r="L25" s="57"/>
      <c r="M25" s="2">
        <f t="shared" si="10"/>
        <v>0</v>
      </c>
      <c r="N25" s="2">
        <f t="shared" si="11"/>
        <v>0</v>
      </c>
      <c r="O25" s="2">
        <f t="shared" si="12"/>
        <v>0</v>
      </c>
      <c r="P25" s="2">
        <f>IF($O25=0,"",VLOOKUP($O25,DCI_seznam!$A$2:$D$269,2))</f>
      </c>
      <c r="Q25" s="2">
        <f t="shared" si="13"/>
      </c>
      <c r="R25" s="2">
        <f t="shared" si="14"/>
      </c>
      <c r="T25" s="24">
        <f t="shared" si="15"/>
        <v>0</v>
      </c>
      <c r="U25" s="24">
        <f t="shared" si="16"/>
        <v>0</v>
      </c>
      <c r="V25" s="24">
        <f t="shared" si="17"/>
        <v>0</v>
      </c>
      <c r="W25" s="24">
        <f t="shared" si="18"/>
        <v>0</v>
      </c>
      <c r="X25" s="24">
        <f t="shared" si="19"/>
        <v>0</v>
      </c>
    </row>
    <row r="26" spans="1:24" ht="12.75">
      <c r="A26" s="2" t="e">
        <f>CONCATENATE("Útěcha ",#REF!," - 2.kolo")</f>
        <v>#REF!</v>
      </c>
      <c r="B26" s="2">
        <f>O16</f>
        <v>0</v>
      </c>
      <c r="C26" s="2">
        <f>IF($B26=0,"",VLOOKUP($B26,DCI_seznam!$A$2:$D$269,2))</f>
      </c>
      <c r="D26" s="2">
        <f>IF($B26=0,"",VLOOKUP($B26,DCI_seznam!$A$2:$E$269,4))</f>
      </c>
      <c r="E26" s="2">
        <f>O17</f>
        <v>0</v>
      </c>
      <c r="F26" s="2">
        <f>IF($E26=0,"",VLOOKUP($E26,DCI_seznam!$A$2:$D$269,2))</f>
      </c>
      <c r="G26" s="2">
        <f>IF($E26=0,"",VLOOKUP($E26,DCI_seznam!$A$2:$E$269,4))</f>
      </c>
      <c r="H26" s="55"/>
      <c r="I26" s="56"/>
      <c r="J26" s="56"/>
      <c r="K26" s="56"/>
      <c r="L26" s="57"/>
      <c r="M26" s="2">
        <f t="shared" si="10"/>
        <v>0</v>
      </c>
      <c r="N26" s="2">
        <f t="shared" si="11"/>
        <v>0</v>
      </c>
      <c r="O26" s="2">
        <f t="shared" si="12"/>
        <v>0</v>
      </c>
      <c r="P26" s="2">
        <f>IF($O26=0,"",VLOOKUP($O26,DCI_seznam!$A$2:$D$269,2))</f>
      </c>
      <c r="Q26" s="2">
        <f t="shared" si="13"/>
      </c>
      <c r="R26" s="2">
        <f t="shared" si="14"/>
      </c>
      <c r="T26" s="24">
        <f t="shared" si="15"/>
        <v>0</v>
      </c>
      <c r="U26" s="24">
        <f t="shared" si="16"/>
        <v>0</v>
      </c>
      <c r="V26" s="24">
        <f t="shared" si="17"/>
        <v>0</v>
      </c>
      <c r="W26" s="24">
        <f t="shared" si="18"/>
        <v>0</v>
      </c>
      <c r="X26" s="24">
        <f t="shared" si="19"/>
        <v>0</v>
      </c>
    </row>
    <row r="27" spans="8:12" ht="13.5" thickBot="1">
      <c r="H27" s="19"/>
      <c r="I27" s="19"/>
      <c r="J27" s="19"/>
      <c r="K27" s="19"/>
      <c r="L27" s="19"/>
    </row>
    <row r="28" spans="1:24" ht="13.5" thickTop="1">
      <c r="A28" s="2" t="e">
        <f>CONCATENATE("Útěcha ",#REF!," - 3.kolo")</f>
        <v>#REF!</v>
      </c>
      <c r="B28" s="2">
        <f>O19</f>
        <v>0</v>
      </c>
      <c r="C28" s="2">
        <f>IF($B28=0,"",VLOOKUP($B28,DCI_seznam!$A$2:$D$269,2))</f>
      </c>
      <c r="D28" s="2">
        <f>IF($B28=0,"",VLOOKUP($B28,DCI_seznam!$A$2:$E$269,4))</f>
      </c>
      <c r="E28" s="2">
        <f>O20</f>
        <v>0</v>
      </c>
      <c r="F28" s="2">
        <f>IF($E28=0,"",VLOOKUP($E28,DCI_seznam!$A$2:$D$269,2))</f>
      </c>
      <c r="G28" s="2">
        <f>IF($E28=0,"",VLOOKUP($E28,DCI_seznam!$A$2:$E$269,4))</f>
      </c>
      <c r="H28" s="52"/>
      <c r="I28" s="53"/>
      <c r="J28" s="53"/>
      <c r="K28" s="53"/>
      <c r="L28" s="54"/>
      <c r="M28" s="2">
        <f>COUNTIF(T28:X28,"&gt;0")</f>
        <v>0</v>
      </c>
      <c r="N28" s="2">
        <f>COUNTIF(T28:X28,"&lt;0")</f>
        <v>0</v>
      </c>
      <c r="O28" s="2">
        <f>IF(M28=N28,0,IF(M28&gt;N28,B28,E28))</f>
        <v>0</v>
      </c>
      <c r="P28" s="2">
        <f>IF($O28=0,"",VLOOKUP($O28,DCI_seznam!$A$2:$D$269,2))</f>
      </c>
      <c r="Q28" s="2">
        <f>IF(M28=N28,"",IF(M28&gt;N28,CONCATENATE(M28,":",N28," (",H28,",",I28,",",J28,IF(SUM(M28:N28)&gt;3,",",""),K28,IF(SUM(M28:N28)&gt;4,",",""),L28,")"),CONCATENATE(N28,":",M28," (",IF(H28="0","-0",-H28),",",IF(I28="0","-0",-I28),",",IF(J28="0","-0",-J28),IF(SUM(M28:N28)&gt;3,CONCATENATE(",",IF(K28="0","-0",-K28)),""),IF(SUM(M28:N28)&gt;4,CONCATENATE(",",IF(L28="0","-0",-L28)),""),")")))</f>
      </c>
      <c r="R28" s="2">
        <f>IF(MAX(M28:N28)=3,Q28,"")</f>
      </c>
      <c r="T28" s="24">
        <f aca="true" t="shared" si="20" ref="T28:X31">IF(H28="",0,IF(MID(H28,1,1)="-",-1,1))</f>
        <v>0</v>
      </c>
      <c r="U28" s="24">
        <f t="shared" si="20"/>
        <v>0</v>
      </c>
      <c r="V28" s="24">
        <f t="shared" si="20"/>
        <v>0</v>
      </c>
      <c r="W28" s="24">
        <f t="shared" si="20"/>
        <v>0</v>
      </c>
      <c r="X28" s="24">
        <f t="shared" si="20"/>
        <v>0</v>
      </c>
    </row>
    <row r="29" spans="1:24" ht="12.75">
      <c r="A29" s="2" t="e">
        <f>CONCATENATE("Útěcha ",#REF!," - 3.kolo")</f>
        <v>#REF!</v>
      </c>
      <c r="B29" s="2">
        <f>O21</f>
        <v>0</v>
      </c>
      <c r="C29" s="2">
        <f>IF($B29=0,"",VLOOKUP($B29,DCI_seznam!$A$2:$D$269,2))</f>
      </c>
      <c r="D29" s="2">
        <f>IF($B29=0,"",VLOOKUP($B29,DCI_seznam!$A$2:$E$269,4))</f>
      </c>
      <c r="E29" s="2">
        <f>O22</f>
        <v>0</v>
      </c>
      <c r="F29" s="2">
        <f>IF($E29=0,"",VLOOKUP($E29,DCI_seznam!$A$2:$D$269,2))</f>
      </c>
      <c r="G29" s="2">
        <f>IF($E29=0,"",VLOOKUP($E29,DCI_seznam!$A$2:$E$269,4))</f>
      </c>
      <c r="H29" s="55"/>
      <c r="I29" s="56"/>
      <c r="J29" s="56"/>
      <c r="K29" s="56"/>
      <c r="L29" s="57"/>
      <c r="M29" s="2">
        <f>COUNTIF(T29:X29,"&gt;0")</f>
        <v>0</v>
      </c>
      <c r="N29" s="2">
        <f>COUNTIF(T29:X29,"&lt;0")</f>
        <v>0</v>
      </c>
      <c r="O29" s="2">
        <f>IF(M29=N29,0,IF(M29&gt;N29,B29,E29))</f>
        <v>0</v>
      </c>
      <c r="P29" s="2">
        <f>IF($O29=0,"",VLOOKUP($O29,DCI_seznam!$A$2:$D$269,2))</f>
      </c>
      <c r="Q29" s="2">
        <f>IF(M29=N29,"",IF(M29&gt;N29,CONCATENATE(M29,":",N29," (",H29,",",I29,",",J29,IF(SUM(M29:N29)&gt;3,",",""),K29,IF(SUM(M29:N29)&gt;4,",",""),L29,")"),CONCATENATE(N29,":",M29," (",IF(H29="0","-0",-H29),",",IF(I29="0","-0",-I29),",",IF(J29="0","-0",-J29),IF(SUM(M29:N29)&gt;3,CONCATENATE(",",IF(K29="0","-0",-K29)),""),IF(SUM(M29:N29)&gt;4,CONCATENATE(",",IF(L29="0","-0",-L29)),""),")")))</f>
      </c>
      <c r="R29" s="2">
        <f>IF(MAX(M29:N29)=3,Q29,"")</f>
      </c>
      <c r="T29" s="24">
        <f t="shared" si="20"/>
        <v>0</v>
      </c>
      <c r="U29" s="24">
        <f t="shared" si="20"/>
        <v>0</v>
      </c>
      <c r="V29" s="24">
        <f t="shared" si="20"/>
        <v>0</v>
      </c>
      <c r="W29" s="24">
        <f t="shared" si="20"/>
        <v>0</v>
      </c>
      <c r="X29" s="24">
        <f t="shared" si="20"/>
        <v>0</v>
      </c>
    </row>
    <row r="30" spans="1:24" ht="12.75">
      <c r="A30" s="2" t="e">
        <f>CONCATENATE("Útěcha ",#REF!," - 3.kolo")</f>
        <v>#REF!</v>
      </c>
      <c r="B30" s="2">
        <f>O23</f>
        <v>0</v>
      </c>
      <c r="C30" s="2">
        <f>IF($B30=0,"",VLOOKUP($B30,DCI_seznam!$A$2:$D$269,2))</f>
      </c>
      <c r="D30" s="2">
        <f>IF($B30=0,"",VLOOKUP($B30,DCI_seznam!$A$2:$E$269,4))</f>
      </c>
      <c r="E30" s="2">
        <f>O24</f>
        <v>0</v>
      </c>
      <c r="F30" s="2">
        <f>IF($E30=0,"",VLOOKUP($E30,DCI_seznam!$A$2:$D$269,2))</f>
      </c>
      <c r="G30" s="2">
        <f>IF($E30=0,"",VLOOKUP($E30,DCI_seznam!$A$2:$E$269,4))</f>
      </c>
      <c r="H30" s="55"/>
      <c r="I30" s="56"/>
      <c r="J30" s="56"/>
      <c r="K30" s="56"/>
      <c r="L30" s="57"/>
      <c r="M30" s="2">
        <f>COUNTIF(T30:X30,"&gt;0")</f>
        <v>0</v>
      </c>
      <c r="N30" s="2">
        <f>COUNTIF(T30:X30,"&lt;0")</f>
        <v>0</v>
      </c>
      <c r="O30" s="2">
        <f>IF(M30=N30,0,IF(M30&gt;N30,B30,E30))</f>
        <v>0</v>
      </c>
      <c r="P30" s="2">
        <f>IF($O30=0,"",VLOOKUP($O30,DCI_seznam!$A$2:$D$269,2))</f>
      </c>
      <c r="Q30" s="2">
        <f>IF(M30=N30,"",IF(M30&gt;N30,CONCATENATE(M30,":",N30," (",H30,",",I30,",",J30,IF(SUM(M30:N30)&gt;3,",",""),K30,IF(SUM(M30:N30)&gt;4,",",""),L30,")"),CONCATENATE(N30,":",M30," (",IF(H30="0","-0",-H30),",",IF(I30="0","-0",-I30),",",IF(J30="0","-0",-J30),IF(SUM(M30:N30)&gt;3,CONCATENATE(",",IF(K30="0","-0",-K30)),""),IF(SUM(M30:N30)&gt;4,CONCATENATE(",",IF(L30="0","-0",-L30)),""),")")))</f>
      </c>
      <c r="R30" s="2">
        <f>IF(MAX(M30:N30)=3,Q30,"")</f>
      </c>
      <c r="T30" s="24">
        <f t="shared" si="20"/>
        <v>0</v>
      </c>
      <c r="U30" s="24">
        <f t="shared" si="20"/>
        <v>0</v>
      </c>
      <c r="V30" s="24">
        <f t="shared" si="20"/>
        <v>0</v>
      </c>
      <c r="W30" s="24">
        <f t="shared" si="20"/>
        <v>0</v>
      </c>
      <c r="X30" s="24">
        <f t="shared" si="20"/>
        <v>0</v>
      </c>
    </row>
    <row r="31" spans="1:24" ht="12.75">
      <c r="A31" s="2" t="e">
        <f>CONCATENATE("Útěcha ",#REF!," - 3.kolo")</f>
        <v>#REF!</v>
      </c>
      <c r="B31" s="2">
        <f>O25</f>
        <v>0</v>
      </c>
      <c r="C31" s="2">
        <f>IF($B31=0,"",VLOOKUP($B31,DCI_seznam!$A$2:$D$269,2))</f>
      </c>
      <c r="D31" s="2">
        <f>IF($B31=0,"",VLOOKUP($B31,DCI_seznam!$A$2:$E$269,4))</f>
      </c>
      <c r="E31" s="2">
        <f>O26</f>
        <v>0</v>
      </c>
      <c r="F31" s="2">
        <f>IF($E31=0,"",VLOOKUP($E31,DCI_seznam!$A$2:$D$269,2))</f>
      </c>
      <c r="G31" s="2">
        <f>IF($E31=0,"",VLOOKUP($E31,DCI_seznam!$A$2:$E$269,4))</f>
      </c>
      <c r="H31" s="55"/>
      <c r="I31" s="56"/>
      <c r="J31" s="56"/>
      <c r="K31" s="56"/>
      <c r="L31" s="57"/>
      <c r="M31" s="2">
        <f>COUNTIF(T31:X31,"&gt;0")</f>
        <v>0</v>
      </c>
      <c r="N31" s="2">
        <f>COUNTIF(T31:X31,"&lt;0")</f>
        <v>0</v>
      </c>
      <c r="O31" s="2">
        <f>IF(M31=N31,0,IF(M31&gt;N31,B31,E31))</f>
        <v>0</v>
      </c>
      <c r="P31" s="2">
        <f>IF($O31=0,"",VLOOKUP($O31,DCI_seznam!$A$2:$D$269,2))</f>
      </c>
      <c r="Q31" s="2">
        <f>IF(M31=N31,"",IF(M31&gt;N31,CONCATENATE(M31,":",N31," (",H31,",",I31,",",J31,IF(SUM(M31:N31)&gt;3,",",""),K31,IF(SUM(M31:N31)&gt;4,",",""),L31,")"),CONCATENATE(N31,":",M31," (",IF(H31="0","-0",-H31),",",IF(I31="0","-0",-I31),",",IF(J31="0","-0",-J31),IF(SUM(M31:N31)&gt;3,CONCATENATE(",",IF(K31="0","-0",-K31)),""),IF(SUM(M31:N31)&gt;4,CONCATENATE(",",IF(L31="0","-0",-L31)),""),")")))</f>
      </c>
      <c r="R31" s="2">
        <f>IF(MAX(M31:N31)=3,Q31,"")</f>
      </c>
      <c r="T31" s="24">
        <f t="shared" si="20"/>
        <v>0</v>
      </c>
      <c r="U31" s="24">
        <f t="shared" si="20"/>
        <v>0</v>
      </c>
      <c r="V31" s="24">
        <f t="shared" si="20"/>
        <v>0</v>
      </c>
      <c r="W31" s="24">
        <f t="shared" si="20"/>
        <v>0</v>
      </c>
      <c r="X31" s="24">
        <f t="shared" si="20"/>
        <v>0</v>
      </c>
    </row>
    <row r="32" spans="8:12" ht="13.5" thickBot="1">
      <c r="H32" s="19"/>
      <c r="I32" s="19"/>
      <c r="J32" s="19"/>
      <c r="K32" s="19"/>
      <c r="L32" s="19"/>
    </row>
    <row r="33" spans="1:24" ht="13.5" thickTop="1">
      <c r="A33" s="2" t="e">
        <f>CONCATENATE("Útěcha ",#REF!," - 4.kolo")</f>
        <v>#REF!</v>
      </c>
      <c r="B33" s="2">
        <f>O28</f>
        <v>0</v>
      </c>
      <c r="C33" s="2">
        <f>IF($B33=0,"",VLOOKUP($B33,DCI_seznam!$A$2:$D$269,2))</f>
      </c>
      <c r="D33" s="2">
        <f>IF($B33=0,"",VLOOKUP($B33,DCI_seznam!$A$2:$E$269,4))</f>
      </c>
      <c r="E33" s="2">
        <f>O29</f>
        <v>0</v>
      </c>
      <c r="F33" s="2">
        <f>IF($E33=0,"",VLOOKUP($E33,DCI_seznam!$A$2:$D$269,2))</f>
      </c>
      <c r="G33" s="2">
        <f>IF($E33=0,"",VLOOKUP($E33,DCI_seznam!$A$2:$E$269,4))</f>
      </c>
      <c r="H33" s="52"/>
      <c r="I33" s="53"/>
      <c r="J33" s="53"/>
      <c r="K33" s="53"/>
      <c r="L33" s="54"/>
      <c r="M33" s="2">
        <f>COUNTIF(T33:X33,"&gt;0")</f>
        <v>0</v>
      </c>
      <c r="N33" s="2">
        <f>COUNTIF(T33:X33,"&lt;0")</f>
        <v>0</v>
      </c>
      <c r="O33" s="2">
        <f>IF(M33=N33,0,IF(M33&gt;N33,B33,E33))</f>
        <v>0</v>
      </c>
      <c r="P33" s="2">
        <f>IF($O33=0,"",VLOOKUP($O33,DCI_seznam!$A$2:$D$269,2))</f>
      </c>
      <c r="Q33" s="2">
        <f>IF(M33=N33,"",IF(M33&gt;N33,CONCATENATE(M33,":",N33," (",H33,",",I33,",",J33,IF(SUM(M33:N33)&gt;3,",",""),K33,IF(SUM(M33:N33)&gt;4,",",""),L33,")"),CONCATENATE(N33,":",M33," (",IF(H33="0","-0",-H33),",",IF(I33="0","-0",-I33),",",IF(J33="0","-0",-J33),IF(SUM(M33:N33)&gt;3,CONCATENATE(",",IF(K33="0","-0",-K33)),""),IF(SUM(M33:N33)&gt;4,CONCATENATE(",",IF(L33="0","-0",-L33)),""),")")))</f>
      </c>
      <c r="R33" s="2">
        <f>IF(MAX(M33:N33)=3,Q33,"")</f>
      </c>
      <c r="T33" s="24">
        <f aca="true" t="shared" si="21" ref="T33:X34">IF(H33="",0,IF(MID(H33,1,1)="-",-1,1))</f>
        <v>0</v>
      </c>
      <c r="U33" s="24">
        <f t="shared" si="21"/>
        <v>0</v>
      </c>
      <c r="V33" s="24">
        <f t="shared" si="21"/>
        <v>0</v>
      </c>
      <c r="W33" s="24">
        <f t="shared" si="21"/>
        <v>0</v>
      </c>
      <c r="X33" s="24">
        <f t="shared" si="21"/>
        <v>0</v>
      </c>
    </row>
    <row r="34" spans="1:24" ht="12.75">
      <c r="A34" s="2" t="e">
        <f>CONCATENATE("Útěcha ",#REF!," - 4.kolo")</f>
        <v>#REF!</v>
      </c>
      <c r="B34" s="2">
        <f>O30</f>
        <v>0</v>
      </c>
      <c r="C34" s="2">
        <f>IF($B34=0,"",VLOOKUP($B34,DCI_seznam!$A$2:$D$269,2))</f>
      </c>
      <c r="D34" s="2">
        <f>IF($B34=0,"",VLOOKUP($B34,DCI_seznam!$A$2:$E$269,4))</f>
      </c>
      <c r="E34" s="2">
        <f>O31</f>
        <v>0</v>
      </c>
      <c r="F34" s="2">
        <f>IF($E34=0,"",VLOOKUP($E34,DCI_seznam!$A$2:$D$269,2))</f>
      </c>
      <c r="G34" s="2">
        <f>IF($E34=0,"",VLOOKUP($E34,DCI_seznam!$A$2:$E$269,4))</f>
      </c>
      <c r="H34" s="55"/>
      <c r="I34" s="56"/>
      <c r="J34" s="56"/>
      <c r="K34" s="56"/>
      <c r="L34" s="57"/>
      <c r="M34" s="2">
        <f>COUNTIF(T34:X34,"&gt;0")</f>
        <v>0</v>
      </c>
      <c r="N34" s="2">
        <f>COUNTIF(T34:X34,"&lt;0")</f>
        <v>0</v>
      </c>
      <c r="O34" s="2">
        <f>IF(M34=N34,0,IF(M34&gt;N34,B34,E34))</f>
        <v>0</v>
      </c>
      <c r="P34" s="2">
        <f>IF($O34=0,"",VLOOKUP($O34,DCI_seznam!$A$2:$D$269,2))</f>
      </c>
      <c r="Q34" s="2">
        <f>IF(M34=N34,"",IF(M34&gt;N34,CONCATENATE(M34,":",N34," (",H34,",",I34,",",J34,IF(SUM(M34:N34)&gt;3,",",""),K34,IF(SUM(M34:N34)&gt;4,",",""),L34,")"),CONCATENATE(N34,":",M34," (",IF(H34="0","-0",-H34),",",IF(I34="0","-0",-I34),",",IF(J34="0","-0",-J34),IF(SUM(M34:N34)&gt;3,CONCATENATE(",",IF(K34="0","-0",-K34)),""),IF(SUM(M34:N34)&gt;4,CONCATENATE(",",IF(L34="0","-0",-L34)),""),")")))</f>
      </c>
      <c r="R34" s="2">
        <f>IF(MAX(M34:N34)=3,Q34,"")</f>
      </c>
      <c r="T34" s="24">
        <f t="shared" si="21"/>
        <v>0</v>
      </c>
      <c r="U34" s="24">
        <f t="shared" si="21"/>
        <v>0</v>
      </c>
      <c r="V34" s="24">
        <f t="shared" si="21"/>
        <v>0</v>
      </c>
      <c r="W34" s="24">
        <f t="shared" si="21"/>
        <v>0</v>
      </c>
      <c r="X34" s="24">
        <f t="shared" si="21"/>
        <v>0</v>
      </c>
    </row>
    <row r="35" ht="13.5" thickBot="1"/>
    <row r="36" spans="1:24" ht="13.5" thickTop="1">
      <c r="A36" s="2" t="e">
        <f>CONCATENATE("Útěcha ",#REF!," - 5.kolo")</f>
        <v>#REF!</v>
      </c>
      <c r="B36" s="2">
        <f>O33</f>
        <v>0</v>
      </c>
      <c r="C36" s="2">
        <f>IF($B36=0,"",VLOOKUP($B36,DCI_seznam!$A$2:$D$269,2))</f>
      </c>
      <c r="D36" s="2">
        <f>IF($B36=0,"",VLOOKUP($B36,DCI_seznam!$A$2:$E$269,4))</f>
      </c>
      <c r="E36" s="2">
        <f>O34</f>
        <v>0</v>
      </c>
      <c r="F36" s="2">
        <f>IF($E36=0,"",VLOOKUP($E36,DCI_seznam!$A$2:$D$269,2))</f>
      </c>
      <c r="G36" s="2">
        <f>IF($E36=0,"",VLOOKUP($E36,DCI_seznam!$A$2:$E$269,4))</f>
      </c>
      <c r="H36" s="52"/>
      <c r="I36" s="53"/>
      <c r="J36" s="53"/>
      <c r="K36" s="53"/>
      <c r="L36" s="54"/>
      <c r="M36" s="2">
        <f>COUNTIF(T36:X36,"&gt;0")</f>
        <v>0</v>
      </c>
      <c r="N36" s="2">
        <f>COUNTIF(T36:X36,"&lt;0")</f>
        <v>0</v>
      </c>
      <c r="O36" s="2">
        <f>IF(M36=N36,0,IF(M36&gt;N36,B36,E36))</f>
        <v>0</v>
      </c>
      <c r="P36" s="2">
        <f>IF($O36=0,"",VLOOKUP($O36,DCI_seznam!$A$2:$D$269,2))</f>
      </c>
      <c r="Q36" s="2">
        <f>IF(M36=N36,"",IF(M36&gt;N36,CONCATENATE(M36,":",N36," (",H36,",",I36,",",J36,IF(SUM(M36:N36)&gt;3,",",""),K36,IF(SUM(M36:N36)&gt;4,",",""),L36,")"),CONCATENATE(N36,":",M36," (",IF(H36="0","-0",-H36),",",IF(I36="0","-0",-I36),",",IF(J36="0","-0",-J36),IF(SUM(M36:N36)&gt;3,CONCATENATE(",",IF(K36="0","-0",-K36)),""),IF(SUM(M36:N36)&gt;4,CONCATENATE(",",IF(L36="0","-0",-L36)),""),")")))</f>
      </c>
      <c r="R36" s="2">
        <f>IF(MAX(M36:N36)=3,Q36,"")</f>
      </c>
      <c r="T36" s="24">
        <f>IF(H36="",0,IF(MID(H36,1,1)="-",-1,1))</f>
        <v>0</v>
      </c>
      <c r="U36" s="24">
        <f>IF(I36="",0,IF(MID(I36,1,1)="-",-1,1))</f>
        <v>0</v>
      </c>
      <c r="V36" s="24">
        <f>IF(J36="",0,IF(MID(J36,1,1)="-",-1,1))</f>
        <v>0</v>
      </c>
      <c r="W36" s="24">
        <f>IF(K36="",0,IF(MID(K36,1,1)="-",-1,1))</f>
        <v>0</v>
      </c>
      <c r="X36" s="24">
        <f>IF(L36="",0,IF(MID(L36,1,1)="-",-1,1))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H137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3.625" style="2" bestFit="1" customWidth="1"/>
    <col min="2" max="2" width="4.125" style="97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105" t="s">
        <v>39</v>
      </c>
      <c r="H1" s="64" t="s">
        <v>37</v>
      </c>
    </row>
    <row r="2" spans="2:8" ht="21" customHeight="1">
      <c r="B2" s="106" t="s">
        <v>34</v>
      </c>
      <c r="H2" s="21" t="s">
        <v>519</v>
      </c>
    </row>
    <row r="3" spans="2:8" ht="13.5">
      <c r="B3" s="97">
        <v>1</v>
      </c>
      <c r="C3" s="2" t="s">
        <v>297</v>
      </c>
      <c r="D3" s="4"/>
      <c r="H3" s="15" t="s">
        <v>38</v>
      </c>
    </row>
    <row r="4" spans="1:8" ht="13.5" customHeight="1">
      <c r="A4" s="2">
        <v>1</v>
      </c>
      <c r="B4" s="98">
        <v>2</v>
      </c>
      <c r="C4" s="5" t="s">
        <v>330</v>
      </c>
      <c r="D4" s="19"/>
      <c r="E4" s="19" t="s">
        <v>40</v>
      </c>
      <c r="F4" s="19"/>
      <c r="G4" s="19"/>
      <c r="H4" s="19"/>
    </row>
    <row r="5" spans="3:8" ht="13.5" customHeight="1">
      <c r="C5" s="2" t="s">
        <v>202</v>
      </c>
      <c r="D5" s="127"/>
      <c r="E5" s="107" t="s">
        <v>42</v>
      </c>
      <c r="F5" s="19"/>
      <c r="G5" s="19"/>
      <c r="H5" s="19"/>
    </row>
    <row r="6" spans="1:8" ht="13.5" customHeight="1">
      <c r="A6" s="2">
        <v>2</v>
      </c>
      <c r="B6" s="98" t="s">
        <v>202</v>
      </c>
      <c r="C6" s="5" t="s">
        <v>196</v>
      </c>
      <c r="D6" s="128"/>
      <c r="E6" s="108" t="s">
        <v>202</v>
      </c>
      <c r="F6" s="19" t="s">
        <v>40</v>
      </c>
      <c r="G6" s="19"/>
      <c r="H6" s="19"/>
    </row>
    <row r="7" spans="2:8" ht="13.5" customHeight="1">
      <c r="B7" s="97">
        <v>81</v>
      </c>
      <c r="C7" s="2" t="s">
        <v>199</v>
      </c>
      <c r="D7" s="129"/>
      <c r="E7" s="109"/>
      <c r="F7" s="110" t="s">
        <v>42</v>
      </c>
      <c r="G7" s="19"/>
      <c r="H7" s="19"/>
    </row>
    <row r="8" spans="1:8" ht="13.5" customHeight="1">
      <c r="A8" s="2">
        <v>3</v>
      </c>
      <c r="B8" s="98">
        <v>94</v>
      </c>
      <c r="C8" s="5" t="s">
        <v>229</v>
      </c>
      <c r="D8" s="130"/>
      <c r="E8" s="109" t="s">
        <v>121</v>
      </c>
      <c r="F8" s="108" t="s">
        <v>289</v>
      </c>
      <c r="G8" s="19"/>
      <c r="H8" s="19"/>
    </row>
    <row r="9" spans="2:8" ht="13.5" customHeight="1">
      <c r="B9" s="97">
        <v>57</v>
      </c>
      <c r="C9" s="2" t="s">
        <v>264</v>
      </c>
      <c r="D9" s="127"/>
      <c r="E9" s="111" t="s">
        <v>186</v>
      </c>
      <c r="F9" s="109"/>
      <c r="G9" s="19"/>
      <c r="H9" s="19"/>
    </row>
    <row r="10" spans="1:8" ht="13.5" customHeight="1">
      <c r="A10" s="2">
        <v>4</v>
      </c>
      <c r="B10" s="98">
        <v>107</v>
      </c>
      <c r="C10" s="5" t="s">
        <v>205</v>
      </c>
      <c r="D10" s="128"/>
      <c r="E10" s="19" t="s">
        <v>289</v>
      </c>
      <c r="F10" s="109"/>
      <c r="G10" s="19" t="s">
        <v>40</v>
      </c>
      <c r="H10" s="19"/>
    </row>
    <row r="11" spans="2:8" ht="13.5" customHeight="1">
      <c r="B11" s="97">
        <v>62</v>
      </c>
      <c r="C11" s="2" t="s">
        <v>251</v>
      </c>
      <c r="D11" s="129"/>
      <c r="E11" s="19"/>
      <c r="F11" s="109"/>
      <c r="G11" s="110" t="s">
        <v>42</v>
      </c>
      <c r="H11" s="19"/>
    </row>
    <row r="12" spans="1:8" ht="13.5" customHeight="1">
      <c r="A12" s="2">
        <v>5</v>
      </c>
      <c r="B12" s="98">
        <v>98</v>
      </c>
      <c r="C12" s="5" t="s">
        <v>274</v>
      </c>
      <c r="D12" s="130"/>
      <c r="E12" s="19" t="s">
        <v>126</v>
      </c>
      <c r="F12" s="109"/>
      <c r="G12" s="108" t="s">
        <v>289</v>
      </c>
      <c r="H12" s="19"/>
    </row>
    <row r="13" spans="2:8" ht="13.5" customHeight="1">
      <c r="B13" s="97">
        <v>60</v>
      </c>
      <c r="C13" s="2" t="s">
        <v>242</v>
      </c>
      <c r="D13" s="127"/>
      <c r="E13" s="107" t="s">
        <v>154</v>
      </c>
      <c r="F13" s="109"/>
      <c r="G13" s="109"/>
      <c r="H13" s="19"/>
    </row>
    <row r="14" spans="1:8" ht="13.5" customHeight="1">
      <c r="A14" s="2">
        <v>6</v>
      </c>
      <c r="B14" s="98">
        <v>82</v>
      </c>
      <c r="C14" s="5" t="s">
        <v>284</v>
      </c>
      <c r="D14" s="128"/>
      <c r="E14" s="108" t="s">
        <v>290</v>
      </c>
      <c r="F14" s="109" t="s">
        <v>80</v>
      </c>
      <c r="G14" s="109"/>
      <c r="H14" s="19"/>
    </row>
    <row r="15" spans="3:8" ht="13.5" customHeight="1">
      <c r="C15" s="2" t="s">
        <v>202</v>
      </c>
      <c r="D15" s="129"/>
      <c r="E15" s="109"/>
      <c r="F15" s="114" t="s">
        <v>89</v>
      </c>
      <c r="G15" s="109"/>
      <c r="H15" s="19"/>
    </row>
    <row r="16" spans="1:8" ht="13.5" customHeight="1">
      <c r="A16" s="2">
        <v>7</v>
      </c>
      <c r="B16" s="98" t="s">
        <v>202</v>
      </c>
      <c r="C16" s="5" t="s">
        <v>196</v>
      </c>
      <c r="D16" s="130"/>
      <c r="E16" s="109" t="s">
        <v>80</v>
      </c>
      <c r="F16" s="19" t="s">
        <v>291</v>
      </c>
      <c r="G16" s="109"/>
      <c r="H16" s="19"/>
    </row>
    <row r="17" spans="2:8" ht="13.5" customHeight="1">
      <c r="B17" s="97">
        <v>28</v>
      </c>
      <c r="C17" s="2" t="s">
        <v>261</v>
      </c>
      <c r="D17" s="127"/>
      <c r="E17" s="111" t="s">
        <v>89</v>
      </c>
      <c r="F17" s="19"/>
      <c r="G17" s="109"/>
      <c r="H17" s="19"/>
    </row>
    <row r="18" spans="1:8" ht="13.5" customHeight="1">
      <c r="A18" s="2">
        <v>8</v>
      </c>
      <c r="B18" s="98">
        <v>34</v>
      </c>
      <c r="C18" s="5" t="s">
        <v>231</v>
      </c>
      <c r="D18" s="128"/>
      <c r="E18" s="19" t="s">
        <v>202</v>
      </c>
      <c r="F18" s="19"/>
      <c r="G18" s="109"/>
      <c r="H18" s="131" t="s">
        <v>40</v>
      </c>
    </row>
    <row r="19" spans="2:8" ht="13.5" customHeight="1">
      <c r="B19" s="97">
        <v>19</v>
      </c>
      <c r="C19" s="2" t="s">
        <v>210</v>
      </c>
      <c r="D19" s="129"/>
      <c r="E19" s="19"/>
      <c r="F19" s="19"/>
      <c r="G19" s="109"/>
      <c r="H19" s="118" t="s">
        <v>42</v>
      </c>
    </row>
    <row r="20" spans="1:8" ht="13.5" customHeight="1">
      <c r="A20" s="2">
        <v>9</v>
      </c>
      <c r="B20" s="98">
        <v>31</v>
      </c>
      <c r="C20" s="5" t="s">
        <v>278</v>
      </c>
      <c r="D20" s="130"/>
      <c r="E20" s="19" t="s">
        <v>67</v>
      </c>
      <c r="F20" s="19"/>
      <c r="G20" s="109"/>
      <c r="H20" s="108" t="s">
        <v>193</v>
      </c>
    </row>
    <row r="21" spans="3:8" ht="13.5" customHeight="1">
      <c r="C21" s="2" t="s">
        <v>202</v>
      </c>
      <c r="D21" s="127"/>
      <c r="E21" s="107" t="s">
        <v>85</v>
      </c>
      <c r="F21" s="19"/>
      <c r="G21" s="109"/>
      <c r="H21" s="109"/>
    </row>
    <row r="22" spans="1:8" ht="13.5" customHeight="1">
      <c r="A22" s="2">
        <v>10</v>
      </c>
      <c r="B22" s="98" t="s">
        <v>202</v>
      </c>
      <c r="C22" s="5" t="s">
        <v>196</v>
      </c>
      <c r="D22" s="128"/>
      <c r="E22" s="108" t="s">
        <v>202</v>
      </c>
      <c r="F22" s="19" t="s">
        <v>67</v>
      </c>
      <c r="G22" s="109"/>
      <c r="H22" s="109"/>
    </row>
    <row r="23" spans="2:8" ht="13.5" customHeight="1">
      <c r="B23" s="97">
        <v>64</v>
      </c>
      <c r="C23" s="2" t="s">
        <v>245</v>
      </c>
      <c r="D23" s="129"/>
      <c r="E23" s="109"/>
      <c r="F23" s="110" t="s">
        <v>85</v>
      </c>
      <c r="G23" s="109"/>
      <c r="H23" s="109"/>
    </row>
    <row r="24" spans="1:8" ht="13.5" customHeight="1">
      <c r="A24" s="2">
        <v>11</v>
      </c>
      <c r="B24" s="98">
        <v>65</v>
      </c>
      <c r="C24" s="5" t="s">
        <v>263</v>
      </c>
      <c r="D24" s="130"/>
      <c r="E24" s="109" t="s">
        <v>138</v>
      </c>
      <c r="F24" s="108" t="s">
        <v>290</v>
      </c>
      <c r="G24" s="109"/>
      <c r="H24" s="109"/>
    </row>
    <row r="25" spans="2:8" ht="13.5" customHeight="1">
      <c r="B25" s="97">
        <v>70</v>
      </c>
      <c r="C25" s="2" t="s">
        <v>280</v>
      </c>
      <c r="D25" s="127"/>
      <c r="E25" s="111" t="s">
        <v>139</v>
      </c>
      <c r="F25" s="109"/>
      <c r="G25" s="109"/>
      <c r="H25" s="109"/>
    </row>
    <row r="26" spans="1:8" ht="13.5" customHeight="1">
      <c r="A26" s="2">
        <v>12</v>
      </c>
      <c r="B26" s="98">
        <v>71</v>
      </c>
      <c r="C26" s="5" t="s">
        <v>269</v>
      </c>
      <c r="D26" s="128"/>
      <c r="E26" s="19" t="s">
        <v>289</v>
      </c>
      <c r="F26" s="109"/>
      <c r="G26" s="109" t="s">
        <v>69</v>
      </c>
      <c r="H26" s="109"/>
    </row>
    <row r="27" spans="2:8" ht="13.5" customHeight="1">
      <c r="B27" s="97">
        <v>39</v>
      </c>
      <c r="C27" s="2" t="s">
        <v>248</v>
      </c>
      <c r="D27" s="129"/>
      <c r="E27" s="19"/>
      <c r="F27" s="109"/>
      <c r="G27" s="114" t="s">
        <v>124</v>
      </c>
      <c r="H27" s="109"/>
    </row>
    <row r="28" spans="1:8" ht="13.5" customHeight="1">
      <c r="A28" s="2">
        <v>13</v>
      </c>
      <c r="B28" s="98">
        <v>42</v>
      </c>
      <c r="C28" s="5" t="s">
        <v>266</v>
      </c>
      <c r="D28" s="130"/>
      <c r="E28" s="19" t="s">
        <v>69</v>
      </c>
      <c r="F28" s="109"/>
      <c r="G28" s="19" t="s">
        <v>290</v>
      </c>
      <c r="H28" s="109"/>
    </row>
    <row r="29" spans="2:8" ht="13.5" customHeight="1">
      <c r="B29" s="97">
        <v>21</v>
      </c>
      <c r="C29" s="2" t="s">
        <v>222</v>
      </c>
      <c r="D29" s="127"/>
      <c r="E29" s="107" t="s">
        <v>124</v>
      </c>
      <c r="F29" s="109"/>
      <c r="G29" s="19"/>
      <c r="H29" s="109"/>
    </row>
    <row r="30" spans="1:8" ht="13.5" customHeight="1">
      <c r="A30" s="2">
        <v>14</v>
      </c>
      <c r="B30" s="98">
        <v>59</v>
      </c>
      <c r="C30" s="5" t="s">
        <v>256</v>
      </c>
      <c r="D30" s="128"/>
      <c r="E30" s="108" t="s">
        <v>289</v>
      </c>
      <c r="F30" s="109" t="s">
        <v>69</v>
      </c>
      <c r="G30" s="19"/>
      <c r="H30" s="109"/>
    </row>
    <row r="31" spans="3:8" ht="13.5" customHeight="1">
      <c r="C31" s="2" t="s">
        <v>202</v>
      </c>
      <c r="D31" s="129"/>
      <c r="E31" s="109"/>
      <c r="F31" s="114" t="s">
        <v>124</v>
      </c>
      <c r="G31" s="19"/>
      <c r="H31" s="109"/>
    </row>
    <row r="32" spans="1:8" ht="13.5" customHeight="1">
      <c r="A32" s="2">
        <v>15</v>
      </c>
      <c r="B32" s="98" t="s">
        <v>202</v>
      </c>
      <c r="C32" s="5" t="s">
        <v>196</v>
      </c>
      <c r="D32" s="130"/>
      <c r="E32" s="109" t="s">
        <v>55</v>
      </c>
      <c r="F32" s="19" t="s">
        <v>291</v>
      </c>
      <c r="G32" s="19"/>
      <c r="H32" s="109"/>
    </row>
    <row r="33" spans="2:8" ht="13.5" customHeight="1">
      <c r="B33" s="97">
        <v>9</v>
      </c>
      <c r="C33" s="2" t="s">
        <v>392</v>
      </c>
      <c r="D33" s="127"/>
      <c r="E33" s="111" t="s">
        <v>63</v>
      </c>
      <c r="F33" s="19"/>
      <c r="G33" s="19"/>
      <c r="H33" s="109"/>
    </row>
    <row r="34" spans="1:8" ht="13.5" customHeight="1">
      <c r="A34" s="2">
        <v>16</v>
      </c>
      <c r="B34" s="98">
        <v>15</v>
      </c>
      <c r="C34" s="5" t="s">
        <v>473</v>
      </c>
      <c r="D34" s="128"/>
      <c r="E34" s="19" t="s">
        <v>202</v>
      </c>
      <c r="F34" s="19"/>
      <c r="G34" s="19"/>
      <c r="H34" s="132" t="s">
        <v>40</v>
      </c>
    </row>
    <row r="35" spans="2:8" ht="13.5" customHeight="1">
      <c r="B35" s="97">
        <v>8</v>
      </c>
      <c r="C35" s="2" t="s">
        <v>494</v>
      </c>
      <c r="D35" s="129"/>
      <c r="E35" s="19"/>
      <c r="F35" s="19"/>
      <c r="G35" s="19"/>
      <c r="H35" s="125" t="s">
        <v>42</v>
      </c>
    </row>
    <row r="36" spans="1:8" ht="13.5" customHeight="1">
      <c r="A36" s="2">
        <v>17</v>
      </c>
      <c r="B36" s="98">
        <v>13</v>
      </c>
      <c r="C36" s="5" t="s">
        <v>446</v>
      </c>
      <c r="D36" s="130"/>
      <c r="E36" s="19" t="s">
        <v>53</v>
      </c>
      <c r="F36" s="19"/>
      <c r="G36" s="19"/>
      <c r="H36" s="109" t="s">
        <v>289</v>
      </c>
    </row>
    <row r="37" spans="3:8" ht="13.5" customHeight="1">
      <c r="C37" s="2" t="s">
        <v>202</v>
      </c>
      <c r="D37" s="127"/>
      <c r="E37" s="107" t="s">
        <v>61</v>
      </c>
      <c r="F37" s="19"/>
      <c r="G37" s="19"/>
      <c r="H37" s="109"/>
    </row>
    <row r="38" spans="1:8" ht="13.5" customHeight="1">
      <c r="A38" s="2">
        <v>18</v>
      </c>
      <c r="B38" s="98" t="s">
        <v>202</v>
      </c>
      <c r="C38" s="5" t="s">
        <v>196</v>
      </c>
      <c r="D38" s="128"/>
      <c r="E38" s="108" t="s">
        <v>202</v>
      </c>
      <c r="F38" s="19" t="s">
        <v>53</v>
      </c>
      <c r="G38" s="19"/>
      <c r="H38" s="109"/>
    </row>
    <row r="39" spans="2:8" ht="13.5" customHeight="1">
      <c r="B39" s="97">
        <v>95</v>
      </c>
      <c r="C39" s="2" t="s">
        <v>220</v>
      </c>
      <c r="D39" s="129"/>
      <c r="E39" s="109"/>
      <c r="F39" s="110" t="s">
        <v>61</v>
      </c>
      <c r="G39" s="19"/>
      <c r="H39" s="109"/>
    </row>
    <row r="40" spans="1:8" ht="13.5" customHeight="1">
      <c r="A40" s="2">
        <v>19</v>
      </c>
      <c r="B40" s="98">
        <v>96</v>
      </c>
      <c r="C40" s="5" t="s">
        <v>253</v>
      </c>
      <c r="D40" s="130"/>
      <c r="E40" s="109" t="s">
        <v>93</v>
      </c>
      <c r="F40" s="108" t="s">
        <v>289</v>
      </c>
      <c r="G40" s="19"/>
      <c r="H40" s="109"/>
    </row>
    <row r="41" spans="2:8" ht="13.5" customHeight="1">
      <c r="B41" s="97">
        <v>38</v>
      </c>
      <c r="C41" s="2" t="s">
        <v>209</v>
      </c>
      <c r="D41" s="127"/>
      <c r="E41" s="111" t="s">
        <v>101</v>
      </c>
      <c r="F41" s="109"/>
      <c r="G41" s="19"/>
      <c r="H41" s="109"/>
    </row>
    <row r="42" spans="1:8" ht="13.5" customHeight="1">
      <c r="A42" s="2">
        <v>20</v>
      </c>
      <c r="B42" s="98">
        <v>43</v>
      </c>
      <c r="C42" s="5" t="s">
        <v>215</v>
      </c>
      <c r="D42" s="128"/>
      <c r="E42" s="19" t="s">
        <v>289</v>
      </c>
      <c r="F42" s="109"/>
      <c r="G42" s="19" t="s">
        <v>53</v>
      </c>
      <c r="H42" s="109"/>
    </row>
    <row r="43" spans="2:8" ht="13.5" customHeight="1">
      <c r="B43" s="97">
        <v>56</v>
      </c>
      <c r="C43" s="2" t="s">
        <v>252</v>
      </c>
      <c r="D43" s="129"/>
      <c r="E43" s="19"/>
      <c r="F43" s="109"/>
      <c r="G43" s="110" t="s">
        <v>61</v>
      </c>
      <c r="H43" s="109"/>
    </row>
    <row r="44" spans="1:8" ht="13.5" customHeight="1">
      <c r="A44" s="2">
        <v>21</v>
      </c>
      <c r="B44" s="98">
        <v>79</v>
      </c>
      <c r="C44" s="5" t="s">
        <v>198</v>
      </c>
      <c r="D44" s="130"/>
      <c r="E44" s="19" t="s">
        <v>143</v>
      </c>
      <c r="F44" s="109"/>
      <c r="G44" s="108" t="s">
        <v>290</v>
      </c>
      <c r="H44" s="109"/>
    </row>
    <row r="45" spans="2:8" ht="13.5" customHeight="1">
      <c r="B45" s="97">
        <v>74</v>
      </c>
      <c r="C45" s="2" t="s">
        <v>258</v>
      </c>
      <c r="D45" s="127"/>
      <c r="E45" s="107" t="s">
        <v>189</v>
      </c>
      <c r="F45" s="109"/>
      <c r="G45" s="109"/>
      <c r="H45" s="109"/>
    </row>
    <row r="46" spans="1:8" ht="13.5" customHeight="1">
      <c r="A46" s="2">
        <v>22</v>
      </c>
      <c r="B46" s="98">
        <v>109</v>
      </c>
      <c r="C46" s="5" t="s">
        <v>228</v>
      </c>
      <c r="D46" s="128"/>
      <c r="E46" s="108" t="s">
        <v>289</v>
      </c>
      <c r="F46" s="109" t="s">
        <v>82</v>
      </c>
      <c r="G46" s="109"/>
      <c r="H46" s="109"/>
    </row>
    <row r="47" spans="3:8" ht="13.5" customHeight="1">
      <c r="C47" s="2" t="s">
        <v>202</v>
      </c>
      <c r="D47" s="129"/>
      <c r="E47" s="109"/>
      <c r="F47" s="114" t="s">
        <v>98</v>
      </c>
      <c r="G47" s="109"/>
      <c r="H47" s="109"/>
    </row>
    <row r="48" spans="1:8" ht="13.5" customHeight="1">
      <c r="A48" s="2">
        <v>23</v>
      </c>
      <c r="B48" s="98" t="s">
        <v>202</v>
      </c>
      <c r="C48" s="5" t="s">
        <v>196</v>
      </c>
      <c r="D48" s="130"/>
      <c r="E48" s="109" t="s">
        <v>82</v>
      </c>
      <c r="F48" s="19" t="s">
        <v>290</v>
      </c>
      <c r="G48" s="109"/>
      <c r="H48" s="109"/>
    </row>
    <row r="49" spans="2:8" ht="13.5" customHeight="1">
      <c r="B49" s="97">
        <v>29</v>
      </c>
      <c r="C49" s="2" t="s">
        <v>267</v>
      </c>
      <c r="D49" s="127"/>
      <c r="E49" s="111" t="s">
        <v>98</v>
      </c>
      <c r="F49" s="19"/>
      <c r="G49" s="109"/>
      <c r="H49" s="109"/>
    </row>
    <row r="50" spans="1:8" ht="13.5" customHeight="1">
      <c r="A50" s="2">
        <v>24</v>
      </c>
      <c r="B50" s="98">
        <v>41</v>
      </c>
      <c r="C50" s="5" t="s">
        <v>277</v>
      </c>
      <c r="D50" s="128"/>
      <c r="E50" s="19" t="s">
        <v>202</v>
      </c>
      <c r="F50" s="19"/>
      <c r="G50" s="109"/>
      <c r="H50" s="132" t="s">
        <v>45</v>
      </c>
    </row>
    <row r="51" spans="2:8" ht="13.5" customHeight="1">
      <c r="B51" s="97">
        <v>25</v>
      </c>
      <c r="C51" s="2" t="s">
        <v>244</v>
      </c>
      <c r="D51" s="129"/>
      <c r="E51" s="19"/>
      <c r="F51" s="19"/>
      <c r="G51" s="109"/>
      <c r="H51" s="125" t="s">
        <v>58</v>
      </c>
    </row>
    <row r="52" spans="1:8" ht="13.5" customHeight="1">
      <c r="A52" s="2">
        <v>25</v>
      </c>
      <c r="B52" s="98">
        <v>30</v>
      </c>
      <c r="C52" s="5" t="s">
        <v>273</v>
      </c>
      <c r="D52" s="130"/>
      <c r="E52" s="19" t="s">
        <v>75</v>
      </c>
      <c r="F52" s="19"/>
      <c r="G52" s="109"/>
      <c r="H52" s="19" t="s">
        <v>290</v>
      </c>
    </row>
    <row r="53" spans="3:8" ht="13.5" customHeight="1">
      <c r="C53" s="2" t="s">
        <v>202</v>
      </c>
      <c r="D53" s="127"/>
      <c r="E53" s="107" t="s">
        <v>84</v>
      </c>
      <c r="F53" s="19"/>
      <c r="G53" s="109"/>
      <c r="H53" s="19"/>
    </row>
    <row r="54" spans="1:8" ht="13.5" customHeight="1">
      <c r="A54" s="2">
        <v>26</v>
      </c>
      <c r="B54" s="98" t="s">
        <v>202</v>
      </c>
      <c r="C54" s="5" t="s">
        <v>196</v>
      </c>
      <c r="D54" s="128"/>
      <c r="E54" s="108" t="s">
        <v>202</v>
      </c>
      <c r="F54" s="19" t="s">
        <v>75</v>
      </c>
      <c r="G54" s="109"/>
      <c r="H54" s="19"/>
    </row>
    <row r="55" spans="2:8" ht="13.5" customHeight="1">
      <c r="B55" s="97">
        <v>66</v>
      </c>
      <c r="C55" s="2" t="s">
        <v>276</v>
      </c>
      <c r="D55" s="129"/>
      <c r="E55" s="109"/>
      <c r="F55" s="110" t="s">
        <v>84</v>
      </c>
      <c r="G55" s="109"/>
      <c r="H55" s="19"/>
    </row>
    <row r="56" spans="1:8" ht="13.5" customHeight="1">
      <c r="A56" s="2">
        <v>27</v>
      </c>
      <c r="B56" s="98">
        <v>110</v>
      </c>
      <c r="C56" s="5" t="s">
        <v>246</v>
      </c>
      <c r="D56" s="130"/>
      <c r="E56" s="109" t="s">
        <v>134</v>
      </c>
      <c r="F56" s="108" t="s">
        <v>291</v>
      </c>
      <c r="G56" s="109"/>
      <c r="H56" s="19"/>
    </row>
    <row r="57" spans="2:8" ht="13.5" customHeight="1">
      <c r="B57" s="97">
        <v>91</v>
      </c>
      <c r="C57" s="2" t="s">
        <v>275</v>
      </c>
      <c r="D57" s="127"/>
      <c r="E57" s="111" t="s">
        <v>190</v>
      </c>
      <c r="F57" s="109"/>
      <c r="G57" s="109"/>
      <c r="H57" s="19"/>
    </row>
    <row r="58" spans="1:8" ht="13.5" customHeight="1">
      <c r="A58" s="2">
        <v>28</v>
      </c>
      <c r="B58" s="98">
        <v>93</v>
      </c>
      <c r="C58" s="5" t="s">
        <v>223</v>
      </c>
      <c r="D58" s="128"/>
      <c r="E58" s="19" t="s">
        <v>290</v>
      </c>
      <c r="F58" s="109"/>
      <c r="G58" s="109" t="s">
        <v>45</v>
      </c>
      <c r="H58" s="19"/>
    </row>
    <row r="59" spans="3:8" ht="13.5" customHeight="1">
      <c r="C59" s="2" t="s">
        <v>202</v>
      </c>
      <c r="D59" s="129"/>
      <c r="E59" s="19"/>
      <c r="F59" s="109"/>
      <c r="G59" s="114" t="s">
        <v>58</v>
      </c>
      <c r="H59" s="19"/>
    </row>
    <row r="60" spans="1:8" ht="13.5" customHeight="1">
      <c r="A60" s="2">
        <v>29</v>
      </c>
      <c r="B60" s="98" t="s">
        <v>202</v>
      </c>
      <c r="C60" s="5" t="s">
        <v>196</v>
      </c>
      <c r="D60" s="130"/>
      <c r="E60" s="19" t="s">
        <v>131</v>
      </c>
      <c r="F60" s="109"/>
      <c r="G60" s="19" t="s">
        <v>289</v>
      </c>
      <c r="H60" s="19"/>
    </row>
    <row r="61" spans="2:8" ht="13.5" customHeight="1">
      <c r="B61" s="97">
        <v>63</v>
      </c>
      <c r="C61" s="2" t="s">
        <v>287</v>
      </c>
      <c r="D61" s="127"/>
      <c r="E61" s="107" t="s">
        <v>144</v>
      </c>
      <c r="F61" s="109"/>
      <c r="G61" s="19"/>
      <c r="H61" s="19"/>
    </row>
    <row r="62" spans="1:8" ht="13.5" customHeight="1">
      <c r="A62" s="2">
        <v>30</v>
      </c>
      <c r="B62" s="98">
        <v>75</v>
      </c>
      <c r="C62" s="5" t="s">
        <v>197</v>
      </c>
      <c r="D62" s="128"/>
      <c r="E62" s="108" t="s">
        <v>202</v>
      </c>
      <c r="F62" s="109" t="s">
        <v>45</v>
      </c>
      <c r="G62" s="19"/>
      <c r="H62" s="19"/>
    </row>
    <row r="63" spans="3:8" ht="13.5" customHeight="1">
      <c r="C63" s="2" t="s">
        <v>202</v>
      </c>
      <c r="D63" s="129"/>
      <c r="E63" s="109"/>
      <c r="F63" s="114" t="s">
        <v>58</v>
      </c>
      <c r="G63" s="19"/>
      <c r="H63" s="19"/>
    </row>
    <row r="64" spans="1:8" ht="13.5" customHeight="1">
      <c r="A64" s="2">
        <v>31</v>
      </c>
      <c r="B64" s="98" t="s">
        <v>202</v>
      </c>
      <c r="C64" s="5" t="s">
        <v>196</v>
      </c>
      <c r="D64" s="130"/>
      <c r="E64" s="109" t="s">
        <v>45</v>
      </c>
      <c r="F64" s="19" t="s">
        <v>289</v>
      </c>
      <c r="G64" s="19"/>
      <c r="H64" s="19"/>
    </row>
    <row r="65" spans="2:8" ht="13.5" customHeight="1">
      <c r="B65" s="97">
        <v>4</v>
      </c>
      <c r="C65" s="2" t="s">
        <v>386</v>
      </c>
      <c r="D65" s="127"/>
      <c r="E65" s="111" t="s">
        <v>58</v>
      </c>
      <c r="F65" s="19"/>
      <c r="G65" s="19" t="s">
        <v>40</v>
      </c>
      <c r="H65" s="19"/>
    </row>
    <row r="66" spans="1:8" ht="13.5" customHeight="1" thickBot="1">
      <c r="A66" s="2">
        <v>32</v>
      </c>
      <c r="B66" s="98">
        <v>11</v>
      </c>
      <c r="C66" s="5" t="s">
        <v>500</v>
      </c>
      <c r="D66" s="128"/>
      <c r="E66" s="19" t="s">
        <v>202</v>
      </c>
      <c r="F66" s="19"/>
      <c r="G66" s="133" t="s">
        <v>42</v>
      </c>
      <c r="H66" s="134" t="s">
        <v>40</v>
      </c>
    </row>
    <row r="67" spans="4:8" ht="13.5" customHeight="1" thickBot="1">
      <c r="D67" s="135"/>
      <c r="E67" s="19"/>
      <c r="F67" s="19"/>
      <c r="G67" s="136" t="s">
        <v>47</v>
      </c>
      <c r="H67" s="137" t="s">
        <v>42</v>
      </c>
    </row>
    <row r="68" spans="4:8" ht="13.5" customHeight="1" thickBot="1">
      <c r="D68" s="19"/>
      <c r="E68" s="19"/>
      <c r="F68" s="19"/>
      <c r="G68" s="138" t="s">
        <v>51</v>
      </c>
      <c r="H68" s="131" t="s">
        <v>291</v>
      </c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2:8" ht="21">
      <c r="B71" s="105" t="s">
        <v>39</v>
      </c>
      <c r="D71" s="19"/>
      <c r="E71" s="19"/>
      <c r="F71" s="19"/>
      <c r="G71" s="19"/>
      <c r="H71" s="116" t="s">
        <v>36</v>
      </c>
    </row>
    <row r="72" spans="2:8" ht="20.25">
      <c r="B72" s="106" t="s">
        <v>34</v>
      </c>
      <c r="D72" s="19"/>
      <c r="E72" s="19"/>
      <c r="F72" s="19"/>
      <c r="G72" s="19"/>
      <c r="H72" s="117" t="s">
        <v>519</v>
      </c>
    </row>
    <row r="73" spans="2:8" ht="13.5">
      <c r="B73" s="97">
        <v>6</v>
      </c>
      <c r="C73" s="2" t="s">
        <v>440</v>
      </c>
      <c r="D73" s="139"/>
      <c r="E73" s="19"/>
      <c r="F73" s="19"/>
      <c r="G73" s="19"/>
      <c r="H73" s="129" t="s">
        <v>38</v>
      </c>
    </row>
    <row r="74" spans="1:8" ht="14.25" customHeight="1">
      <c r="A74" s="2">
        <v>33</v>
      </c>
      <c r="B74" s="98">
        <v>14</v>
      </c>
      <c r="C74" s="5" t="s">
        <v>304</v>
      </c>
      <c r="D74" s="19"/>
      <c r="E74" s="19" t="s">
        <v>49</v>
      </c>
      <c r="F74" s="19"/>
      <c r="G74" s="19"/>
      <c r="H74" s="19"/>
    </row>
    <row r="75" spans="3:8" ht="14.25" customHeight="1">
      <c r="C75" s="2" t="s">
        <v>202</v>
      </c>
      <c r="D75" s="127"/>
      <c r="E75" s="107" t="s">
        <v>62</v>
      </c>
      <c r="F75" s="19"/>
      <c r="G75" s="19"/>
      <c r="H75" s="19"/>
    </row>
    <row r="76" spans="1:8" ht="14.25" customHeight="1">
      <c r="A76" s="2">
        <v>34</v>
      </c>
      <c r="B76" s="98" t="s">
        <v>202</v>
      </c>
      <c r="C76" s="5" t="s">
        <v>196</v>
      </c>
      <c r="D76" s="128"/>
      <c r="E76" s="108" t="s">
        <v>202</v>
      </c>
      <c r="F76" s="19" t="s">
        <v>49</v>
      </c>
      <c r="G76" s="19"/>
      <c r="H76" s="19"/>
    </row>
    <row r="77" spans="2:8" ht="14.25" customHeight="1">
      <c r="B77" s="97">
        <v>24</v>
      </c>
      <c r="C77" s="2" t="s">
        <v>238</v>
      </c>
      <c r="D77" s="129"/>
      <c r="E77" s="109"/>
      <c r="F77" s="110" t="s">
        <v>62</v>
      </c>
      <c r="G77" s="19"/>
      <c r="H77" s="19"/>
    </row>
    <row r="78" spans="1:8" ht="14.25" customHeight="1">
      <c r="A78" s="2">
        <v>35</v>
      </c>
      <c r="B78" s="98">
        <v>111</v>
      </c>
      <c r="C78" s="5" t="s">
        <v>279</v>
      </c>
      <c r="D78" s="130"/>
      <c r="E78" s="109" t="s">
        <v>73</v>
      </c>
      <c r="F78" s="108" t="s">
        <v>289</v>
      </c>
      <c r="G78" s="19"/>
      <c r="H78" s="19"/>
    </row>
    <row r="79" spans="2:8" ht="14.25" customHeight="1">
      <c r="B79" s="97">
        <v>77</v>
      </c>
      <c r="C79" s="2" t="s">
        <v>250</v>
      </c>
      <c r="D79" s="127"/>
      <c r="E79" s="111" t="s">
        <v>191</v>
      </c>
      <c r="F79" s="109"/>
      <c r="G79" s="19"/>
      <c r="H79" s="19"/>
    </row>
    <row r="80" spans="1:8" ht="14.25" customHeight="1">
      <c r="A80" s="2">
        <v>36</v>
      </c>
      <c r="B80" s="98">
        <v>108</v>
      </c>
      <c r="C80" s="5" t="s">
        <v>270</v>
      </c>
      <c r="D80" s="128"/>
      <c r="E80" s="19" t="s">
        <v>289</v>
      </c>
      <c r="F80" s="109"/>
      <c r="G80" s="19" t="s">
        <v>49</v>
      </c>
      <c r="H80" s="19"/>
    </row>
    <row r="81" spans="2:8" ht="14.25" customHeight="1">
      <c r="B81" s="97">
        <v>50</v>
      </c>
      <c r="C81" s="2" t="s">
        <v>225</v>
      </c>
      <c r="D81" s="129"/>
      <c r="E81" s="19"/>
      <c r="F81" s="109"/>
      <c r="G81" s="110" t="s">
        <v>62</v>
      </c>
      <c r="H81" s="19"/>
    </row>
    <row r="82" spans="1:8" ht="14.25" customHeight="1">
      <c r="A82" s="2">
        <v>37</v>
      </c>
      <c r="B82" s="98">
        <v>97</v>
      </c>
      <c r="C82" s="5" t="s">
        <v>214</v>
      </c>
      <c r="D82" s="130"/>
      <c r="E82" s="19" t="s">
        <v>112</v>
      </c>
      <c r="F82" s="109"/>
      <c r="G82" s="108" t="s">
        <v>291</v>
      </c>
      <c r="H82" s="19"/>
    </row>
    <row r="83" spans="2:8" ht="14.25" customHeight="1">
      <c r="B83" s="97">
        <v>104</v>
      </c>
      <c r="C83" s="2" t="s">
        <v>247</v>
      </c>
      <c r="D83" s="127"/>
      <c r="E83" s="107" t="s">
        <v>174</v>
      </c>
      <c r="F83" s="109"/>
      <c r="G83" s="109"/>
      <c r="H83" s="19"/>
    </row>
    <row r="84" spans="1:8" ht="14.25" customHeight="1">
      <c r="A84" s="2">
        <v>38</v>
      </c>
      <c r="B84" s="98">
        <v>105</v>
      </c>
      <c r="C84" s="5" t="s">
        <v>271</v>
      </c>
      <c r="D84" s="128"/>
      <c r="E84" s="108" t="s">
        <v>290</v>
      </c>
      <c r="F84" s="109" t="s">
        <v>112</v>
      </c>
      <c r="G84" s="109"/>
      <c r="H84" s="19"/>
    </row>
    <row r="85" spans="3:8" ht="14.25" customHeight="1">
      <c r="C85" s="2" t="s">
        <v>202</v>
      </c>
      <c r="D85" s="129"/>
      <c r="E85" s="109"/>
      <c r="F85" s="114" t="s">
        <v>174</v>
      </c>
      <c r="G85" s="109"/>
      <c r="H85" s="19"/>
    </row>
    <row r="86" spans="1:8" ht="14.25" customHeight="1">
      <c r="A86" s="2">
        <v>39</v>
      </c>
      <c r="B86" s="98" t="s">
        <v>202</v>
      </c>
      <c r="C86" s="5" t="s">
        <v>196</v>
      </c>
      <c r="D86" s="130"/>
      <c r="E86" s="109" t="s">
        <v>68</v>
      </c>
      <c r="F86" s="19" t="s">
        <v>291</v>
      </c>
      <c r="G86" s="109"/>
      <c r="H86" s="19"/>
    </row>
    <row r="87" spans="2:8" ht="14.25" customHeight="1">
      <c r="B87" s="97">
        <v>20</v>
      </c>
      <c r="C87" s="2" t="s">
        <v>216</v>
      </c>
      <c r="D87" s="127"/>
      <c r="E87" s="111" t="s">
        <v>71</v>
      </c>
      <c r="F87" s="19"/>
      <c r="G87" s="109"/>
      <c r="H87" s="19"/>
    </row>
    <row r="88" spans="1:8" ht="14.25" customHeight="1">
      <c r="A88" s="2">
        <v>40</v>
      </c>
      <c r="B88" s="98">
        <v>22</v>
      </c>
      <c r="C88" s="5" t="s">
        <v>227</v>
      </c>
      <c r="D88" s="128"/>
      <c r="E88" s="19" t="s">
        <v>202</v>
      </c>
      <c r="F88" s="19"/>
      <c r="G88" s="109"/>
      <c r="H88" s="131" t="s">
        <v>49</v>
      </c>
    </row>
    <row r="89" spans="2:8" ht="14.25" customHeight="1">
      <c r="B89" s="97">
        <v>32</v>
      </c>
      <c r="C89" s="2" t="s">
        <v>283</v>
      </c>
      <c r="D89" s="129"/>
      <c r="E89" s="19"/>
      <c r="F89" s="19"/>
      <c r="G89" s="109"/>
      <c r="H89" s="118" t="s">
        <v>62</v>
      </c>
    </row>
    <row r="90" spans="1:8" ht="14.25" customHeight="1">
      <c r="A90" s="2">
        <v>41</v>
      </c>
      <c r="B90" s="98">
        <v>37</v>
      </c>
      <c r="C90" s="5" t="s">
        <v>282</v>
      </c>
      <c r="D90" s="130"/>
      <c r="E90" s="19" t="s">
        <v>87</v>
      </c>
      <c r="F90" s="19"/>
      <c r="G90" s="109"/>
      <c r="H90" s="108" t="s">
        <v>290</v>
      </c>
    </row>
    <row r="91" spans="3:8" ht="14.25" customHeight="1">
      <c r="C91" s="2" t="s">
        <v>202</v>
      </c>
      <c r="D91" s="127"/>
      <c r="E91" s="107" t="s">
        <v>92</v>
      </c>
      <c r="F91" s="19"/>
      <c r="G91" s="109"/>
      <c r="H91" s="109"/>
    </row>
    <row r="92" spans="1:8" ht="14.25" customHeight="1">
      <c r="A92" s="2">
        <v>42</v>
      </c>
      <c r="B92" s="98" t="s">
        <v>202</v>
      </c>
      <c r="C92" s="5" t="s">
        <v>196</v>
      </c>
      <c r="D92" s="128"/>
      <c r="E92" s="108" t="s">
        <v>202</v>
      </c>
      <c r="F92" s="19" t="s">
        <v>87</v>
      </c>
      <c r="G92" s="109"/>
      <c r="H92" s="109"/>
    </row>
    <row r="93" spans="2:8" ht="14.25" customHeight="1">
      <c r="B93" s="97">
        <v>17</v>
      </c>
      <c r="C93" s="2" t="s">
        <v>195</v>
      </c>
      <c r="D93" s="129"/>
      <c r="E93" s="109"/>
      <c r="F93" s="110" t="s">
        <v>92</v>
      </c>
      <c r="G93" s="109"/>
      <c r="H93" s="109"/>
    </row>
    <row r="94" spans="1:8" ht="14.25" customHeight="1">
      <c r="A94" s="2">
        <v>43</v>
      </c>
      <c r="B94" s="98">
        <v>67</v>
      </c>
      <c r="C94" s="5" t="s">
        <v>235</v>
      </c>
      <c r="D94" s="130"/>
      <c r="E94" s="109" t="s">
        <v>65</v>
      </c>
      <c r="F94" s="108" t="s">
        <v>291</v>
      </c>
      <c r="G94" s="109"/>
      <c r="H94" s="109"/>
    </row>
    <row r="95" spans="2:8" ht="14.25" customHeight="1">
      <c r="B95" s="97">
        <v>26</v>
      </c>
      <c r="C95" s="2" t="s">
        <v>249</v>
      </c>
      <c r="D95" s="127"/>
      <c r="E95" s="111" t="s">
        <v>135</v>
      </c>
      <c r="F95" s="109"/>
      <c r="G95" s="109"/>
      <c r="H95" s="109"/>
    </row>
    <row r="96" spans="1:8" ht="14.25" customHeight="1">
      <c r="A96" s="2">
        <v>44</v>
      </c>
      <c r="B96" s="98">
        <v>90</v>
      </c>
      <c r="C96" s="5" t="s">
        <v>268</v>
      </c>
      <c r="D96" s="128"/>
      <c r="E96" s="19" t="s">
        <v>290</v>
      </c>
      <c r="F96" s="109"/>
      <c r="G96" s="109" t="s">
        <v>87</v>
      </c>
      <c r="H96" s="109"/>
    </row>
    <row r="97" spans="2:8" ht="14.25" customHeight="1">
      <c r="B97" s="97">
        <v>54</v>
      </c>
      <c r="C97" s="2" t="s">
        <v>200</v>
      </c>
      <c r="D97" s="129"/>
      <c r="E97" s="19"/>
      <c r="F97" s="109"/>
      <c r="G97" s="114" t="s">
        <v>92</v>
      </c>
      <c r="H97" s="109"/>
    </row>
    <row r="98" spans="1:8" ht="14.25" customHeight="1">
      <c r="A98" s="2">
        <v>45</v>
      </c>
      <c r="B98" s="98">
        <v>78</v>
      </c>
      <c r="C98" s="5" t="s">
        <v>217</v>
      </c>
      <c r="D98" s="130"/>
      <c r="E98" s="19" t="s">
        <v>117</v>
      </c>
      <c r="F98" s="109"/>
      <c r="G98" s="19" t="s">
        <v>291</v>
      </c>
      <c r="H98" s="109"/>
    </row>
    <row r="99" spans="2:8" ht="14.25" customHeight="1">
      <c r="B99" s="97">
        <v>58</v>
      </c>
      <c r="C99" s="2" t="s">
        <v>236</v>
      </c>
      <c r="D99" s="127"/>
      <c r="E99" s="107" t="s">
        <v>150</v>
      </c>
      <c r="F99" s="109"/>
      <c r="G99" s="19"/>
      <c r="H99" s="109"/>
    </row>
    <row r="100" spans="1:8" ht="14.25" customHeight="1">
      <c r="A100" s="2">
        <v>46</v>
      </c>
      <c r="B100" s="98">
        <v>100</v>
      </c>
      <c r="C100" s="5" t="s">
        <v>207</v>
      </c>
      <c r="D100" s="128"/>
      <c r="E100" s="108" t="s">
        <v>290</v>
      </c>
      <c r="F100" s="109" t="s">
        <v>117</v>
      </c>
      <c r="G100" s="19"/>
      <c r="H100" s="109"/>
    </row>
    <row r="101" spans="3:8" ht="14.25" customHeight="1">
      <c r="C101" s="2" t="s">
        <v>202</v>
      </c>
      <c r="D101" s="129"/>
      <c r="E101" s="109"/>
      <c r="F101" s="114" t="s">
        <v>150</v>
      </c>
      <c r="G101" s="19"/>
      <c r="H101" s="109"/>
    </row>
    <row r="102" spans="1:8" ht="14.25" customHeight="1">
      <c r="A102" s="2">
        <v>47</v>
      </c>
      <c r="B102" s="98" t="s">
        <v>202</v>
      </c>
      <c r="C102" s="5" t="s">
        <v>196</v>
      </c>
      <c r="D102" s="130"/>
      <c r="E102" s="109" t="s">
        <v>56</v>
      </c>
      <c r="F102" s="19" t="s">
        <v>290</v>
      </c>
      <c r="G102" s="19"/>
      <c r="H102" s="109"/>
    </row>
    <row r="103" spans="2:8" ht="14.25" customHeight="1">
      <c r="B103" s="97">
        <v>10</v>
      </c>
      <c r="C103" s="2" t="s">
        <v>419</v>
      </c>
      <c r="D103" s="127"/>
      <c r="E103" s="111" t="s">
        <v>66</v>
      </c>
      <c r="F103" s="19"/>
      <c r="G103" s="19"/>
      <c r="H103" s="109"/>
    </row>
    <row r="104" spans="1:8" ht="14.25" customHeight="1">
      <c r="A104" s="2">
        <v>48</v>
      </c>
      <c r="B104" s="98">
        <v>18</v>
      </c>
      <c r="C104" s="5" t="s">
        <v>203</v>
      </c>
      <c r="D104" s="128"/>
      <c r="E104" s="19" t="s">
        <v>202</v>
      </c>
      <c r="F104" s="19"/>
      <c r="G104" s="19"/>
      <c r="H104" s="140" t="s">
        <v>47</v>
      </c>
    </row>
    <row r="105" spans="2:8" ht="14.25" customHeight="1">
      <c r="B105" s="97">
        <v>3</v>
      </c>
      <c r="C105" s="2" t="s">
        <v>359</v>
      </c>
      <c r="D105" s="129"/>
      <c r="E105" s="19"/>
      <c r="F105" s="19"/>
      <c r="G105" s="19"/>
      <c r="H105" s="141" t="s">
        <v>51</v>
      </c>
    </row>
    <row r="106" spans="1:8" ht="14.25" customHeight="1">
      <c r="A106" s="2">
        <v>49</v>
      </c>
      <c r="B106" s="98">
        <v>33</v>
      </c>
      <c r="C106" s="5" t="s">
        <v>201</v>
      </c>
      <c r="D106" s="130"/>
      <c r="E106" s="19" t="s">
        <v>43</v>
      </c>
      <c r="F106" s="19"/>
      <c r="G106" s="19"/>
      <c r="H106" s="109" t="s">
        <v>291</v>
      </c>
    </row>
    <row r="107" spans="3:8" ht="14.25" customHeight="1">
      <c r="C107" s="2" t="s">
        <v>202</v>
      </c>
      <c r="D107" s="127"/>
      <c r="E107" s="107" t="s">
        <v>88</v>
      </c>
      <c r="F107" s="19"/>
      <c r="G107" s="19"/>
      <c r="H107" s="109"/>
    </row>
    <row r="108" spans="1:8" ht="14.25" customHeight="1">
      <c r="A108" s="2">
        <v>50</v>
      </c>
      <c r="B108" s="98" t="s">
        <v>202</v>
      </c>
      <c r="C108" s="5" t="s">
        <v>196</v>
      </c>
      <c r="D108" s="128"/>
      <c r="E108" s="108" t="s">
        <v>202</v>
      </c>
      <c r="F108" s="19" t="s">
        <v>43</v>
      </c>
      <c r="G108" s="19"/>
      <c r="H108" s="109"/>
    </row>
    <row r="109" spans="2:8" ht="14.25" customHeight="1">
      <c r="B109" s="97">
        <v>35</v>
      </c>
      <c r="C109" s="2" t="s">
        <v>237</v>
      </c>
      <c r="D109" s="129"/>
      <c r="E109" s="109"/>
      <c r="F109" s="110" t="s">
        <v>88</v>
      </c>
      <c r="G109" s="19"/>
      <c r="H109" s="109"/>
    </row>
    <row r="110" spans="1:8" ht="14.25" customHeight="1">
      <c r="A110" s="2">
        <v>51</v>
      </c>
      <c r="B110" s="98">
        <v>52</v>
      </c>
      <c r="C110" s="5" t="s">
        <v>206</v>
      </c>
      <c r="D110" s="130"/>
      <c r="E110" s="109" t="s">
        <v>90</v>
      </c>
      <c r="F110" s="108" t="s">
        <v>289</v>
      </c>
      <c r="G110" s="19"/>
      <c r="H110" s="109"/>
    </row>
    <row r="111" spans="2:8" ht="14.25" customHeight="1">
      <c r="B111" s="97">
        <v>49</v>
      </c>
      <c r="C111" s="2" t="s">
        <v>272</v>
      </c>
      <c r="D111" s="127"/>
      <c r="E111" s="111" t="s">
        <v>115</v>
      </c>
      <c r="F111" s="109"/>
      <c r="G111" s="19"/>
      <c r="H111" s="109"/>
    </row>
    <row r="112" spans="1:8" ht="14.25" customHeight="1">
      <c r="A112" s="2">
        <v>52</v>
      </c>
      <c r="B112" s="98">
        <v>80</v>
      </c>
      <c r="C112" s="5" t="s">
        <v>219</v>
      </c>
      <c r="D112" s="128"/>
      <c r="E112" s="19" t="s">
        <v>290</v>
      </c>
      <c r="F112" s="109"/>
      <c r="G112" s="19" t="s">
        <v>64</v>
      </c>
      <c r="H112" s="109"/>
    </row>
    <row r="113" spans="2:8" ht="14.25" customHeight="1">
      <c r="B113" s="97">
        <v>48</v>
      </c>
      <c r="C113" s="2" t="s">
        <v>221</v>
      </c>
      <c r="D113" s="129"/>
      <c r="E113" s="19"/>
      <c r="F113" s="109"/>
      <c r="G113" s="110" t="s">
        <v>72</v>
      </c>
      <c r="H113" s="109"/>
    </row>
    <row r="114" spans="1:8" ht="14.25" customHeight="1">
      <c r="A114" s="2">
        <v>53</v>
      </c>
      <c r="B114" s="98">
        <v>53</v>
      </c>
      <c r="C114" s="5" t="s">
        <v>257</v>
      </c>
      <c r="D114" s="130"/>
      <c r="E114" s="19" t="s">
        <v>109</v>
      </c>
      <c r="F114" s="109"/>
      <c r="G114" s="108" t="s">
        <v>291</v>
      </c>
      <c r="H114" s="109"/>
    </row>
    <row r="115" spans="2:8" ht="14.25" customHeight="1">
      <c r="B115" s="97">
        <v>44</v>
      </c>
      <c r="C115" s="2" t="s">
        <v>226</v>
      </c>
      <c r="D115" s="127"/>
      <c r="E115" s="107" t="s">
        <v>116</v>
      </c>
      <c r="F115" s="109"/>
      <c r="G115" s="109"/>
      <c r="H115" s="109"/>
    </row>
    <row r="116" spans="1:8" ht="14.25" customHeight="1">
      <c r="A116" s="2">
        <v>54</v>
      </c>
      <c r="B116" s="98">
        <v>106</v>
      </c>
      <c r="C116" s="5" t="s">
        <v>241</v>
      </c>
      <c r="D116" s="128"/>
      <c r="E116" s="108" t="s">
        <v>290</v>
      </c>
      <c r="F116" s="109" t="s">
        <v>64</v>
      </c>
      <c r="G116" s="109"/>
      <c r="H116" s="109"/>
    </row>
    <row r="117" spans="3:8" ht="14.25" customHeight="1">
      <c r="C117" s="2" t="s">
        <v>202</v>
      </c>
      <c r="D117" s="129"/>
      <c r="E117" s="109"/>
      <c r="F117" s="114" t="s">
        <v>72</v>
      </c>
      <c r="G117" s="109"/>
      <c r="H117" s="109"/>
    </row>
    <row r="118" spans="1:8" ht="14.25" customHeight="1">
      <c r="A118" s="2">
        <v>55</v>
      </c>
      <c r="B118" s="98" t="s">
        <v>202</v>
      </c>
      <c r="C118" s="5" t="s">
        <v>196</v>
      </c>
      <c r="D118" s="130"/>
      <c r="E118" s="109" t="s">
        <v>64</v>
      </c>
      <c r="F118" s="19" t="s">
        <v>289</v>
      </c>
      <c r="G118" s="109"/>
      <c r="H118" s="109"/>
    </row>
    <row r="119" spans="2:8" ht="14.25" customHeight="1">
      <c r="B119" s="97">
        <v>16</v>
      </c>
      <c r="C119" s="2" t="s">
        <v>365</v>
      </c>
      <c r="D119" s="127"/>
      <c r="E119" s="111" t="s">
        <v>72</v>
      </c>
      <c r="F119" s="19"/>
      <c r="G119" s="109"/>
      <c r="H119" s="109"/>
    </row>
    <row r="120" spans="1:8" ht="14.25" customHeight="1">
      <c r="A120" s="2">
        <v>56</v>
      </c>
      <c r="B120" s="98">
        <v>23</v>
      </c>
      <c r="C120" s="5" t="s">
        <v>232</v>
      </c>
      <c r="D120" s="128"/>
      <c r="E120" s="19" t="s">
        <v>202</v>
      </c>
      <c r="F120" s="19"/>
      <c r="G120" s="109"/>
      <c r="H120" s="132" t="s">
        <v>47</v>
      </c>
    </row>
    <row r="121" spans="2:8" ht="14.25" customHeight="1">
      <c r="B121" s="97">
        <v>12</v>
      </c>
      <c r="C121" s="2" t="s">
        <v>337</v>
      </c>
      <c r="D121" s="129"/>
      <c r="E121" s="19"/>
      <c r="F121" s="19"/>
      <c r="G121" s="109"/>
      <c r="H121" s="125" t="s">
        <v>51</v>
      </c>
    </row>
    <row r="122" spans="1:8" ht="14.25" customHeight="1">
      <c r="A122" s="2">
        <v>57</v>
      </c>
      <c r="B122" s="98">
        <v>27</v>
      </c>
      <c r="C122" s="5" t="s">
        <v>255</v>
      </c>
      <c r="D122" s="130"/>
      <c r="E122" s="19" t="s">
        <v>59</v>
      </c>
      <c r="F122" s="19"/>
      <c r="G122" s="109"/>
      <c r="H122" s="19" t="s">
        <v>289</v>
      </c>
    </row>
    <row r="123" spans="3:8" ht="14.25" customHeight="1">
      <c r="C123" s="2" t="s">
        <v>202</v>
      </c>
      <c r="D123" s="127"/>
      <c r="E123" s="107" t="s">
        <v>78</v>
      </c>
      <c r="F123" s="19"/>
      <c r="G123" s="109"/>
      <c r="H123" s="19"/>
    </row>
    <row r="124" spans="1:8" ht="14.25" customHeight="1">
      <c r="A124" s="2">
        <v>58</v>
      </c>
      <c r="B124" s="98" t="s">
        <v>202</v>
      </c>
      <c r="C124" s="5" t="s">
        <v>196</v>
      </c>
      <c r="D124" s="128"/>
      <c r="E124" s="108" t="s">
        <v>202</v>
      </c>
      <c r="F124" s="19" t="s">
        <v>59</v>
      </c>
      <c r="G124" s="109"/>
      <c r="H124" s="19"/>
    </row>
    <row r="125" spans="2:8" ht="14.25" customHeight="1">
      <c r="B125" s="97">
        <v>72</v>
      </c>
      <c r="C125" s="2" t="s">
        <v>259</v>
      </c>
      <c r="D125" s="129"/>
      <c r="E125" s="109"/>
      <c r="F125" s="110" t="s">
        <v>78</v>
      </c>
      <c r="G125" s="109"/>
      <c r="H125" s="19"/>
    </row>
    <row r="126" spans="1:8" ht="14.25" customHeight="1">
      <c r="A126" s="2">
        <v>59</v>
      </c>
      <c r="B126" s="98">
        <v>84</v>
      </c>
      <c r="C126" s="5" t="s">
        <v>262</v>
      </c>
      <c r="D126" s="130"/>
      <c r="E126" s="109" t="s">
        <v>136</v>
      </c>
      <c r="F126" s="108" t="s">
        <v>289</v>
      </c>
      <c r="G126" s="109"/>
      <c r="H126" s="19"/>
    </row>
    <row r="127" spans="2:8" ht="14.25" customHeight="1">
      <c r="B127" s="97">
        <v>68</v>
      </c>
      <c r="C127" s="2" t="s">
        <v>285</v>
      </c>
      <c r="D127" s="127"/>
      <c r="E127" s="111" t="s">
        <v>137</v>
      </c>
      <c r="F127" s="109"/>
      <c r="G127" s="109"/>
      <c r="H127" s="19"/>
    </row>
    <row r="128" spans="1:8" ht="14.25" customHeight="1">
      <c r="A128" s="2">
        <v>60</v>
      </c>
      <c r="B128" s="98">
        <v>69</v>
      </c>
      <c r="C128" s="5" t="s">
        <v>212</v>
      </c>
      <c r="D128" s="128"/>
      <c r="E128" s="19" t="s">
        <v>290</v>
      </c>
      <c r="F128" s="109"/>
      <c r="G128" s="109" t="s">
        <v>47</v>
      </c>
      <c r="H128" s="19"/>
    </row>
    <row r="129" spans="2:8" ht="14.25" customHeight="1">
      <c r="B129" s="97">
        <v>73</v>
      </c>
      <c r="C129" s="2" t="s">
        <v>230</v>
      </c>
      <c r="D129" s="129"/>
      <c r="E129" s="19"/>
      <c r="F129" s="109"/>
      <c r="G129" s="114" t="s">
        <v>51</v>
      </c>
      <c r="H129" s="19"/>
    </row>
    <row r="130" spans="1:8" ht="14.25" customHeight="1">
      <c r="A130" s="2">
        <v>61</v>
      </c>
      <c r="B130" s="98">
        <v>102</v>
      </c>
      <c r="C130" s="5" t="s">
        <v>233</v>
      </c>
      <c r="D130" s="130"/>
      <c r="E130" s="19" t="s">
        <v>142</v>
      </c>
      <c r="F130" s="109"/>
      <c r="G130" s="19" t="s">
        <v>290</v>
      </c>
      <c r="H130" s="19"/>
    </row>
    <row r="131" spans="2:8" ht="14.25" customHeight="1">
      <c r="B131" s="97">
        <v>45</v>
      </c>
      <c r="C131" s="2" t="s">
        <v>243</v>
      </c>
      <c r="D131" s="127"/>
      <c r="E131" s="107" t="s">
        <v>179</v>
      </c>
      <c r="F131" s="109"/>
      <c r="G131" s="19"/>
      <c r="H131" s="19"/>
    </row>
    <row r="132" spans="1:8" ht="14.25" customHeight="1">
      <c r="A132" s="2">
        <v>62</v>
      </c>
      <c r="B132" s="98">
        <v>55</v>
      </c>
      <c r="C132" s="5" t="s">
        <v>234</v>
      </c>
      <c r="D132" s="128"/>
      <c r="E132" s="108" t="s">
        <v>290</v>
      </c>
      <c r="F132" s="109" t="s">
        <v>47</v>
      </c>
      <c r="G132" s="19"/>
      <c r="H132" s="19"/>
    </row>
    <row r="133" spans="3:8" ht="14.25" customHeight="1">
      <c r="C133" s="2" t="s">
        <v>202</v>
      </c>
      <c r="D133" s="129"/>
      <c r="E133" s="109"/>
      <c r="F133" s="114" t="s">
        <v>51</v>
      </c>
      <c r="G133" s="19"/>
      <c r="H133" s="19"/>
    </row>
    <row r="134" spans="1:8" ht="14.25" customHeight="1">
      <c r="A134" s="2">
        <v>63</v>
      </c>
      <c r="B134" s="98" t="s">
        <v>202</v>
      </c>
      <c r="C134" s="5" t="s">
        <v>196</v>
      </c>
      <c r="D134" s="130"/>
      <c r="E134" s="109" t="s">
        <v>47</v>
      </c>
      <c r="F134" s="19" t="s">
        <v>289</v>
      </c>
      <c r="G134" s="19"/>
      <c r="H134" s="19"/>
    </row>
    <row r="135" spans="2:8" ht="14.25" customHeight="1">
      <c r="B135" s="97">
        <v>5</v>
      </c>
      <c r="C135" s="2" t="s">
        <v>413</v>
      </c>
      <c r="D135" s="127"/>
      <c r="E135" s="111" t="s">
        <v>51</v>
      </c>
      <c r="F135" s="19"/>
      <c r="G135" s="19"/>
      <c r="H135" s="19"/>
    </row>
    <row r="136" spans="1:8" ht="14.25" customHeight="1">
      <c r="A136" s="2">
        <v>64</v>
      </c>
      <c r="B136" s="98">
        <v>7</v>
      </c>
      <c r="C136" s="5" t="s">
        <v>467</v>
      </c>
      <c r="D136" s="128"/>
      <c r="E136" s="19" t="s">
        <v>202</v>
      </c>
      <c r="F136" s="19"/>
      <c r="G136" s="19"/>
      <c r="H136" s="19"/>
    </row>
    <row r="137" spans="4:8" ht="12.75">
      <c r="D137" s="135"/>
      <c r="E137" s="19"/>
      <c r="F137" s="19"/>
      <c r="G137" s="19"/>
      <c r="H137" s="19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0" r:id="rId1"/>
  <rowBreaks count="1" manualBreakCount="1">
    <brk id="6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57"/>
  <sheetViews>
    <sheetView zoomScale="130" zoomScaleNormal="130" zoomScalePageLayoutView="0" workbookViewId="0" topLeftCell="A1">
      <selection activeCell="A56" sqref="A56:IV259"/>
    </sheetView>
  </sheetViews>
  <sheetFormatPr defaultColWidth="9.00390625" defaultRowHeight="12.75"/>
  <cols>
    <col min="1" max="1" width="4.625" style="47" bestFit="1" customWidth="1"/>
    <col min="2" max="2" width="17.375" style="47" bestFit="1" customWidth="1"/>
    <col min="3" max="3" width="7.00390625" style="47" bestFit="1" customWidth="1"/>
    <col min="4" max="4" width="22.25390625" style="47" bestFit="1" customWidth="1"/>
    <col min="5" max="5" width="7.875" style="47" bestFit="1" customWidth="1"/>
    <col min="6" max="16384" width="9.125" style="47" customWidth="1"/>
  </cols>
  <sheetData>
    <row r="1" spans="1:5" ht="10.5">
      <c r="A1" s="47" t="s">
        <v>17</v>
      </c>
      <c r="B1" s="47" t="s">
        <v>12</v>
      </c>
      <c r="C1" s="47" t="s">
        <v>26</v>
      </c>
      <c r="D1" s="47" t="s">
        <v>13</v>
      </c>
      <c r="E1" s="47" t="s">
        <v>28</v>
      </c>
    </row>
    <row r="2" spans="1:5" ht="10.5">
      <c r="A2" s="51">
        <v>1</v>
      </c>
      <c r="B2" s="68" t="s">
        <v>588</v>
      </c>
      <c r="C2" s="147">
        <v>1995</v>
      </c>
      <c r="D2" s="68" t="s">
        <v>118</v>
      </c>
      <c r="E2" s="147">
        <v>2</v>
      </c>
    </row>
    <row r="3" spans="1:5" ht="10.5">
      <c r="A3" s="51">
        <v>2</v>
      </c>
      <c r="B3" s="68" t="s">
        <v>587</v>
      </c>
      <c r="C3" s="147">
        <v>1996</v>
      </c>
      <c r="D3" s="68" t="s">
        <v>57</v>
      </c>
      <c r="E3" s="147">
        <v>3</v>
      </c>
    </row>
    <row r="4" spans="1:5" ht="10.5">
      <c r="A4" s="51">
        <v>3</v>
      </c>
      <c r="B4" s="68" t="s">
        <v>586</v>
      </c>
      <c r="C4" s="147">
        <v>1996</v>
      </c>
      <c r="D4" s="68" t="s">
        <v>573</v>
      </c>
      <c r="E4" s="147">
        <v>4</v>
      </c>
    </row>
    <row r="5" spans="1:5" ht="10.5">
      <c r="A5" s="51">
        <v>4</v>
      </c>
      <c r="B5" s="68" t="s">
        <v>585</v>
      </c>
      <c r="C5" s="147">
        <v>1997</v>
      </c>
      <c r="D5" s="68" t="s">
        <v>79</v>
      </c>
      <c r="E5" s="147">
        <v>5</v>
      </c>
    </row>
    <row r="6" spans="1:5" ht="10.5">
      <c r="A6" s="51">
        <v>5</v>
      </c>
      <c r="B6" s="68" t="s">
        <v>584</v>
      </c>
      <c r="C6" s="147">
        <v>1996</v>
      </c>
      <c r="D6" s="68" t="s">
        <v>573</v>
      </c>
      <c r="E6" s="147">
        <v>6</v>
      </c>
    </row>
    <row r="7" spans="1:5" ht="10.5">
      <c r="A7" s="51">
        <v>6</v>
      </c>
      <c r="B7" s="68" t="s">
        <v>583</v>
      </c>
      <c r="C7" s="147">
        <v>1996</v>
      </c>
      <c r="D7" s="68" t="s">
        <v>79</v>
      </c>
      <c r="E7" s="147">
        <v>7</v>
      </c>
    </row>
    <row r="8" spans="1:5" ht="10.5">
      <c r="A8" s="51">
        <v>7</v>
      </c>
      <c r="B8" s="68" t="s">
        <v>582</v>
      </c>
      <c r="C8" s="147">
        <v>1996</v>
      </c>
      <c r="D8" s="68" t="s">
        <v>113</v>
      </c>
      <c r="E8" s="147">
        <v>8</v>
      </c>
    </row>
    <row r="9" spans="1:5" ht="10.5">
      <c r="A9" s="51">
        <v>8</v>
      </c>
      <c r="B9" s="68" t="s">
        <v>581</v>
      </c>
      <c r="C9" s="147">
        <v>1997</v>
      </c>
      <c r="D9" s="68" t="s">
        <v>79</v>
      </c>
      <c r="E9" s="147">
        <v>9</v>
      </c>
    </row>
    <row r="10" spans="1:5" ht="10.5">
      <c r="A10" s="51">
        <v>9</v>
      </c>
      <c r="B10" s="68" t="s">
        <v>580</v>
      </c>
      <c r="C10" s="147">
        <v>1997</v>
      </c>
      <c r="D10" s="68" t="s">
        <v>57</v>
      </c>
      <c r="E10" s="147">
        <v>10</v>
      </c>
    </row>
    <row r="11" spans="1:5" ht="10.5">
      <c r="A11" s="51">
        <v>10</v>
      </c>
      <c r="B11" s="68" t="s">
        <v>579</v>
      </c>
      <c r="C11" s="147">
        <v>1995</v>
      </c>
      <c r="D11" s="68" t="s">
        <v>573</v>
      </c>
      <c r="E11" s="147">
        <v>11</v>
      </c>
    </row>
    <row r="12" spans="1:5" ht="10.5">
      <c r="A12" s="51">
        <v>11</v>
      </c>
      <c r="B12" s="68" t="s">
        <v>578</v>
      </c>
      <c r="C12" s="147">
        <v>1995</v>
      </c>
      <c r="D12" s="68" t="s">
        <v>44</v>
      </c>
      <c r="E12" s="147">
        <v>12</v>
      </c>
    </row>
    <row r="13" spans="1:5" ht="10.5">
      <c r="A13" s="51">
        <v>12</v>
      </c>
      <c r="B13" s="68" t="s">
        <v>577</v>
      </c>
      <c r="C13" s="147">
        <v>1996</v>
      </c>
      <c r="D13" s="68" t="s">
        <v>531</v>
      </c>
      <c r="E13" s="147">
        <v>13</v>
      </c>
    </row>
    <row r="14" spans="1:5" ht="10.5">
      <c r="A14" s="51">
        <v>13</v>
      </c>
      <c r="B14" s="68" t="s">
        <v>576</v>
      </c>
      <c r="C14" s="147">
        <v>1998</v>
      </c>
      <c r="D14" s="68" t="s">
        <v>566</v>
      </c>
      <c r="E14" s="147">
        <v>14</v>
      </c>
    </row>
    <row r="15" spans="1:5" ht="10.5">
      <c r="A15" s="51">
        <v>14</v>
      </c>
      <c r="B15" s="68" t="s">
        <v>575</v>
      </c>
      <c r="C15" s="147">
        <v>1997</v>
      </c>
      <c r="D15" s="68" t="s">
        <v>113</v>
      </c>
      <c r="E15" s="147">
        <v>15</v>
      </c>
    </row>
    <row r="16" spans="1:5" ht="10.5">
      <c r="A16" s="51">
        <v>15</v>
      </c>
      <c r="B16" s="68" t="s">
        <v>574</v>
      </c>
      <c r="C16" s="147">
        <v>1998</v>
      </c>
      <c r="D16" s="68" t="s">
        <v>573</v>
      </c>
      <c r="E16" s="147">
        <v>17</v>
      </c>
    </row>
    <row r="17" spans="1:5" ht="10.5">
      <c r="A17" s="51">
        <v>16</v>
      </c>
      <c r="B17" s="68" t="s">
        <v>572</v>
      </c>
      <c r="C17" s="147">
        <v>1997</v>
      </c>
      <c r="D17" s="68" t="s">
        <v>83</v>
      </c>
      <c r="E17" s="147">
        <v>18</v>
      </c>
    </row>
    <row r="18" spans="1:5" ht="10.5">
      <c r="A18" s="51">
        <v>17</v>
      </c>
      <c r="B18" s="68" t="s">
        <v>571</v>
      </c>
      <c r="C18" s="147">
        <v>1998</v>
      </c>
      <c r="D18" s="68" t="s">
        <v>570</v>
      </c>
      <c r="E18" s="147">
        <v>19</v>
      </c>
    </row>
    <row r="19" spans="1:5" ht="10.5">
      <c r="A19" s="51">
        <v>18</v>
      </c>
      <c r="B19" s="68" t="s">
        <v>569</v>
      </c>
      <c r="C19" s="147">
        <v>1998</v>
      </c>
      <c r="D19" s="68" t="s">
        <v>83</v>
      </c>
      <c r="E19" s="147">
        <v>20</v>
      </c>
    </row>
    <row r="20" spans="1:5" ht="10.5">
      <c r="A20" s="51">
        <v>19</v>
      </c>
      <c r="B20" s="68" t="s">
        <v>568</v>
      </c>
      <c r="C20" s="147">
        <v>1999</v>
      </c>
      <c r="D20" s="68" t="s">
        <v>48</v>
      </c>
      <c r="E20" s="147">
        <v>20</v>
      </c>
    </row>
    <row r="21" spans="1:5" ht="10.5">
      <c r="A21" s="51">
        <v>20</v>
      </c>
      <c r="B21" s="68" t="s">
        <v>567</v>
      </c>
      <c r="C21" s="147">
        <v>1998</v>
      </c>
      <c r="D21" s="68" t="s">
        <v>566</v>
      </c>
      <c r="E21" s="147">
        <v>22</v>
      </c>
    </row>
    <row r="22" spans="1:5" ht="10.5">
      <c r="A22" s="51">
        <v>21</v>
      </c>
      <c r="B22" s="68" t="s">
        <v>565</v>
      </c>
      <c r="C22" s="147">
        <v>1997</v>
      </c>
      <c r="D22" s="68" t="s">
        <v>79</v>
      </c>
      <c r="E22" s="147">
        <v>23</v>
      </c>
    </row>
    <row r="23" spans="1:5" ht="10.5">
      <c r="A23" s="51">
        <v>22</v>
      </c>
      <c r="B23" s="68" t="s">
        <v>564</v>
      </c>
      <c r="C23" s="147">
        <v>1996</v>
      </c>
      <c r="D23" s="68" t="s">
        <v>57</v>
      </c>
      <c r="E23" s="147">
        <v>24</v>
      </c>
    </row>
    <row r="24" spans="1:5" ht="10.5">
      <c r="A24" s="51">
        <v>23</v>
      </c>
      <c r="B24" s="68" t="s">
        <v>563</v>
      </c>
      <c r="C24" s="147">
        <v>1996</v>
      </c>
      <c r="D24" s="68" t="s">
        <v>83</v>
      </c>
      <c r="E24" s="147">
        <v>25</v>
      </c>
    </row>
    <row r="25" spans="1:5" ht="10.5">
      <c r="A25" s="51">
        <v>24</v>
      </c>
      <c r="B25" s="68" t="s">
        <v>562</v>
      </c>
      <c r="C25" s="147">
        <v>1997</v>
      </c>
      <c r="D25" s="68" t="s">
        <v>54</v>
      </c>
      <c r="E25" s="147">
        <v>26</v>
      </c>
    </row>
    <row r="26" spans="1:5" ht="10.5">
      <c r="A26" s="51">
        <v>25</v>
      </c>
      <c r="B26" s="68" t="s">
        <v>561</v>
      </c>
      <c r="C26" s="147">
        <v>1996</v>
      </c>
      <c r="D26" s="68" t="s">
        <v>113</v>
      </c>
      <c r="E26" s="147">
        <v>27</v>
      </c>
    </row>
    <row r="27" spans="1:5" ht="10.5">
      <c r="A27" s="51">
        <v>26</v>
      </c>
      <c r="B27" s="68" t="s">
        <v>560</v>
      </c>
      <c r="C27" s="147">
        <v>1997</v>
      </c>
      <c r="D27" s="68" t="s">
        <v>531</v>
      </c>
      <c r="E27" s="147">
        <v>28</v>
      </c>
    </row>
    <row r="28" spans="1:5" ht="10.5">
      <c r="A28" s="51">
        <v>27</v>
      </c>
      <c r="B28" s="68" t="s">
        <v>559</v>
      </c>
      <c r="C28" s="147">
        <v>1997</v>
      </c>
      <c r="D28" s="68" t="s">
        <v>118</v>
      </c>
      <c r="E28" s="147">
        <v>30</v>
      </c>
    </row>
    <row r="29" spans="1:5" ht="10.5">
      <c r="A29" s="51">
        <v>28</v>
      </c>
      <c r="B29" s="68" t="s">
        <v>558</v>
      </c>
      <c r="C29" s="147">
        <v>1999</v>
      </c>
      <c r="D29" s="68" t="s">
        <v>57</v>
      </c>
      <c r="E29" s="147">
        <v>32</v>
      </c>
    </row>
    <row r="30" spans="1:5" ht="10.5">
      <c r="A30" s="51">
        <v>29</v>
      </c>
      <c r="B30" s="68" t="s">
        <v>557</v>
      </c>
      <c r="C30" s="147">
        <v>1995</v>
      </c>
      <c r="D30" s="68" t="s">
        <v>46</v>
      </c>
      <c r="E30" s="147">
        <v>32</v>
      </c>
    </row>
    <row r="31" spans="1:5" ht="10.5">
      <c r="A31" s="51">
        <v>30</v>
      </c>
      <c r="B31" s="68" t="s">
        <v>556</v>
      </c>
      <c r="C31" s="147">
        <v>1997</v>
      </c>
      <c r="D31" s="68" t="s">
        <v>105</v>
      </c>
      <c r="E31" s="147">
        <v>34</v>
      </c>
    </row>
    <row r="32" spans="1:5" ht="10.5">
      <c r="A32" s="51">
        <v>31</v>
      </c>
      <c r="B32" s="68" t="s">
        <v>555</v>
      </c>
      <c r="C32" s="147">
        <v>1998</v>
      </c>
      <c r="D32" s="68" t="s">
        <v>554</v>
      </c>
      <c r="E32" s="147">
        <v>35</v>
      </c>
    </row>
    <row r="33" spans="1:5" ht="10.5">
      <c r="A33" s="51">
        <v>32</v>
      </c>
      <c r="B33" s="68" t="s">
        <v>553</v>
      </c>
      <c r="C33" s="147">
        <v>1997</v>
      </c>
      <c r="D33" s="68" t="s">
        <v>552</v>
      </c>
      <c r="E33" s="147">
        <v>36</v>
      </c>
    </row>
    <row r="34" spans="1:5" ht="10.5">
      <c r="A34" s="51">
        <v>33</v>
      </c>
      <c r="B34" s="68" t="s">
        <v>551</v>
      </c>
      <c r="C34" s="147">
        <v>1996</v>
      </c>
      <c r="D34" s="68" t="s">
        <v>550</v>
      </c>
      <c r="E34" s="147">
        <v>36</v>
      </c>
    </row>
    <row r="35" spans="1:5" ht="10.5">
      <c r="A35" s="51">
        <v>34</v>
      </c>
      <c r="B35" s="68" t="s">
        <v>549</v>
      </c>
      <c r="C35" s="147">
        <v>1999</v>
      </c>
      <c r="D35" s="68" t="s">
        <v>548</v>
      </c>
      <c r="E35" s="147">
        <v>38</v>
      </c>
    </row>
    <row r="36" spans="1:5" ht="10.5">
      <c r="A36" s="51">
        <v>35</v>
      </c>
      <c r="B36" s="68" t="s">
        <v>547</v>
      </c>
      <c r="C36" s="147">
        <v>1998</v>
      </c>
      <c r="D36" s="68" t="s">
        <v>76</v>
      </c>
      <c r="E36" s="147">
        <v>39</v>
      </c>
    </row>
    <row r="37" spans="1:5" ht="10.5">
      <c r="A37" s="51">
        <v>36</v>
      </c>
      <c r="B37" s="68" t="s">
        <v>546</v>
      </c>
      <c r="C37" s="147">
        <v>1998</v>
      </c>
      <c r="D37" s="68" t="s">
        <v>545</v>
      </c>
      <c r="E37" s="147">
        <v>40</v>
      </c>
    </row>
    <row r="38" spans="1:5" ht="10.5">
      <c r="A38" s="51">
        <v>37</v>
      </c>
      <c r="B38" s="68" t="s">
        <v>544</v>
      </c>
      <c r="C38" s="147">
        <v>1995</v>
      </c>
      <c r="D38" s="68" t="s">
        <v>541</v>
      </c>
      <c r="E38" s="147">
        <v>41</v>
      </c>
    </row>
    <row r="39" spans="1:5" ht="10.5">
      <c r="A39" s="51">
        <v>38</v>
      </c>
      <c r="B39" s="68" t="s">
        <v>543</v>
      </c>
      <c r="C39" s="147">
        <v>1996</v>
      </c>
      <c r="D39" s="68" t="s">
        <v>46</v>
      </c>
      <c r="E39" s="147">
        <v>42</v>
      </c>
    </row>
    <row r="40" spans="1:5" ht="10.5">
      <c r="A40" s="51">
        <v>39</v>
      </c>
      <c r="B40" s="68" t="s">
        <v>542</v>
      </c>
      <c r="C40" s="147">
        <v>1995</v>
      </c>
      <c r="D40" s="68" t="s">
        <v>541</v>
      </c>
      <c r="E40" s="147">
        <v>43</v>
      </c>
    </row>
    <row r="41" spans="1:5" ht="10.5">
      <c r="A41" s="51">
        <v>40</v>
      </c>
      <c r="B41" s="68" t="s">
        <v>540</v>
      </c>
      <c r="C41" s="147">
        <v>1998</v>
      </c>
      <c r="D41" s="68" t="s">
        <v>539</v>
      </c>
      <c r="E41" s="147">
        <v>44</v>
      </c>
    </row>
    <row r="42" spans="1:5" ht="10.5">
      <c r="A42" s="51">
        <v>41</v>
      </c>
      <c r="B42" s="68" t="s">
        <v>538</v>
      </c>
      <c r="C42" s="147">
        <v>1997</v>
      </c>
      <c r="D42" s="68" t="s">
        <v>537</v>
      </c>
      <c r="E42" s="147">
        <v>46</v>
      </c>
    </row>
    <row r="43" spans="1:5" ht="10.5">
      <c r="A43" s="51">
        <v>42</v>
      </c>
      <c r="B43" s="68" t="s">
        <v>536</v>
      </c>
      <c r="C43" s="147">
        <v>1998</v>
      </c>
      <c r="D43" s="68" t="s">
        <v>105</v>
      </c>
      <c r="E43" s="147">
        <v>47</v>
      </c>
    </row>
    <row r="44" spans="1:5" ht="10.5">
      <c r="A44" s="51">
        <v>43</v>
      </c>
      <c r="B44" s="68" t="s">
        <v>535</v>
      </c>
      <c r="C44" s="147">
        <v>1998</v>
      </c>
      <c r="D44" s="68" t="s">
        <v>83</v>
      </c>
      <c r="E44" s="147">
        <v>48</v>
      </c>
    </row>
    <row r="45" spans="1:5" ht="10.5">
      <c r="A45" s="51">
        <v>44</v>
      </c>
      <c r="B45" s="68" t="s">
        <v>534</v>
      </c>
      <c r="C45" s="147">
        <v>1998</v>
      </c>
      <c r="D45" s="68" t="s">
        <v>46</v>
      </c>
      <c r="E45" s="147">
        <v>51</v>
      </c>
    </row>
    <row r="46" spans="1:5" ht="10.5">
      <c r="A46" s="51">
        <v>45</v>
      </c>
      <c r="B46" s="68" t="s">
        <v>533</v>
      </c>
      <c r="C46" s="147">
        <v>1996</v>
      </c>
      <c r="D46" s="68" t="s">
        <v>46</v>
      </c>
      <c r="E46" s="147">
        <v>53</v>
      </c>
    </row>
    <row r="47" spans="1:5" ht="10.5">
      <c r="A47" s="51">
        <v>46</v>
      </c>
      <c r="B47" s="68" t="s">
        <v>532</v>
      </c>
      <c r="C47" s="147">
        <v>1998</v>
      </c>
      <c r="D47" s="68" t="s">
        <v>531</v>
      </c>
      <c r="E47" s="147">
        <v>56</v>
      </c>
    </row>
    <row r="48" spans="1:5" ht="10.5">
      <c r="A48" s="51">
        <v>47</v>
      </c>
      <c r="B48" s="68" t="s">
        <v>530</v>
      </c>
      <c r="C48" s="147">
        <v>1998</v>
      </c>
      <c r="D48" s="68" t="s">
        <v>529</v>
      </c>
      <c r="E48" s="147">
        <v>59</v>
      </c>
    </row>
    <row r="49" spans="1:5" ht="10.5">
      <c r="A49" s="51">
        <v>48</v>
      </c>
      <c r="B49" s="68" t="s">
        <v>528</v>
      </c>
      <c r="C49" s="147">
        <v>1998</v>
      </c>
      <c r="D49" s="68" t="s">
        <v>113</v>
      </c>
      <c r="E49" s="147">
        <v>59</v>
      </c>
    </row>
    <row r="50" spans="1:5" ht="10.5">
      <c r="A50" s="51">
        <v>49</v>
      </c>
      <c r="B50" s="68" t="s">
        <v>527</v>
      </c>
      <c r="C50" s="147">
        <v>1999</v>
      </c>
      <c r="D50" s="68" t="s">
        <v>118</v>
      </c>
      <c r="E50" s="48">
        <v>999</v>
      </c>
    </row>
    <row r="51" spans="1:5" ht="10.5">
      <c r="A51" s="51">
        <v>50</v>
      </c>
      <c r="B51" s="83" t="s">
        <v>526</v>
      </c>
      <c r="C51" s="84" t="s">
        <v>171</v>
      </c>
      <c r="D51" s="83" t="s">
        <v>118</v>
      </c>
      <c r="E51" s="48">
        <v>999</v>
      </c>
    </row>
    <row r="52" spans="1:5" ht="10.5">
      <c r="A52" s="51">
        <v>51</v>
      </c>
      <c r="B52" s="83" t="s">
        <v>525</v>
      </c>
      <c r="C52" s="84"/>
      <c r="D52" s="83" t="s">
        <v>118</v>
      </c>
      <c r="E52" s="48">
        <v>999</v>
      </c>
    </row>
    <row r="53" spans="1:5" ht="10.5">
      <c r="A53" s="51">
        <v>52</v>
      </c>
      <c r="B53" s="68" t="s">
        <v>524</v>
      </c>
      <c r="C53" s="147">
        <v>1999</v>
      </c>
      <c r="D53" s="68" t="s">
        <v>54</v>
      </c>
      <c r="E53" s="48">
        <v>999</v>
      </c>
    </row>
    <row r="54" spans="1:5" ht="10.5">
      <c r="A54" s="51">
        <v>53</v>
      </c>
      <c r="B54" s="83" t="s">
        <v>523</v>
      </c>
      <c r="C54" s="84" t="s">
        <v>171</v>
      </c>
      <c r="D54" s="83" t="s">
        <v>522</v>
      </c>
      <c r="E54" s="48">
        <v>999</v>
      </c>
    </row>
    <row r="55" spans="1:5" ht="10.5">
      <c r="A55" s="51">
        <v>54</v>
      </c>
      <c r="B55" s="145" t="s">
        <v>521</v>
      </c>
      <c r="C55" s="146">
        <v>1997</v>
      </c>
      <c r="D55" s="145" t="s">
        <v>520</v>
      </c>
      <c r="E55" s="48">
        <v>15</v>
      </c>
    </row>
    <row r="56" spans="1:5" ht="10.5">
      <c r="A56" s="51"/>
      <c r="B56" s="142"/>
      <c r="C56" s="144"/>
      <c r="D56" s="142"/>
      <c r="E56" s="48"/>
    </row>
    <row r="57" spans="1:5" ht="10.5">
      <c r="A57" s="51"/>
      <c r="B57" s="142"/>
      <c r="C57" s="144"/>
      <c r="D57" s="142"/>
      <c r="E57" s="48"/>
    </row>
    <row r="58" spans="1:5" ht="10.5">
      <c r="A58" s="51"/>
      <c r="B58" s="142"/>
      <c r="C58" s="144"/>
      <c r="D58" s="142"/>
      <c r="E58" s="48"/>
    </row>
    <row r="59" spans="1:5" ht="10.5">
      <c r="A59" s="51"/>
      <c r="B59" s="142"/>
      <c r="C59" s="144"/>
      <c r="D59" s="142"/>
      <c r="E59" s="48"/>
    </row>
    <row r="60" spans="1:5" ht="10.5">
      <c r="A60" s="51"/>
      <c r="B60" s="142"/>
      <c r="C60" s="144"/>
      <c r="D60" s="142"/>
      <c r="E60" s="48"/>
    </row>
    <row r="61" spans="1:5" ht="10.5">
      <c r="A61" s="51"/>
      <c r="B61" s="142"/>
      <c r="C61" s="144"/>
      <c r="D61" s="142"/>
      <c r="E61" s="48"/>
    </row>
    <row r="62" spans="1:5" ht="10.5">
      <c r="A62" s="51"/>
      <c r="B62" s="142"/>
      <c r="C62" s="144"/>
      <c r="D62" s="142"/>
      <c r="E62" s="48"/>
    </row>
    <row r="63" spans="1:5" ht="10.5">
      <c r="A63" s="51"/>
      <c r="B63" s="142"/>
      <c r="C63" s="144"/>
      <c r="D63" s="142"/>
      <c r="E63" s="48"/>
    </row>
    <row r="64" spans="1:5" ht="10.5">
      <c r="A64" s="51"/>
      <c r="B64" s="142"/>
      <c r="C64" s="144"/>
      <c r="D64" s="142"/>
      <c r="E64" s="48"/>
    </row>
    <row r="65" spans="1:5" ht="10.5">
      <c r="A65" s="51"/>
      <c r="B65" s="142"/>
      <c r="C65" s="144"/>
      <c r="D65" s="142"/>
      <c r="E65" s="48"/>
    </row>
    <row r="66" spans="1:5" ht="10.5">
      <c r="A66" s="51"/>
      <c r="B66" s="142"/>
      <c r="C66" s="144"/>
      <c r="D66" s="142"/>
      <c r="E66" s="48"/>
    </row>
    <row r="67" spans="1:5" ht="10.5">
      <c r="A67" s="51"/>
      <c r="B67" s="142"/>
      <c r="C67" s="144"/>
      <c r="D67" s="142"/>
      <c r="E67" s="48"/>
    </row>
    <row r="68" spans="1:5" ht="10.5">
      <c r="A68" s="51"/>
      <c r="B68" s="142"/>
      <c r="C68" s="144"/>
      <c r="D68" s="142"/>
      <c r="E68" s="48"/>
    </row>
    <row r="69" spans="1:5" ht="10.5">
      <c r="A69" s="51"/>
      <c r="B69" s="142"/>
      <c r="C69" s="144"/>
      <c r="D69" s="142"/>
      <c r="E69" s="48"/>
    </row>
    <row r="70" spans="1:5" ht="10.5">
      <c r="A70" s="51"/>
      <c r="B70" s="142"/>
      <c r="C70" s="144"/>
      <c r="D70" s="142"/>
      <c r="E70" s="48"/>
    </row>
    <row r="71" spans="1:5" ht="10.5">
      <c r="A71" s="51"/>
      <c r="B71" s="67"/>
      <c r="C71" s="143"/>
      <c r="D71" s="142"/>
      <c r="E71" s="48"/>
    </row>
    <row r="72" spans="1:5" ht="10.5">
      <c r="A72" s="51"/>
      <c r="B72" s="67"/>
      <c r="C72" s="143"/>
      <c r="D72" s="142"/>
      <c r="E72" s="48"/>
    </row>
    <row r="73" spans="1:5" ht="10.5">
      <c r="A73" s="51"/>
      <c r="B73" s="67"/>
      <c r="C73" s="143"/>
      <c r="D73" s="142"/>
      <c r="E73" s="48"/>
    </row>
    <row r="74" spans="1:5" ht="10.5">
      <c r="A74" s="51"/>
      <c r="B74" s="67"/>
      <c r="C74" s="143"/>
      <c r="D74" s="67"/>
      <c r="E74" s="48"/>
    </row>
    <row r="75" spans="1:5" ht="10.5">
      <c r="A75" s="51"/>
      <c r="B75" s="67"/>
      <c r="C75" s="143"/>
      <c r="D75" s="142"/>
      <c r="E75" s="48"/>
    </row>
    <row r="76" spans="1:5" ht="10.5">
      <c r="A76" s="51"/>
      <c r="B76" s="67"/>
      <c r="C76" s="143"/>
      <c r="D76" s="142"/>
      <c r="E76" s="48"/>
    </row>
    <row r="77" spans="1:5" ht="10.5">
      <c r="A77" s="51"/>
      <c r="B77" s="67"/>
      <c r="C77" s="143"/>
      <c r="D77" s="142"/>
      <c r="E77" s="48"/>
    </row>
    <row r="78" spans="1:5" ht="10.5">
      <c r="A78" s="51"/>
      <c r="B78" s="67"/>
      <c r="C78" s="143"/>
      <c r="D78" s="142"/>
      <c r="E78" s="48"/>
    </row>
    <row r="79" spans="1:5" ht="10.5">
      <c r="A79" s="51"/>
      <c r="B79" s="142"/>
      <c r="C79" s="66"/>
      <c r="D79" s="142"/>
      <c r="E79" s="48"/>
    </row>
    <row r="80" spans="1:5" ht="10.5">
      <c r="A80" s="51"/>
      <c r="B80" s="142"/>
      <c r="C80" s="144"/>
      <c r="D80" s="142"/>
      <c r="E80" s="48"/>
    </row>
    <row r="81" spans="1:5" ht="10.5">
      <c r="A81" s="51"/>
      <c r="B81" s="142"/>
      <c r="C81" s="144"/>
      <c r="D81" s="142"/>
      <c r="E81" s="48"/>
    </row>
    <row r="82" spans="1:5" ht="10.5">
      <c r="A82" s="51"/>
      <c r="B82" s="142"/>
      <c r="C82" s="144"/>
      <c r="D82" s="142"/>
      <c r="E82" s="48"/>
    </row>
    <row r="83" spans="1:5" ht="10.5">
      <c r="A83" s="51"/>
      <c r="B83" s="67"/>
      <c r="C83" s="143"/>
      <c r="D83" s="67"/>
      <c r="E83" s="48"/>
    </row>
    <row r="84" spans="1:5" ht="10.5">
      <c r="A84" s="51"/>
      <c r="B84" s="67"/>
      <c r="C84" s="143"/>
      <c r="D84" s="67"/>
      <c r="E84" s="48"/>
    </row>
    <row r="85" spans="1:5" ht="10.5">
      <c r="A85" s="51"/>
      <c r="B85" s="67"/>
      <c r="C85" s="143"/>
      <c r="D85" s="142"/>
      <c r="E85" s="48"/>
    </row>
    <row r="86" spans="1:5" ht="10.5">
      <c r="A86" s="51"/>
      <c r="B86" s="67"/>
      <c r="C86" s="143"/>
      <c r="D86" s="67"/>
      <c r="E86" s="48"/>
    </row>
    <row r="87" spans="1:5" ht="10.5">
      <c r="A87" s="51"/>
      <c r="B87" s="67"/>
      <c r="C87" s="143"/>
      <c r="D87" s="142"/>
      <c r="E87" s="48"/>
    </row>
    <row r="88" spans="1:5" ht="10.5">
      <c r="A88" s="51"/>
      <c r="B88" s="142"/>
      <c r="C88" s="144"/>
      <c r="D88" s="142"/>
      <c r="E88" s="48"/>
    </row>
    <row r="89" spans="1:5" ht="10.5">
      <c r="A89" s="51"/>
      <c r="B89" s="67"/>
      <c r="C89" s="143"/>
      <c r="D89" s="142"/>
      <c r="E89" s="48"/>
    </row>
    <row r="90" spans="1:5" ht="10.5">
      <c r="A90" s="51"/>
      <c r="B90" s="142"/>
      <c r="C90" s="143"/>
      <c r="D90" s="142"/>
      <c r="E90" s="48"/>
    </row>
    <row r="91" spans="1:5" ht="10.5">
      <c r="A91" s="51"/>
      <c r="B91" s="67"/>
      <c r="C91" s="143"/>
      <c r="D91" s="67"/>
      <c r="E91" s="48"/>
    </row>
    <row r="92" spans="1:5" ht="10.5">
      <c r="A92" s="51"/>
      <c r="B92" s="67"/>
      <c r="C92" s="143"/>
      <c r="D92" s="67"/>
      <c r="E92" s="48"/>
    </row>
    <row r="93" spans="1:5" ht="10.5">
      <c r="A93" s="51"/>
      <c r="B93" s="142"/>
      <c r="C93" s="143"/>
      <c r="D93" s="142"/>
      <c r="E93" s="48"/>
    </row>
    <row r="94" spans="1:5" ht="10.5">
      <c r="A94" s="51"/>
      <c r="B94" s="68"/>
      <c r="C94" s="69"/>
      <c r="D94" s="142"/>
      <c r="E94" s="48"/>
    </row>
    <row r="95" spans="1:5" ht="10.5">
      <c r="A95" s="51"/>
      <c r="D95" s="50"/>
      <c r="E95" s="48"/>
    </row>
    <row r="96" spans="1:5" ht="10.5">
      <c r="A96" s="51"/>
      <c r="D96" s="50"/>
      <c r="E96" s="48"/>
    </row>
    <row r="97" spans="1:5" ht="10.5">
      <c r="A97" s="51"/>
      <c r="D97" s="50"/>
      <c r="E97" s="48"/>
    </row>
    <row r="98" spans="1:5" ht="10.5">
      <c r="A98" s="51"/>
      <c r="D98" s="50"/>
      <c r="E98" s="48"/>
    </row>
    <row r="99" spans="1:5" ht="10.5">
      <c r="A99" s="51"/>
      <c r="D99" s="50"/>
      <c r="E99" s="48"/>
    </row>
    <row r="100" spans="1:5" ht="10.5">
      <c r="A100" s="51"/>
      <c r="D100" s="50"/>
      <c r="E100" s="48"/>
    </row>
    <row r="101" spans="1:5" ht="10.5">
      <c r="A101" s="51"/>
      <c r="D101" s="50"/>
      <c r="E101" s="48"/>
    </row>
    <row r="102" spans="1:5" ht="10.5">
      <c r="A102" s="51"/>
      <c r="D102" s="50"/>
      <c r="E102" s="48"/>
    </row>
    <row r="103" spans="1:5" ht="10.5">
      <c r="A103" s="51"/>
      <c r="D103" s="50"/>
      <c r="E103" s="48"/>
    </row>
    <row r="104" spans="1:5" ht="10.5">
      <c r="A104" s="51"/>
      <c r="D104" s="50"/>
      <c r="E104" s="48"/>
    </row>
    <row r="105" spans="1:5" ht="10.5">
      <c r="A105" s="51"/>
      <c r="D105" s="50"/>
      <c r="E105" s="48"/>
    </row>
    <row r="106" spans="1:5" ht="10.5">
      <c r="A106" s="51"/>
      <c r="D106" s="50"/>
      <c r="E106" s="48"/>
    </row>
    <row r="107" spans="1:5" ht="10.5">
      <c r="A107" s="51"/>
      <c r="D107" s="50"/>
      <c r="E107" s="48"/>
    </row>
    <row r="108" spans="1:5" ht="10.5">
      <c r="A108" s="51"/>
      <c r="D108" s="50"/>
      <c r="E108" s="48"/>
    </row>
    <row r="109" spans="1:5" ht="10.5">
      <c r="A109" s="51"/>
      <c r="D109" s="50"/>
      <c r="E109" s="48"/>
    </row>
    <row r="110" spans="1:5" ht="10.5">
      <c r="A110" s="51"/>
      <c r="D110" s="50"/>
      <c r="E110" s="48"/>
    </row>
    <row r="111" spans="1:5" ht="10.5">
      <c r="A111" s="51"/>
      <c r="D111" s="50"/>
      <c r="E111" s="48"/>
    </row>
    <row r="112" spans="1:5" ht="10.5">
      <c r="A112" s="51"/>
      <c r="D112" s="50"/>
      <c r="E112" s="48"/>
    </row>
    <row r="113" spans="1:5" ht="10.5">
      <c r="A113" s="51"/>
      <c r="D113" s="50"/>
      <c r="E113" s="48"/>
    </row>
    <row r="114" spans="1:5" ht="10.5">
      <c r="A114" s="51"/>
      <c r="D114" s="50"/>
      <c r="E114" s="48"/>
    </row>
    <row r="115" spans="1:5" ht="10.5">
      <c r="A115" s="51"/>
      <c r="D115" s="50"/>
      <c r="E115" s="48"/>
    </row>
    <row r="116" spans="1:5" ht="10.5">
      <c r="A116" s="51"/>
      <c r="D116" s="50"/>
      <c r="E116" s="48"/>
    </row>
    <row r="117" spans="1:5" ht="10.5">
      <c r="A117" s="51"/>
      <c r="D117" s="50"/>
      <c r="E117" s="48"/>
    </row>
    <row r="118" spans="1:5" ht="10.5">
      <c r="A118" s="51"/>
      <c r="D118" s="50"/>
      <c r="E118" s="48"/>
    </row>
    <row r="119" spans="1:5" ht="10.5">
      <c r="A119" s="51"/>
      <c r="D119" s="50"/>
      <c r="E119" s="48"/>
    </row>
    <row r="120" spans="1:5" ht="10.5">
      <c r="A120" s="51"/>
      <c r="D120" s="50"/>
      <c r="E120" s="48"/>
    </row>
    <row r="121" spans="1:5" ht="10.5">
      <c r="A121" s="51"/>
      <c r="D121" s="50"/>
      <c r="E121" s="48"/>
    </row>
    <row r="122" spans="1:5" ht="10.5">
      <c r="A122" s="51"/>
      <c r="D122" s="50"/>
      <c r="E122" s="48"/>
    </row>
    <row r="123" spans="1:5" ht="10.5">
      <c r="A123" s="51"/>
      <c r="D123" s="50"/>
      <c r="E123" s="48"/>
    </row>
    <row r="124" spans="1:5" ht="10.5">
      <c r="A124" s="51"/>
      <c r="D124" s="50"/>
      <c r="E124" s="48"/>
    </row>
    <row r="125" spans="1:5" ht="10.5">
      <c r="A125" s="51"/>
      <c r="D125" s="50"/>
      <c r="E125" s="48"/>
    </row>
    <row r="126" spans="1:5" ht="10.5">
      <c r="A126" s="51"/>
      <c r="D126" s="50"/>
      <c r="E126" s="48"/>
    </row>
    <row r="127" spans="1:5" ht="10.5">
      <c r="A127" s="51"/>
      <c r="D127" s="50"/>
      <c r="E127" s="48"/>
    </row>
    <row r="128" spans="1:5" ht="10.5">
      <c r="A128" s="51"/>
      <c r="D128" s="50"/>
      <c r="E128" s="48"/>
    </row>
    <row r="129" spans="1:5" ht="10.5">
      <c r="A129" s="51"/>
      <c r="D129" s="50"/>
      <c r="E129" s="48"/>
    </row>
    <row r="130" spans="1:5" ht="10.5">
      <c r="A130" s="51"/>
      <c r="D130" s="50"/>
      <c r="E130" s="48"/>
    </row>
    <row r="131" spans="1:5" ht="10.5">
      <c r="A131" s="51"/>
      <c r="D131" s="50"/>
      <c r="E131" s="48"/>
    </row>
    <row r="132" spans="1:5" ht="10.5">
      <c r="A132" s="51"/>
      <c r="D132" s="50"/>
      <c r="E132" s="48"/>
    </row>
    <row r="133" spans="1:5" ht="10.5">
      <c r="A133" s="51"/>
      <c r="D133" s="50"/>
      <c r="E133" s="48"/>
    </row>
    <row r="134" spans="1:5" ht="10.5">
      <c r="A134" s="51"/>
      <c r="D134" s="50"/>
      <c r="E134" s="48"/>
    </row>
    <row r="135" spans="1:5" ht="10.5">
      <c r="A135" s="51"/>
      <c r="D135" s="50"/>
      <c r="E135" s="48"/>
    </row>
    <row r="136" spans="1:5" ht="10.5">
      <c r="A136" s="51"/>
      <c r="D136" s="50"/>
      <c r="E136" s="48"/>
    </row>
    <row r="137" spans="1:5" ht="10.5">
      <c r="A137" s="51"/>
      <c r="D137" s="50"/>
      <c r="E137" s="48"/>
    </row>
    <row r="138" spans="1:5" ht="10.5">
      <c r="A138" s="51"/>
      <c r="D138" s="50"/>
      <c r="E138" s="48"/>
    </row>
    <row r="139" spans="1:5" ht="10.5">
      <c r="A139" s="51"/>
      <c r="D139" s="50"/>
      <c r="E139" s="48"/>
    </row>
    <row r="140" spans="1:5" ht="10.5">
      <c r="A140" s="51"/>
      <c r="B140" s="51"/>
      <c r="D140" s="50"/>
      <c r="E140" s="48"/>
    </row>
    <row r="141" spans="1:5" ht="10.5">
      <c r="A141" s="51"/>
      <c r="B141" s="51"/>
      <c r="D141" s="50"/>
      <c r="E141" s="48"/>
    </row>
    <row r="142" spans="1:5" ht="10.5">
      <c r="A142" s="51"/>
      <c r="B142" s="51"/>
      <c r="D142" s="50"/>
      <c r="E142" s="48"/>
    </row>
    <row r="143" spans="1:5" ht="10.5">
      <c r="A143" s="51"/>
      <c r="B143" s="51"/>
      <c r="D143" s="50"/>
      <c r="E143" s="48"/>
    </row>
    <row r="144" spans="1:5" ht="10.5">
      <c r="A144" s="51"/>
      <c r="B144" s="51"/>
      <c r="D144" s="50"/>
      <c r="E144" s="48"/>
    </row>
    <row r="145" spans="1:5" ht="10.5">
      <c r="A145" s="51"/>
      <c r="B145" s="51"/>
      <c r="D145" s="50"/>
      <c r="E145" s="48"/>
    </row>
    <row r="146" spans="1:5" ht="10.5">
      <c r="A146" s="51"/>
      <c r="B146" s="51"/>
      <c r="C146" s="48"/>
      <c r="D146" s="49"/>
      <c r="E146" s="48"/>
    </row>
    <row r="147" spans="1:5" ht="10.5">
      <c r="A147" s="51"/>
      <c r="B147" s="51"/>
      <c r="C147" s="48"/>
      <c r="D147" s="49"/>
      <c r="E147" s="48"/>
    </row>
    <row r="148" spans="1:5" ht="10.5">
      <c r="A148" s="51"/>
      <c r="B148" s="51"/>
      <c r="D148" s="50"/>
      <c r="E148" s="48"/>
    </row>
    <row r="149" spans="1:5" ht="10.5">
      <c r="A149" s="51"/>
      <c r="B149" s="51"/>
      <c r="C149" s="48"/>
      <c r="D149" s="50"/>
      <c r="E149" s="48"/>
    </row>
    <row r="150" spans="1:5" ht="10.5">
      <c r="A150" s="51"/>
      <c r="B150" s="51"/>
      <c r="E150" s="48"/>
    </row>
    <row r="151" spans="1:5" ht="10.5">
      <c r="A151" s="51"/>
      <c r="B151" s="51"/>
      <c r="E151" s="48"/>
    </row>
    <row r="152" spans="1:5" ht="10.5">
      <c r="A152" s="51"/>
      <c r="B152" s="51"/>
      <c r="E152" s="48"/>
    </row>
    <row r="153" spans="1:5" ht="10.5">
      <c r="A153" s="51"/>
      <c r="B153" s="51"/>
      <c r="E153" s="48"/>
    </row>
    <row r="154" spans="1:5" ht="10.5">
      <c r="A154" s="51"/>
      <c r="B154" s="51"/>
      <c r="E154" s="48"/>
    </row>
    <row r="155" spans="1:5" ht="10.5">
      <c r="A155" s="51"/>
      <c r="B155" s="51"/>
      <c r="E155" s="48"/>
    </row>
    <row r="156" spans="1:5" ht="10.5">
      <c r="A156" s="51"/>
      <c r="B156" s="51"/>
      <c r="E156" s="48"/>
    </row>
    <row r="157" spans="1:5" ht="10.5">
      <c r="A157" s="51"/>
      <c r="B157" s="51"/>
      <c r="E157" s="48"/>
    </row>
    <row r="158" spans="1:5" ht="10.5">
      <c r="A158" s="51"/>
      <c r="B158" s="51"/>
      <c r="E158" s="48"/>
    </row>
    <row r="159" spans="1:5" ht="10.5">
      <c r="A159" s="51"/>
      <c r="B159" s="51"/>
      <c r="E159" s="48"/>
    </row>
    <row r="160" spans="1:5" ht="10.5">
      <c r="A160" s="51"/>
      <c r="B160" s="51"/>
      <c r="E160" s="48"/>
    </row>
    <row r="161" spans="1:5" ht="10.5">
      <c r="A161" s="51"/>
      <c r="B161" s="51"/>
      <c r="E161" s="48"/>
    </row>
    <row r="162" spans="1:5" ht="10.5">
      <c r="A162" s="51"/>
      <c r="B162" s="51"/>
      <c r="E162" s="48"/>
    </row>
    <row r="163" spans="1:5" ht="10.5">
      <c r="A163" s="51"/>
      <c r="B163" s="51"/>
      <c r="E163" s="48"/>
    </row>
    <row r="164" spans="1:5" ht="10.5">
      <c r="A164" s="51"/>
      <c r="B164" s="51"/>
      <c r="E164" s="48"/>
    </row>
    <row r="165" spans="1:5" ht="10.5">
      <c r="A165" s="51"/>
      <c r="B165" s="51"/>
      <c r="E165" s="48"/>
    </row>
    <row r="166" spans="1:5" ht="10.5">
      <c r="A166" s="51"/>
      <c r="B166" s="51"/>
      <c r="E166" s="48"/>
    </row>
    <row r="167" spans="1:5" ht="10.5">
      <c r="A167" s="51"/>
      <c r="B167" s="51"/>
      <c r="E167" s="48"/>
    </row>
    <row r="168" spans="1:5" ht="10.5">
      <c r="A168" s="51"/>
      <c r="B168" s="51"/>
      <c r="E168" s="48"/>
    </row>
    <row r="169" spans="1:5" ht="10.5">
      <c r="A169" s="51"/>
      <c r="B169" s="51"/>
      <c r="E169" s="48"/>
    </row>
    <row r="170" spans="1:5" ht="10.5">
      <c r="A170" s="51"/>
      <c r="B170" s="51"/>
      <c r="E170" s="48"/>
    </row>
    <row r="171" spans="1:5" ht="10.5">
      <c r="A171" s="51"/>
      <c r="B171" s="51"/>
      <c r="E171" s="48"/>
    </row>
    <row r="172" spans="1:5" ht="10.5">
      <c r="A172" s="51"/>
      <c r="B172" s="51"/>
      <c r="E172" s="48"/>
    </row>
    <row r="173" spans="1:5" ht="10.5">
      <c r="A173" s="51"/>
      <c r="B173" s="51"/>
      <c r="E173" s="48"/>
    </row>
    <row r="174" spans="1:5" ht="10.5">
      <c r="A174" s="51"/>
      <c r="B174" s="51"/>
      <c r="E174" s="48"/>
    </row>
    <row r="175" spans="1:5" ht="10.5">
      <c r="A175" s="51"/>
      <c r="B175" s="51"/>
      <c r="E175" s="48"/>
    </row>
    <row r="176" spans="1:5" ht="10.5">
      <c r="A176" s="51"/>
      <c r="B176" s="51"/>
      <c r="E176" s="48"/>
    </row>
    <row r="177" spans="1:5" ht="10.5">
      <c r="A177" s="51"/>
      <c r="B177" s="51"/>
      <c r="E177" s="48"/>
    </row>
    <row r="178" spans="1:5" ht="10.5">
      <c r="A178" s="51"/>
      <c r="B178" s="51"/>
      <c r="E178" s="48"/>
    </row>
    <row r="179" spans="1:5" ht="10.5">
      <c r="A179" s="51"/>
      <c r="B179" s="51"/>
      <c r="E179" s="48"/>
    </row>
    <row r="180" spans="1:5" ht="10.5">
      <c r="A180" s="51"/>
      <c r="B180" s="51"/>
      <c r="E180" s="48"/>
    </row>
    <row r="181" spans="1:5" ht="10.5">
      <c r="A181" s="51"/>
      <c r="B181" s="51"/>
      <c r="E181" s="48"/>
    </row>
    <row r="182" spans="1:5" ht="10.5">
      <c r="A182" s="51"/>
      <c r="B182" s="51"/>
      <c r="E182" s="48"/>
    </row>
    <row r="183" spans="1:5" ht="10.5">
      <c r="A183" s="51"/>
      <c r="B183" s="51"/>
      <c r="E183" s="48"/>
    </row>
    <row r="184" spans="1:5" ht="10.5">
      <c r="A184" s="51"/>
      <c r="B184" s="51"/>
      <c r="E184" s="48"/>
    </row>
    <row r="185" spans="1:5" ht="10.5">
      <c r="A185" s="51"/>
      <c r="B185" s="51"/>
      <c r="E185" s="48"/>
    </row>
    <row r="186" spans="1:5" ht="10.5">
      <c r="A186" s="51"/>
      <c r="B186" s="51"/>
      <c r="E186" s="48"/>
    </row>
    <row r="187" spans="1:5" ht="10.5">
      <c r="A187" s="51"/>
      <c r="B187" s="51"/>
      <c r="E187" s="48"/>
    </row>
    <row r="188" spans="1:5" ht="10.5">
      <c r="A188" s="51"/>
      <c r="B188" s="51"/>
      <c r="E188" s="48"/>
    </row>
    <row r="189" spans="1:5" ht="10.5">
      <c r="A189" s="51"/>
      <c r="B189" s="51"/>
      <c r="E189" s="48"/>
    </row>
    <row r="190" spans="1:5" ht="10.5">
      <c r="A190" s="51"/>
      <c r="B190" s="51"/>
      <c r="E190" s="48"/>
    </row>
    <row r="191" spans="1:5" ht="10.5">
      <c r="A191" s="51"/>
      <c r="B191" s="51"/>
      <c r="E191" s="48"/>
    </row>
    <row r="192" spans="1:5" ht="10.5">
      <c r="A192" s="51"/>
      <c r="B192" s="51"/>
      <c r="E192" s="48"/>
    </row>
    <row r="193" spans="1:5" ht="10.5">
      <c r="A193" s="51"/>
      <c r="B193" s="51"/>
      <c r="E193" s="48"/>
    </row>
    <row r="194" spans="1:5" ht="10.5">
      <c r="A194" s="51"/>
      <c r="B194" s="51"/>
      <c r="E194" s="48"/>
    </row>
    <row r="195" spans="1:5" ht="10.5">
      <c r="A195" s="51"/>
      <c r="B195" s="51"/>
      <c r="E195" s="48"/>
    </row>
    <row r="196" spans="1:5" ht="10.5">
      <c r="A196" s="51"/>
      <c r="B196" s="51"/>
      <c r="E196" s="48"/>
    </row>
    <row r="197" spans="1:5" ht="10.5">
      <c r="A197" s="51"/>
      <c r="B197" s="51"/>
      <c r="E197" s="48"/>
    </row>
    <row r="198" spans="1:5" ht="10.5">
      <c r="A198" s="51"/>
      <c r="B198" s="51"/>
      <c r="E198" s="48"/>
    </row>
    <row r="199" spans="1:5" ht="10.5">
      <c r="A199" s="51"/>
      <c r="B199" s="51"/>
      <c r="E199" s="48"/>
    </row>
    <row r="200" spans="1:5" ht="10.5">
      <c r="A200" s="51"/>
      <c r="B200" s="51"/>
      <c r="E200" s="48"/>
    </row>
    <row r="201" spans="1:5" ht="10.5">
      <c r="A201" s="51"/>
      <c r="B201" s="51"/>
      <c r="E201" s="48"/>
    </row>
    <row r="202" spans="1:5" ht="10.5">
      <c r="A202" s="51"/>
      <c r="B202" s="51"/>
      <c r="E202" s="48"/>
    </row>
    <row r="203" spans="1:5" ht="10.5">
      <c r="A203" s="51"/>
      <c r="B203" s="51"/>
      <c r="E203" s="48"/>
    </row>
    <row r="204" spans="1:5" ht="10.5">
      <c r="A204" s="51"/>
      <c r="B204" s="51"/>
      <c r="E204" s="48"/>
    </row>
    <row r="205" spans="1:5" ht="10.5">
      <c r="A205" s="51"/>
      <c r="B205" s="51"/>
      <c r="E205" s="48"/>
    </row>
    <row r="206" spans="1:5" ht="10.5">
      <c r="A206" s="51"/>
      <c r="B206" s="51"/>
      <c r="E206" s="48"/>
    </row>
    <row r="207" spans="1:5" ht="10.5">
      <c r="A207" s="51"/>
      <c r="B207" s="51"/>
      <c r="E207" s="48"/>
    </row>
    <row r="208" spans="1:5" ht="10.5">
      <c r="A208" s="51"/>
      <c r="B208" s="51"/>
      <c r="E208" s="48"/>
    </row>
    <row r="209" spans="1:5" ht="10.5">
      <c r="A209" s="51"/>
      <c r="B209" s="51"/>
      <c r="E209" s="48"/>
    </row>
    <row r="210" spans="1:5" ht="10.5">
      <c r="A210" s="51"/>
      <c r="B210" s="51"/>
      <c r="E210" s="48"/>
    </row>
    <row r="211" spans="1:5" ht="10.5">
      <c r="A211" s="51"/>
      <c r="B211" s="51"/>
      <c r="E211" s="48"/>
    </row>
    <row r="212" spans="1:5" ht="10.5">
      <c r="A212" s="51"/>
      <c r="B212" s="51"/>
      <c r="E212" s="48"/>
    </row>
    <row r="213" spans="1:5" ht="10.5">
      <c r="A213" s="51"/>
      <c r="B213" s="51"/>
      <c r="E213" s="48"/>
    </row>
    <row r="214" spans="1:5" ht="10.5">
      <c r="A214" s="51"/>
      <c r="B214" s="51"/>
      <c r="E214" s="48"/>
    </row>
    <row r="215" spans="1:5" ht="10.5">
      <c r="A215" s="51"/>
      <c r="B215" s="51"/>
      <c r="E215" s="48"/>
    </row>
    <row r="216" spans="1:5" ht="10.5">
      <c r="A216" s="51"/>
      <c r="B216" s="51"/>
      <c r="E216" s="48"/>
    </row>
    <row r="217" spans="1:5" ht="10.5">
      <c r="A217" s="51"/>
      <c r="B217" s="51"/>
      <c r="E217" s="48"/>
    </row>
    <row r="218" spans="1:5" ht="10.5">
      <c r="A218" s="51"/>
      <c r="B218" s="51"/>
      <c r="E218" s="48"/>
    </row>
    <row r="219" spans="1:5" ht="10.5">
      <c r="A219" s="51"/>
      <c r="B219" s="51"/>
      <c r="E219" s="48"/>
    </row>
    <row r="220" spans="1:5" ht="10.5">
      <c r="A220" s="51"/>
      <c r="B220" s="51"/>
      <c r="E220" s="48"/>
    </row>
    <row r="221" spans="1:5" ht="10.5">
      <c r="A221" s="51"/>
      <c r="B221" s="51"/>
      <c r="E221" s="48"/>
    </row>
    <row r="222" spans="1:5" ht="10.5">
      <c r="A222" s="51"/>
      <c r="B222" s="51"/>
      <c r="E222" s="48"/>
    </row>
    <row r="223" spans="1:5" ht="10.5">
      <c r="A223" s="51"/>
      <c r="B223" s="51"/>
      <c r="E223" s="48"/>
    </row>
    <row r="224" spans="1:5" ht="10.5">
      <c r="A224" s="51"/>
      <c r="B224" s="51"/>
      <c r="E224" s="48"/>
    </row>
    <row r="225" spans="1:5" ht="10.5">
      <c r="A225" s="51"/>
      <c r="B225" s="51"/>
      <c r="E225" s="48"/>
    </row>
    <row r="226" spans="1:5" ht="10.5">
      <c r="A226" s="51"/>
      <c r="B226" s="51"/>
      <c r="E226" s="48"/>
    </row>
    <row r="227" spans="1:5" ht="10.5">
      <c r="A227" s="51"/>
      <c r="B227" s="51"/>
      <c r="E227" s="48"/>
    </row>
    <row r="228" spans="1:5" ht="10.5">
      <c r="A228" s="51"/>
      <c r="B228" s="51"/>
      <c r="E228" s="48"/>
    </row>
    <row r="229" spans="1:5" ht="10.5">
      <c r="A229" s="51"/>
      <c r="B229" s="51"/>
      <c r="E229" s="48"/>
    </row>
    <row r="230" spans="1:5" ht="10.5">
      <c r="A230" s="51"/>
      <c r="B230" s="51"/>
      <c r="E230" s="48"/>
    </row>
    <row r="231" spans="1:5" ht="10.5">
      <c r="A231" s="51"/>
      <c r="B231" s="51"/>
      <c r="E231" s="48"/>
    </row>
    <row r="232" spans="1:5" ht="10.5">
      <c r="A232" s="51"/>
      <c r="B232" s="51"/>
      <c r="E232" s="48"/>
    </row>
    <row r="233" spans="1:5" ht="10.5">
      <c r="A233" s="51"/>
      <c r="B233" s="51"/>
      <c r="E233" s="48"/>
    </row>
    <row r="234" spans="1:5" ht="10.5">
      <c r="A234" s="51"/>
      <c r="B234" s="51"/>
      <c r="E234" s="48"/>
    </row>
    <row r="235" spans="1:5" ht="10.5">
      <c r="A235" s="51"/>
      <c r="B235" s="51"/>
      <c r="E235" s="48"/>
    </row>
    <row r="236" spans="1:5" ht="10.5">
      <c r="A236" s="51"/>
      <c r="B236" s="51"/>
      <c r="E236" s="48"/>
    </row>
    <row r="237" spans="1:5" ht="10.5">
      <c r="A237" s="51"/>
      <c r="B237" s="51"/>
      <c r="E237" s="48"/>
    </row>
    <row r="238" spans="1:5" ht="10.5">
      <c r="A238" s="51"/>
      <c r="B238" s="51"/>
      <c r="E238" s="48"/>
    </row>
    <row r="239" spans="1:5" ht="10.5">
      <c r="A239" s="51"/>
      <c r="B239" s="51"/>
      <c r="E239" s="48"/>
    </row>
    <row r="240" spans="1:5" ht="10.5">
      <c r="A240" s="51"/>
      <c r="B240" s="51"/>
      <c r="E240" s="48"/>
    </row>
    <row r="241" spans="1:5" ht="10.5">
      <c r="A241" s="51"/>
      <c r="B241" s="51"/>
      <c r="E241" s="48"/>
    </row>
    <row r="242" spans="1:5" ht="10.5">
      <c r="A242" s="51"/>
      <c r="B242" s="51"/>
      <c r="E242" s="48"/>
    </row>
    <row r="243" spans="1:5" ht="10.5">
      <c r="A243" s="51"/>
      <c r="B243" s="51"/>
      <c r="E243" s="48"/>
    </row>
    <row r="244" spans="1:5" ht="10.5">
      <c r="A244" s="51"/>
      <c r="B244" s="51"/>
      <c r="E244" s="48"/>
    </row>
    <row r="245" spans="1:5" ht="10.5">
      <c r="A245" s="51"/>
      <c r="B245" s="51"/>
      <c r="E245" s="48"/>
    </row>
    <row r="246" spans="1:5" ht="10.5">
      <c r="A246" s="51"/>
      <c r="B246" s="51"/>
      <c r="E246" s="48"/>
    </row>
    <row r="247" spans="1:5" ht="10.5">
      <c r="A247" s="51"/>
      <c r="B247" s="51"/>
      <c r="E247" s="48"/>
    </row>
    <row r="248" spans="1:5" ht="10.5">
      <c r="A248" s="51"/>
      <c r="B248" s="51"/>
      <c r="E248" s="48"/>
    </row>
    <row r="249" spans="1:5" ht="10.5">
      <c r="A249" s="51"/>
      <c r="B249" s="51"/>
      <c r="E249" s="48"/>
    </row>
    <row r="250" spans="1:5" ht="10.5">
      <c r="A250" s="51"/>
      <c r="B250" s="51"/>
      <c r="E250" s="48"/>
    </row>
    <row r="251" spans="1:5" ht="10.5">
      <c r="A251" s="51"/>
      <c r="B251" s="51"/>
      <c r="E251" s="48"/>
    </row>
    <row r="252" spans="1:5" ht="10.5">
      <c r="A252" s="51"/>
      <c r="B252" s="51"/>
      <c r="E252" s="48"/>
    </row>
    <row r="253" spans="1:5" ht="10.5">
      <c r="A253" s="51"/>
      <c r="B253" s="51"/>
      <c r="E253" s="48"/>
    </row>
    <row r="254" spans="1:5" ht="10.5">
      <c r="A254" s="51"/>
      <c r="B254" s="51"/>
      <c r="E254" s="48"/>
    </row>
    <row r="255" spans="1:5" ht="10.5">
      <c r="A255" s="51"/>
      <c r="B255" s="51"/>
      <c r="E255" s="48"/>
    </row>
    <row r="256" spans="1:5" ht="10.5">
      <c r="A256" s="51"/>
      <c r="B256" s="51"/>
      <c r="E256" s="48"/>
    </row>
    <row r="257" spans="1:5" ht="10.5">
      <c r="A257" s="51"/>
      <c r="B257" s="51"/>
      <c r="E257" s="48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Martin Linert</cp:lastModifiedBy>
  <cp:lastPrinted>2012-10-13T16:18:16Z</cp:lastPrinted>
  <dcterms:created xsi:type="dcterms:W3CDTF">2002-02-19T15:28:55Z</dcterms:created>
  <dcterms:modified xsi:type="dcterms:W3CDTF">2012-10-16T20:12:24Z</dcterms:modified>
  <cp:category/>
  <cp:version/>
  <cp:contentType/>
  <cp:contentStatus/>
</cp:coreProperties>
</file>