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Dorostenci" sheetId="1" r:id="rId1"/>
    <sheet name="Dorostenky" sheetId="2" r:id="rId2"/>
    <sheet name="Starší žáci" sheetId="3" r:id="rId3"/>
    <sheet name="Starší žákyně" sheetId="4" r:id="rId4"/>
    <sheet name="Mladší žáci" sheetId="5" r:id="rId5"/>
    <sheet name="Mladší žákyně" sheetId="6" r:id="rId6"/>
  </sheets>
  <definedNames>
    <definedName name="PRINT_AREA" localSheetId="0">Dorostenci!$A$1:$AD$83</definedName>
    <definedName name="PRINT_AREA" localSheetId="1">Dorostenky!$A$1:$Z$32</definedName>
    <definedName name="PRINT_AREA" localSheetId="4">'Mladší žáci'!$A$1:$AH$71</definedName>
    <definedName name="PRINT_AREA" localSheetId="5">'Mladší žákyně'!$A$1:$AH$36</definedName>
    <definedName name="PRINT_AREA" localSheetId="2">'Starší žáci'!$A$1:$AH$86</definedName>
    <definedName name="PRINT_AREA" localSheetId="3">'Starší žákyně'!$A$1:$AH$37</definedName>
  </definedNames>
  <calcPr calcId="125725"/>
  <fileRecoveryPr repairLoad="1"/>
</workbook>
</file>

<file path=xl/calcChain.xml><?xml version="1.0" encoding="utf-8"?>
<calcChain xmlns="http://schemas.openxmlformats.org/spreadsheetml/2006/main">
  <c r="AO36" i="6"/>
  <c r="AN36"/>
  <c r="AM36"/>
  <c r="AL36"/>
  <c r="AK36"/>
  <c r="AJ36"/>
  <c r="AI36"/>
  <c r="F36"/>
  <c r="E36"/>
  <c r="AP35"/>
  <c r="AO35"/>
  <c r="AN35"/>
  <c r="AM35"/>
  <c r="AL35"/>
  <c r="AK35"/>
  <c r="AJ35"/>
  <c r="AI35"/>
  <c r="AP34"/>
  <c r="AO34"/>
  <c r="AN34"/>
  <c r="AM34"/>
  <c r="AL34"/>
  <c r="AK34"/>
  <c r="AJ34"/>
  <c r="AI34"/>
  <c r="AP33"/>
  <c r="AO33"/>
  <c r="AN33"/>
  <c r="AM33"/>
  <c r="AL33"/>
  <c r="AK33"/>
  <c r="AJ33"/>
  <c r="AI33"/>
  <c r="AP32"/>
  <c r="AO32"/>
  <c r="AN32"/>
  <c r="AM32"/>
  <c r="AL32"/>
  <c r="AK32"/>
  <c r="AJ32"/>
  <c r="AI32"/>
  <c r="E32" s="1"/>
  <c r="F32"/>
  <c r="AP31"/>
  <c r="AO31"/>
  <c r="AN31"/>
  <c r="AM31"/>
  <c r="AL31"/>
  <c r="AK31"/>
  <c r="AJ31"/>
  <c r="AI31"/>
  <c r="F31"/>
  <c r="E31"/>
  <c r="AP30"/>
  <c r="AO30"/>
  <c r="AN30"/>
  <c r="AM30"/>
  <c r="AL30"/>
  <c r="AK30"/>
  <c r="AJ30"/>
  <c r="AI30"/>
  <c r="E30" s="1"/>
  <c r="F30"/>
  <c r="AP29"/>
  <c r="AO29"/>
  <c r="AN29"/>
  <c r="AM29"/>
  <c r="AL29"/>
  <c r="AK29"/>
  <c r="AJ29"/>
  <c r="AI29"/>
  <c r="F29"/>
  <c r="E29"/>
  <c r="AP28"/>
  <c r="AO28"/>
  <c r="AN28"/>
  <c r="AM28"/>
  <c r="AL28"/>
  <c r="AK28"/>
  <c r="AJ28"/>
  <c r="AI28"/>
  <c r="E28" s="1"/>
  <c r="F28"/>
  <c r="AP27"/>
  <c r="AO27"/>
  <c r="AN27"/>
  <c r="AM27"/>
  <c r="AL27"/>
  <c r="AK27"/>
  <c r="AJ27"/>
  <c r="AI27"/>
  <c r="F27"/>
  <c r="AP26"/>
  <c r="AO26"/>
  <c r="AN26"/>
  <c r="AM26"/>
  <c r="AL26"/>
  <c r="AK26"/>
  <c r="AJ26"/>
  <c r="AI26"/>
  <c r="AP25"/>
  <c r="AO25"/>
  <c r="AN25"/>
  <c r="AM25"/>
  <c r="AL25"/>
  <c r="AK25"/>
  <c r="AJ25"/>
  <c r="AI25"/>
  <c r="E27" s="1"/>
  <c r="F25"/>
  <c r="AP24"/>
  <c r="AO24"/>
  <c r="AN24"/>
  <c r="AM24"/>
  <c r="AL24"/>
  <c r="AK24"/>
  <c r="AJ24"/>
  <c r="AI24"/>
  <c r="E25" s="1"/>
  <c r="F24"/>
  <c r="AP23"/>
  <c r="AO23"/>
  <c r="AN23"/>
  <c r="AM23"/>
  <c r="AL23"/>
  <c r="AK23"/>
  <c r="AJ23"/>
  <c r="AI23"/>
  <c r="E24" s="1"/>
  <c r="F23"/>
  <c r="AP22"/>
  <c r="AO22"/>
  <c r="AN22"/>
  <c r="AM22"/>
  <c r="AL22"/>
  <c r="AK22"/>
  <c r="AJ22"/>
  <c r="AI22"/>
  <c r="E23" s="1"/>
  <c r="F22"/>
  <c r="AP21"/>
  <c r="AO21"/>
  <c r="AN21"/>
  <c r="AM21"/>
  <c r="AL21"/>
  <c r="AK21"/>
  <c r="AJ21"/>
  <c r="AI21"/>
  <c r="AP20"/>
  <c r="AO20"/>
  <c r="AN20"/>
  <c r="AM20"/>
  <c r="AL20"/>
  <c r="AK20"/>
  <c r="AJ20"/>
  <c r="AI20"/>
  <c r="E22" s="1"/>
  <c r="AP19"/>
  <c r="AO19"/>
  <c r="AN19"/>
  <c r="AM19"/>
  <c r="AL19"/>
  <c r="AK19"/>
  <c r="AJ19"/>
  <c r="AI19"/>
  <c r="F19"/>
  <c r="AP18"/>
  <c r="AO18"/>
  <c r="AN18"/>
  <c r="AM18"/>
  <c r="AL18"/>
  <c r="AK18"/>
  <c r="AJ18"/>
  <c r="AI18"/>
  <c r="F18"/>
  <c r="AP17"/>
  <c r="AO17"/>
  <c r="AN17"/>
  <c r="AM17"/>
  <c r="AL17"/>
  <c r="AK17"/>
  <c r="AJ17"/>
  <c r="AI17"/>
  <c r="AP16"/>
  <c r="AO16"/>
  <c r="AN16"/>
  <c r="AM16"/>
  <c r="AL16"/>
  <c r="AK16"/>
  <c r="AJ16"/>
  <c r="AI16"/>
  <c r="E19" s="1"/>
  <c r="AP15"/>
  <c r="AO15"/>
  <c r="AN15"/>
  <c r="AM15"/>
  <c r="AL15"/>
  <c r="AK15"/>
  <c r="AJ15"/>
  <c r="AI15"/>
  <c r="E18" s="1"/>
  <c r="AP14"/>
  <c r="AO14"/>
  <c r="AN14"/>
  <c r="AM14"/>
  <c r="AL14"/>
  <c r="AK14"/>
  <c r="AJ14"/>
  <c r="AI14"/>
  <c r="E14" s="1"/>
  <c r="F14"/>
  <c r="AP13"/>
  <c r="AO13"/>
  <c r="AN13"/>
  <c r="AM13"/>
  <c r="AL13"/>
  <c r="AK13"/>
  <c r="AJ13"/>
  <c r="AI13"/>
  <c r="F13"/>
  <c r="E13"/>
  <c r="AP12"/>
  <c r="AO12"/>
  <c r="AN12"/>
  <c r="AM12"/>
  <c r="AL12"/>
  <c r="AK12"/>
  <c r="AJ12"/>
  <c r="AI12"/>
  <c r="F12"/>
  <c r="AP11"/>
  <c r="AO11"/>
  <c r="AN11"/>
  <c r="AM11"/>
  <c r="AL11"/>
  <c r="AK11"/>
  <c r="AJ11"/>
  <c r="AI11"/>
  <c r="E12" s="1"/>
  <c r="AP10"/>
  <c r="AO10"/>
  <c r="AN10"/>
  <c r="AM10"/>
  <c r="AL10"/>
  <c r="AK10"/>
  <c r="AJ10"/>
  <c r="AI10"/>
  <c r="F10"/>
  <c r="AP9"/>
  <c r="AO9"/>
  <c r="AN9"/>
  <c r="AM9"/>
  <c r="AL9"/>
  <c r="AK9"/>
  <c r="AJ9"/>
  <c r="AI9"/>
  <c r="E10" s="1"/>
  <c r="F9"/>
  <c r="AP8"/>
  <c r="AO8"/>
  <c r="AN8"/>
  <c r="AM8"/>
  <c r="AL8"/>
  <c r="AK8"/>
  <c r="AJ8"/>
  <c r="AI8"/>
  <c r="E9" s="1"/>
  <c r="AP7"/>
  <c r="AO7"/>
  <c r="AN7"/>
  <c r="AM7"/>
  <c r="AL7"/>
  <c r="AK7"/>
  <c r="AJ7"/>
  <c r="AI7"/>
  <c r="F7"/>
  <c r="E7"/>
  <c r="AO72" i="5"/>
  <c r="AN72"/>
  <c r="AM72"/>
  <c r="AL72"/>
  <c r="AK72"/>
  <c r="AJ72"/>
  <c r="E72" s="1"/>
  <c r="AI72"/>
  <c r="F72"/>
  <c r="AO71"/>
  <c r="AN71"/>
  <c r="AM71"/>
  <c r="AL71"/>
  <c r="AK71"/>
  <c r="AJ71"/>
  <c r="AI71"/>
  <c r="E71" s="1"/>
  <c r="F71"/>
  <c r="AO70"/>
  <c r="AN70"/>
  <c r="AM70"/>
  <c r="AL70"/>
  <c r="AK70"/>
  <c r="AJ70"/>
  <c r="AI70"/>
  <c r="E70" s="1"/>
  <c r="F70"/>
  <c r="AO69"/>
  <c r="AN69"/>
  <c r="AM69"/>
  <c r="AL69"/>
  <c r="AK69"/>
  <c r="AJ69"/>
  <c r="AI69"/>
  <c r="F69"/>
  <c r="E69"/>
  <c r="AO68"/>
  <c r="AN68"/>
  <c r="AM68"/>
  <c r="AL68"/>
  <c r="AK68"/>
  <c r="AJ68"/>
  <c r="E68" s="1"/>
  <c r="AI68"/>
  <c r="F68"/>
  <c r="AP67"/>
  <c r="AO67"/>
  <c r="AN67"/>
  <c r="AM67"/>
  <c r="AL67"/>
  <c r="AK67"/>
  <c r="AJ67"/>
  <c r="AI67"/>
  <c r="F67"/>
  <c r="F66"/>
  <c r="F65"/>
  <c r="F64"/>
  <c r="F63"/>
  <c r="F62"/>
  <c r="F61"/>
  <c r="AP60"/>
  <c r="AO60"/>
  <c r="AN60"/>
  <c r="AM60"/>
  <c r="AL60"/>
  <c r="AK60"/>
  <c r="AJ60"/>
  <c r="AI60"/>
  <c r="F60"/>
  <c r="AP59"/>
  <c r="AO59"/>
  <c r="AN59"/>
  <c r="AM59"/>
  <c r="AL59"/>
  <c r="AK59"/>
  <c r="AJ59"/>
  <c r="AI59"/>
  <c r="F59"/>
  <c r="AP58"/>
  <c r="AO58"/>
  <c r="AN58"/>
  <c r="AM58"/>
  <c r="AL58"/>
  <c r="AK58"/>
  <c r="AJ58"/>
  <c r="AI58"/>
  <c r="F58"/>
  <c r="AP57"/>
  <c r="AO57"/>
  <c r="AN57"/>
  <c r="AM57"/>
  <c r="AL57"/>
  <c r="AK57"/>
  <c r="AJ57"/>
  <c r="AI57"/>
  <c r="F57"/>
  <c r="F56"/>
  <c r="AP55"/>
  <c r="AO55"/>
  <c r="AN55"/>
  <c r="AM55"/>
  <c r="AL55"/>
  <c r="AK55"/>
  <c r="AJ55"/>
  <c r="AI55"/>
  <c r="AP54"/>
  <c r="AO54"/>
  <c r="AN54"/>
  <c r="AM54"/>
  <c r="AL54"/>
  <c r="AK54"/>
  <c r="AJ54"/>
  <c r="AI54"/>
  <c r="AP53"/>
  <c r="AO53"/>
  <c r="AN53"/>
  <c r="AM53"/>
  <c r="AL53"/>
  <c r="AK53"/>
  <c r="AJ53"/>
  <c r="AI53"/>
  <c r="F53"/>
  <c r="AP52"/>
  <c r="AO52"/>
  <c r="AN52"/>
  <c r="AM52"/>
  <c r="AL52"/>
  <c r="AK52"/>
  <c r="AJ52"/>
  <c r="AI52"/>
  <c r="F51"/>
  <c r="AP50"/>
  <c r="AO50"/>
  <c r="AN50"/>
  <c r="AM50"/>
  <c r="AL50"/>
  <c r="AK50"/>
  <c r="AJ50"/>
  <c r="AI50"/>
  <c r="F50"/>
  <c r="AP49"/>
  <c r="AO49"/>
  <c r="AN49"/>
  <c r="AM49"/>
  <c r="AL49"/>
  <c r="AK49"/>
  <c r="AJ49"/>
  <c r="AI49"/>
  <c r="F49"/>
  <c r="F48"/>
  <c r="AP47"/>
  <c r="AO47"/>
  <c r="AN47"/>
  <c r="AM47"/>
  <c r="AL47"/>
  <c r="AK47"/>
  <c r="AJ47"/>
  <c r="AI47"/>
  <c r="F46"/>
  <c r="AP45"/>
  <c r="AO45"/>
  <c r="AN45"/>
  <c r="AM45"/>
  <c r="AL45"/>
  <c r="AK45"/>
  <c r="AJ45"/>
  <c r="AI45"/>
  <c r="F45"/>
  <c r="AP44"/>
  <c r="AO44"/>
  <c r="AN44"/>
  <c r="AM44"/>
  <c r="AL44"/>
  <c r="AK44"/>
  <c r="AJ44"/>
  <c r="AI44"/>
  <c r="AP43"/>
  <c r="AO43"/>
  <c r="AN43"/>
  <c r="AM43"/>
  <c r="AL43"/>
  <c r="AK43"/>
  <c r="AJ43"/>
  <c r="AI43"/>
  <c r="AP42"/>
  <c r="AO42"/>
  <c r="AN42"/>
  <c r="AM42"/>
  <c r="AL42"/>
  <c r="AK42"/>
  <c r="AJ42"/>
  <c r="AI42"/>
  <c r="AP41"/>
  <c r="AO41"/>
  <c r="AN41"/>
  <c r="AM41"/>
  <c r="AL41"/>
  <c r="AK41"/>
  <c r="AJ41"/>
  <c r="AI41"/>
  <c r="AP40"/>
  <c r="AO40"/>
  <c r="AN40"/>
  <c r="AM40"/>
  <c r="AL40"/>
  <c r="AK40"/>
  <c r="AJ40"/>
  <c r="AI40"/>
  <c r="AP39"/>
  <c r="AO39"/>
  <c r="AN39"/>
  <c r="AM39"/>
  <c r="AL39"/>
  <c r="AK39"/>
  <c r="AJ39"/>
  <c r="AI39"/>
  <c r="AP38"/>
  <c r="AO38"/>
  <c r="AN38"/>
  <c r="AM38"/>
  <c r="AL38"/>
  <c r="AK38"/>
  <c r="AJ38"/>
  <c r="AI38"/>
  <c r="AP37"/>
  <c r="AO37"/>
  <c r="AN37"/>
  <c r="AM37"/>
  <c r="AL37"/>
  <c r="AK37"/>
  <c r="AJ37"/>
  <c r="AI37"/>
  <c r="F36"/>
  <c r="AP35"/>
  <c r="AO35"/>
  <c r="AN35"/>
  <c r="AM35"/>
  <c r="AL35"/>
  <c r="AK35"/>
  <c r="AJ35"/>
  <c r="AI35"/>
  <c r="AP34"/>
  <c r="AO34"/>
  <c r="AN34"/>
  <c r="AM34"/>
  <c r="AL34"/>
  <c r="AK34"/>
  <c r="AJ34"/>
  <c r="AI34"/>
  <c r="F34"/>
  <c r="AP33"/>
  <c r="AO33"/>
  <c r="AN33"/>
  <c r="AM33"/>
  <c r="AL33"/>
  <c r="AK33"/>
  <c r="AJ33"/>
  <c r="AI33"/>
  <c r="F33"/>
  <c r="AP32"/>
  <c r="AO32"/>
  <c r="AN32"/>
  <c r="AM32"/>
  <c r="AL32"/>
  <c r="AK32"/>
  <c r="AJ32"/>
  <c r="AI32"/>
  <c r="F32"/>
  <c r="AP31"/>
  <c r="AO31"/>
  <c r="AN31"/>
  <c r="AM31"/>
  <c r="AL31"/>
  <c r="AK31"/>
  <c r="AJ31"/>
  <c r="AI31"/>
  <c r="AP30"/>
  <c r="AO30"/>
  <c r="AN30"/>
  <c r="AM30"/>
  <c r="AL30"/>
  <c r="AK30"/>
  <c r="AJ30"/>
  <c r="AI30"/>
  <c r="F30"/>
  <c r="AP29"/>
  <c r="AO29"/>
  <c r="AN29"/>
  <c r="AM29"/>
  <c r="AL29"/>
  <c r="AK29"/>
  <c r="AJ29"/>
  <c r="AI29"/>
  <c r="F29"/>
  <c r="AP28"/>
  <c r="AO28"/>
  <c r="AN28"/>
  <c r="AM28"/>
  <c r="AL28"/>
  <c r="AK28"/>
  <c r="AJ28"/>
  <c r="AI28"/>
  <c r="F28"/>
  <c r="AP27"/>
  <c r="AO27"/>
  <c r="AN27"/>
  <c r="AM27"/>
  <c r="AL27"/>
  <c r="AK27"/>
  <c r="AJ27"/>
  <c r="AI27"/>
  <c r="AP26"/>
  <c r="AO26"/>
  <c r="AN26"/>
  <c r="AM26"/>
  <c r="AL26"/>
  <c r="AK26"/>
  <c r="AJ26"/>
  <c r="AI26"/>
  <c r="F26"/>
  <c r="AP25"/>
  <c r="AO25"/>
  <c r="AN25"/>
  <c r="AM25"/>
  <c r="AL25"/>
  <c r="AK25"/>
  <c r="AJ25"/>
  <c r="AI25"/>
  <c r="AP24"/>
  <c r="AO24"/>
  <c r="AN24"/>
  <c r="AM24"/>
  <c r="AL24"/>
  <c r="AK24"/>
  <c r="AJ24"/>
  <c r="AI24"/>
  <c r="AP23"/>
  <c r="AO23"/>
  <c r="AN23"/>
  <c r="AM23"/>
  <c r="AL23"/>
  <c r="AK23"/>
  <c r="AJ23"/>
  <c r="AI23"/>
  <c r="AP22"/>
  <c r="AO22"/>
  <c r="AN22"/>
  <c r="AM22"/>
  <c r="AL22"/>
  <c r="AK22"/>
  <c r="AJ22"/>
  <c r="AI22"/>
  <c r="AP21"/>
  <c r="AO21"/>
  <c r="AN21"/>
  <c r="AM21"/>
  <c r="AL21"/>
  <c r="AK21"/>
  <c r="AJ21"/>
  <c r="AI21"/>
  <c r="AP20"/>
  <c r="AO20"/>
  <c r="AN20"/>
  <c r="AM20"/>
  <c r="AL20"/>
  <c r="AK20"/>
  <c r="AJ20"/>
  <c r="AI20"/>
  <c r="AK19"/>
  <c r="F19"/>
  <c r="AP18"/>
  <c r="AO18"/>
  <c r="AN18"/>
  <c r="AM18"/>
  <c r="AL18"/>
  <c r="AK18"/>
  <c r="AJ18"/>
  <c r="AI18"/>
  <c r="AP17"/>
  <c r="AO17"/>
  <c r="AN17"/>
  <c r="AM17"/>
  <c r="AL17"/>
  <c r="AK17"/>
  <c r="AJ17"/>
  <c r="AI17"/>
  <c r="F17"/>
  <c r="AP16"/>
  <c r="AO16"/>
  <c r="AN16"/>
  <c r="AM16"/>
  <c r="AL16"/>
  <c r="AK16"/>
  <c r="AJ16"/>
  <c r="AI16"/>
  <c r="F16"/>
  <c r="AP15"/>
  <c r="AO15"/>
  <c r="AN15"/>
  <c r="AM15"/>
  <c r="AL15"/>
  <c r="AK15"/>
  <c r="AJ15"/>
  <c r="AI15"/>
  <c r="F15"/>
  <c r="AP14"/>
  <c r="AO14"/>
  <c r="AN14"/>
  <c r="AM14"/>
  <c r="AL14"/>
  <c r="AK14"/>
  <c r="AJ14"/>
  <c r="AI14"/>
  <c r="F14"/>
  <c r="AP13"/>
  <c r="AO13"/>
  <c r="AN13"/>
  <c r="AM13"/>
  <c r="AL13"/>
  <c r="AK13"/>
  <c r="AJ13"/>
  <c r="AI13"/>
  <c r="F13"/>
  <c r="AP12"/>
  <c r="AO12"/>
  <c r="AN12"/>
  <c r="AM12"/>
  <c r="AL12"/>
  <c r="AK12"/>
  <c r="AJ12"/>
  <c r="AI12"/>
  <c r="F12"/>
  <c r="F10"/>
  <c r="AP9"/>
  <c r="AO9"/>
  <c r="AN9"/>
  <c r="AM9"/>
  <c r="AL9"/>
  <c r="AK9"/>
  <c r="AJ9"/>
  <c r="AI9"/>
  <c r="F9"/>
  <c r="AP8"/>
  <c r="AO8"/>
  <c r="AN8"/>
  <c r="AM8"/>
  <c r="AL8"/>
  <c r="AK8"/>
  <c r="AJ8"/>
  <c r="AI8"/>
  <c r="AP7"/>
  <c r="AO7"/>
  <c r="AN7"/>
  <c r="AM7"/>
  <c r="AL7"/>
  <c r="AK7"/>
  <c r="AJ7"/>
  <c r="AI7"/>
  <c r="F7"/>
  <c r="AN37" i="4"/>
  <c r="AM37"/>
  <c r="AL37"/>
  <c r="AK37"/>
  <c r="AJ37"/>
  <c r="AI37"/>
  <c r="E37" s="1"/>
  <c r="F37"/>
  <c r="AN36"/>
  <c r="AM36"/>
  <c r="AL36"/>
  <c r="AK36"/>
  <c r="AJ36"/>
  <c r="AI36"/>
  <c r="E36" s="1"/>
  <c r="F36"/>
  <c r="AN35"/>
  <c r="AM35"/>
  <c r="AL35"/>
  <c r="AK35"/>
  <c r="AJ35"/>
  <c r="AI35"/>
  <c r="E35" s="1"/>
  <c r="F35"/>
  <c r="AO34"/>
  <c r="AN34"/>
  <c r="AM34"/>
  <c r="AL34"/>
  <c r="AK34"/>
  <c r="AJ34"/>
  <c r="AI34"/>
  <c r="AO33"/>
  <c r="AN33"/>
  <c r="AM33"/>
  <c r="AL33"/>
  <c r="AK33"/>
  <c r="AJ33"/>
  <c r="AI33"/>
  <c r="E33" s="1"/>
  <c r="F33"/>
  <c r="AO32"/>
  <c r="AN32"/>
  <c r="AM32"/>
  <c r="AL32"/>
  <c r="AK32"/>
  <c r="AJ32"/>
  <c r="AI32"/>
  <c r="F32"/>
  <c r="E32"/>
  <c r="AO31"/>
  <c r="AN31"/>
  <c r="AM31"/>
  <c r="AL31"/>
  <c r="AK31"/>
  <c r="AJ31"/>
  <c r="E31" s="1"/>
  <c r="AI31"/>
  <c r="F31"/>
  <c r="AO30"/>
  <c r="AN30"/>
  <c r="AM30"/>
  <c r="AL30"/>
  <c r="AK30"/>
  <c r="AJ30"/>
  <c r="AI30"/>
  <c r="E30" s="1"/>
  <c r="F30"/>
  <c r="AO29"/>
  <c r="AN29"/>
  <c r="AM29"/>
  <c r="AL29"/>
  <c r="AK29"/>
  <c r="AJ29"/>
  <c r="E29" s="1"/>
  <c r="AI29"/>
  <c r="F29"/>
  <c r="AO28"/>
  <c r="AN28"/>
  <c r="AM28"/>
  <c r="AL28"/>
  <c r="AK28"/>
  <c r="AJ28"/>
  <c r="AI28"/>
  <c r="F28"/>
  <c r="E28"/>
  <c r="AO27"/>
  <c r="AN27"/>
  <c r="AM27"/>
  <c r="AL27"/>
  <c r="AK27"/>
  <c r="AJ27"/>
  <c r="AI27"/>
  <c r="F27"/>
  <c r="AO26"/>
  <c r="AN26"/>
  <c r="AM26"/>
  <c r="AL26"/>
  <c r="AK26"/>
  <c r="AJ26"/>
  <c r="AI26"/>
  <c r="F26"/>
  <c r="AO25"/>
  <c r="AN25"/>
  <c r="AM25"/>
  <c r="AL25"/>
  <c r="AK25"/>
  <c r="AJ25"/>
  <c r="E25" s="1"/>
  <c r="AI25"/>
  <c r="F25"/>
  <c r="AO24"/>
  <c r="AN24"/>
  <c r="AM24"/>
  <c r="AL24"/>
  <c r="AK24"/>
  <c r="AJ24"/>
  <c r="AI24"/>
  <c r="E24" s="1"/>
  <c r="F24"/>
  <c r="AO23"/>
  <c r="AN23"/>
  <c r="AM23"/>
  <c r="AL23"/>
  <c r="AK23"/>
  <c r="AJ23"/>
  <c r="AI23"/>
  <c r="E23" s="1"/>
  <c r="F23"/>
  <c r="AO22"/>
  <c r="AN22"/>
  <c r="AM22"/>
  <c r="AL22"/>
  <c r="AK22"/>
  <c r="AJ22"/>
  <c r="AI22"/>
  <c r="F22"/>
  <c r="E22"/>
  <c r="AO21"/>
  <c r="AN21"/>
  <c r="AM21"/>
  <c r="AL21"/>
  <c r="AK21"/>
  <c r="AJ21"/>
  <c r="AI21"/>
  <c r="F21"/>
  <c r="AO20"/>
  <c r="AN20"/>
  <c r="AM20"/>
  <c r="AL20"/>
  <c r="AK20"/>
  <c r="AJ20"/>
  <c r="E20" s="1"/>
  <c r="AI20"/>
  <c r="F20"/>
  <c r="AO19"/>
  <c r="AN19"/>
  <c r="AM19"/>
  <c r="AL19"/>
  <c r="AK19"/>
  <c r="AJ19"/>
  <c r="AI19"/>
  <c r="E19" s="1"/>
  <c r="F19"/>
  <c r="AO18"/>
  <c r="AN18"/>
  <c r="AM18"/>
  <c r="AL18"/>
  <c r="AK18"/>
  <c r="AJ18"/>
  <c r="E18" s="1"/>
  <c r="AI18"/>
  <c r="F18"/>
  <c r="AO17"/>
  <c r="AN17"/>
  <c r="AM17"/>
  <c r="AL17"/>
  <c r="AK17"/>
  <c r="AJ17"/>
  <c r="AI17"/>
  <c r="F17"/>
  <c r="E17"/>
  <c r="AO16"/>
  <c r="AN16"/>
  <c r="AM16"/>
  <c r="AL16"/>
  <c r="AK16"/>
  <c r="AJ16"/>
  <c r="E16" s="1"/>
  <c r="AI16"/>
  <c r="F16"/>
  <c r="AO15"/>
  <c r="AN15"/>
  <c r="AM15"/>
  <c r="AL15"/>
  <c r="AK15"/>
  <c r="AJ15"/>
  <c r="AI15"/>
  <c r="E15" s="1"/>
  <c r="F15"/>
  <c r="AO14"/>
  <c r="AN14"/>
  <c r="AM14"/>
  <c r="AL14"/>
  <c r="AK14"/>
  <c r="AJ14"/>
  <c r="AI14"/>
  <c r="E14" s="1"/>
  <c r="F14"/>
  <c r="AO13"/>
  <c r="AN13"/>
  <c r="AM13"/>
  <c r="AL13"/>
  <c r="AK13"/>
  <c r="AJ13"/>
  <c r="AI13"/>
  <c r="F13"/>
  <c r="E13"/>
  <c r="AO12"/>
  <c r="AN12"/>
  <c r="AM12"/>
  <c r="AL12"/>
  <c r="AK12"/>
  <c r="AJ12"/>
  <c r="E12" s="1"/>
  <c r="AI12"/>
  <c r="F12"/>
  <c r="AO11"/>
  <c r="AN11"/>
  <c r="AM11"/>
  <c r="AL11"/>
  <c r="AK11"/>
  <c r="AJ11"/>
  <c r="AI11"/>
  <c r="E11" s="1"/>
  <c r="F11"/>
  <c r="AO10"/>
  <c r="AN10"/>
  <c r="AM10"/>
  <c r="AL10"/>
  <c r="AK10"/>
  <c r="AJ10"/>
  <c r="AI10"/>
  <c r="E10" s="1"/>
  <c r="F10"/>
  <c r="AO9"/>
  <c r="AN9"/>
  <c r="AM9"/>
  <c r="AL9"/>
  <c r="AK9"/>
  <c r="AJ9"/>
  <c r="AI9"/>
  <c r="F9"/>
  <c r="E9"/>
  <c r="AO8"/>
  <c r="AN8"/>
  <c r="AM8"/>
  <c r="AL8"/>
  <c r="AK8"/>
  <c r="AJ8"/>
  <c r="E8" s="1"/>
  <c r="AI8"/>
  <c r="F8"/>
  <c r="AO7"/>
  <c r="AN7"/>
  <c r="AM7"/>
  <c r="AL7"/>
  <c r="AK7"/>
  <c r="AJ7"/>
  <c r="AI7"/>
  <c r="E7" s="1"/>
  <c r="F7"/>
  <c r="AN86" i="3"/>
  <c r="AM86"/>
  <c r="AL86"/>
  <c r="AK86"/>
  <c r="AJ86"/>
  <c r="AI86"/>
  <c r="E86" s="1"/>
  <c r="F86"/>
  <c r="AN85"/>
  <c r="AM85"/>
  <c r="AL85"/>
  <c r="AK85"/>
  <c r="AJ85"/>
  <c r="AI85"/>
  <c r="E85" s="1"/>
  <c r="F85"/>
  <c r="AN84"/>
  <c r="AM84"/>
  <c r="AL84"/>
  <c r="AK84"/>
  <c r="AJ84"/>
  <c r="AI84"/>
  <c r="E84" s="1"/>
  <c r="F84"/>
  <c r="AN83"/>
  <c r="AM83"/>
  <c r="AL83"/>
  <c r="AK83"/>
  <c r="AJ83"/>
  <c r="AI83"/>
  <c r="E83" s="1"/>
  <c r="F83"/>
  <c r="AN82"/>
  <c r="AM82"/>
  <c r="AL82"/>
  <c r="AK82"/>
  <c r="AJ82"/>
  <c r="AI82"/>
  <c r="E82" s="1"/>
  <c r="F82"/>
  <c r="AN81"/>
  <c r="AM81"/>
  <c r="AL81"/>
  <c r="AK81"/>
  <c r="AJ81"/>
  <c r="AI81"/>
  <c r="E81" s="1"/>
  <c r="F81"/>
  <c r="AN80"/>
  <c r="AM80"/>
  <c r="AL80"/>
  <c r="AK80"/>
  <c r="AJ80"/>
  <c r="AI80"/>
  <c r="E80" s="1"/>
  <c r="F80"/>
  <c r="AN79"/>
  <c r="AM79"/>
  <c r="AL79"/>
  <c r="AK79"/>
  <c r="AJ79"/>
  <c r="AI79"/>
  <c r="E79" s="1"/>
  <c r="F79"/>
  <c r="AN78"/>
  <c r="AM78"/>
  <c r="AL78"/>
  <c r="AK78"/>
  <c r="AJ78"/>
  <c r="AI78"/>
  <c r="E78" s="1"/>
  <c r="F78"/>
  <c r="AN77"/>
  <c r="AM77"/>
  <c r="AL77"/>
  <c r="AK77"/>
  <c r="AJ77"/>
  <c r="AI77"/>
  <c r="E77" s="1"/>
  <c r="F77"/>
  <c r="AN76"/>
  <c r="AM76"/>
  <c r="AL76"/>
  <c r="AK76"/>
  <c r="AJ76"/>
  <c r="AI76"/>
  <c r="E76" s="1"/>
  <c r="F76"/>
  <c r="AN75"/>
  <c r="AM75"/>
  <c r="AL75"/>
  <c r="AK75"/>
  <c r="AJ75"/>
  <c r="AI75"/>
  <c r="E75" s="1"/>
  <c r="F75"/>
  <c r="AN74"/>
  <c r="AM74"/>
  <c r="AL74"/>
  <c r="AK74"/>
  <c r="AJ74"/>
  <c r="AI74"/>
  <c r="E74" s="1"/>
  <c r="F74"/>
  <c r="AO73"/>
  <c r="AN73"/>
  <c r="AM73"/>
  <c r="AL73"/>
  <c r="AK73"/>
  <c r="AJ73"/>
  <c r="AI73"/>
  <c r="AO72"/>
  <c r="AN72"/>
  <c r="AM72"/>
  <c r="AL72"/>
  <c r="AK72"/>
  <c r="AJ72"/>
  <c r="AI72"/>
  <c r="AO71"/>
  <c r="AN71"/>
  <c r="AM71"/>
  <c r="AL71"/>
  <c r="AK71"/>
  <c r="AJ71"/>
  <c r="AI71"/>
  <c r="AO70"/>
  <c r="AN70"/>
  <c r="AM70"/>
  <c r="AL70"/>
  <c r="AK70"/>
  <c r="AJ70"/>
  <c r="AI70"/>
  <c r="AO69"/>
  <c r="AN69"/>
  <c r="AM69"/>
  <c r="AL69"/>
  <c r="AK69"/>
  <c r="AJ69"/>
  <c r="AI69"/>
  <c r="AO68"/>
  <c r="AN68"/>
  <c r="AM68"/>
  <c r="AL68"/>
  <c r="AK68"/>
  <c r="AJ68"/>
  <c r="AI68"/>
  <c r="AO67"/>
  <c r="AN67"/>
  <c r="AM67"/>
  <c r="AL67"/>
  <c r="AK67"/>
  <c r="AJ67"/>
  <c r="AI67"/>
  <c r="AO66"/>
  <c r="AN66"/>
  <c r="AM66"/>
  <c r="AL66"/>
  <c r="AK66"/>
  <c r="AJ66"/>
  <c r="AI66"/>
  <c r="AO65"/>
  <c r="AN65"/>
  <c r="AM65"/>
  <c r="AL65"/>
  <c r="AK65"/>
  <c r="AJ65"/>
  <c r="AI65"/>
  <c r="AO64"/>
  <c r="AN64"/>
  <c r="AM64"/>
  <c r="AL64"/>
  <c r="AK64"/>
  <c r="AJ64"/>
  <c r="AI64"/>
  <c r="AO63"/>
  <c r="AN63"/>
  <c r="AM63"/>
  <c r="AL63"/>
  <c r="AK63"/>
  <c r="AJ63"/>
  <c r="AI63"/>
  <c r="F63"/>
  <c r="AO62"/>
  <c r="AN62"/>
  <c r="AM62"/>
  <c r="AL62"/>
  <c r="AK62"/>
  <c r="AJ62"/>
  <c r="AI62"/>
  <c r="F62"/>
  <c r="AO61"/>
  <c r="AN61"/>
  <c r="AM61"/>
  <c r="AL61"/>
  <c r="AK61"/>
  <c r="AJ61"/>
  <c r="AI61"/>
  <c r="F61"/>
  <c r="AO60"/>
  <c r="AN60"/>
  <c r="AM60"/>
  <c r="AL60"/>
  <c r="AK60"/>
  <c r="AJ60"/>
  <c r="AI60"/>
  <c r="F60"/>
  <c r="AO59"/>
  <c r="AN59"/>
  <c r="AM59"/>
  <c r="AL59"/>
  <c r="AK59"/>
  <c r="AJ59"/>
  <c r="AI59"/>
  <c r="F59"/>
  <c r="AO58"/>
  <c r="AN58"/>
  <c r="AM58"/>
  <c r="AL58"/>
  <c r="AK58"/>
  <c r="AJ58"/>
  <c r="AI58"/>
  <c r="F58"/>
  <c r="AO57"/>
  <c r="AN57"/>
  <c r="AM57"/>
  <c r="AL57"/>
  <c r="AK57"/>
  <c r="AJ57"/>
  <c r="AI57"/>
  <c r="F57"/>
  <c r="AO56"/>
  <c r="AN56"/>
  <c r="AM56"/>
  <c r="AL56"/>
  <c r="AK56"/>
  <c r="AJ56"/>
  <c r="AI56"/>
  <c r="F56"/>
  <c r="AO55"/>
  <c r="AN55"/>
  <c r="AM55"/>
  <c r="AL55"/>
  <c r="AK55"/>
  <c r="AJ55"/>
  <c r="AI55"/>
  <c r="F55"/>
  <c r="AO54"/>
  <c r="AN54"/>
  <c r="AM54"/>
  <c r="AL54"/>
  <c r="AK54"/>
  <c r="AJ54"/>
  <c r="AI54"/>
  <c r="F54"/>
  <c r="AO53"/>
  <c r="AN53"/>
  <c r="AM53"/>
  <c r="AL53"/>
  <c r="AK53"/>
  <c r="AJ53"/>
  <c r="AI53"/>
  <c r="F53"/>
  <c r="AO52"/>
  <c r="AN52"/>
  <c r="AM52"/>
  <c r="AL52"/>
  <c r="AK52"/>
  <c r="AJ52"/>
  <c r="AI52"/>
  <c r="F52"/>
  <c r="AK51"/>
  <c r="F51"/>
  <c r="AO50"/>
  <c r="AN50"/>
  <c r="AM50"/>
  <c r="AL50"/>
  <c r="AK50"/>
  <c r="AJ50"/>
  <c r="AI50"/>
  <c r="F50"/>
  <c r="F49"/>
  <c r="AO48"/>
  <c r="AN48"/>
  <c r="AM48"/>
  <c r="AL48"/>
  <c r="AK48"/>
  <c r="AJ48"/>
  <c r="AI48"/>
  <c r="F48"/>
  <c r="AO47"/>
  <c r="AN47"/>
  <c r="AM47"/>
  <c r="AL47"/>
  <c r="AK47"/>
  <c r="AJ47"/>
  <c r="AI47"/>
  <c r="F47"/>
  <c r="AO46"/>
  <c r="AN46"/>
  <c r="AM46"/>
  <c r="AL46"/>
  <c r="AK46"/>
  <c r="AJ46"/>
  <c r="AI46"/>
  <c r="F46"/>
  <c r="F45"/>
  <c r="AO44"/>
  <c r="AN44"/>
  <c r="AM44"/>
  <c r="AL44"/>
  <c r="AK44"/>
  <c r="AJ44"/>
  <c r="AI44"/>
  <c r="F44"/>
  <c r="AO43"/>
  <c r="AN43"/>
  <c r="AM43"/>
  <c r="AL43"/>
  <c r="AK43"/>
  <c r="AJ43"/>
  <c r="AI43"/>
  <c r="F43"/>
  <c r="F42"/>
  <c r="AO41"/>
  <c r="AN41"/>
  <c r="AM41"/>
  <c r="AL41"/>
  <c r="AK41"/>
  <c r="AJ41"/>
  <c r="AI41"/>
  <c r="F41"/>
  <c r="AO40"/>
  <c r="AN40"/>
  <c r="AM40"/>
  <c r="AL40"/>
  <c r="AK40"/>
  <c r="AJ40"/>
  <c r="AI40"/>
  <c r="F40"/>
  <c r="AO39"/>
  <c r="AN39"/>
  <c r="AM39"/>
  <c r="AL39"/>
  <c r="AK39"/>
  <c r="AJ39"/>
  <c r="AI39"/>
  <c r="F39"/>
  <c r="AO38"/>
  <c r="AN38"/>
  <c r="AM38"/>
  <c r="AL38"/>
  <c r="AK38"/>
  <c r="AJ38"/>
  <c r="AI38"/>
  <c r="F38"/>
  <c r="AO37"/>
  <c r="AN37"/>
  <c r="AM37"/>
  <c r="AL37"/>
  <c r="AK37"/>
  <c r="AJ37"/>
  <c r="AI37"/>
  <c r="E37" s="1"/>
  <c r="F37"/>
  <c r="AO36"/>
  <c r="AN36"/>
  <c r="AM36"/>
  <c r="AL36"/>
  <c r="AK36"/>
  <c r="AJ36"/>
  <c r="AI36"/>
  <c r="E36" s="1"/>
  <c r="F36"/>
  <c r="AO35"/>
  <c r="AN35"/>
  <c r="AM35"/>
  <c r="AL35"/>
  <c r="AK35"/>
  <c r="AJ35"/>
  <c r="AI35"/>
  <c r="F35"/>
  <c r="E35"/>
  <c r="F34"/>
  <c r="AO33"/>
  <c r="AN33"/>
  <c r="AM33"/>
  <c r="AL33"/>
  <c r="AK33"/>
  <c r="AJ33"/>
  <c r="AI33"/>
  <c r="E33" s="1"/>
  <c r="F33"/>
  <c r="AO32"/>
  <c r="AN32"/>
  <c r="AM32"/>
  <c r="AL32"/>
  <c r="AK32"/>
  <c r="AJ32"/>
  <c r="AI32"/>
  <c r="E32" s="1"/>
  <c r="F32"/>
  <c r="AK31"/>
  <c r="F31"/>
  <c r="AO30"/>
  <c r="AN30"/>
  <c r="AM30"/>
  <c r="AL30"/>
  <c r="AK30"/>
  <c r="AJ30"/>
  <c r="AI30"/>
  <c r="E30" s="1"/>
  <c r="F30"/>
  <c r="AO29"/>
  <c r="AN29"/>
  <c r="AM29"/>
  <c r="AL29"/>
  <c r="AK29"/>
  <c r="AJ29"/>
  <c r="E29" s="1"/>
  <c r="AI29"/>
  <c r="F29"/>
  <c r="AO28"/>
  <c r="AN28"/>
  <c r="AM28"/>
  <c r="AL28"/>
  <c r="AK28"/>
  <c r="AJ28"/>
  <c r="AI28"/>
  <c r="F28"/>
  <c r="AO27"/>
  <c r="AN27"/>
  <c r="AM27"/>
  <c r="AL27"/>
  <c r="AK27"/>
  <c r="AJ27"/>
  <c r="AI27"/>
  <c r="F27"/>
  <c r="E27"/>
  <c r="AO26"/>
  <c r="AN26"/>
  <c r="AM26"/>
  <c r="AL26"/>
  <c r="AK26"/>
  <c r="AJ26"/>
  <c r="E26" s="1"/>
  <c r="AI26"/>
  <c r="F26"/>
  <c r="AO25"/>
  <c r="AN25"/>
  <c r="AM25"/>
  <c r="AL25"/>
  <c r="AK25"/>
  <c r="AJ25"/>
  <c r="AI25"/>
  <c r="E25" s="1"/>
  <c r="F25"/>
  <c r="AO24"/>
  <c r="AN24"/>
  <c r="AM24"/>
  <c r="AL24"/>
  <c r="AK24"/>
  <c r="AJ24"/>
  <c r="E24" s="1"/>
  <c r="AI24"/>
  <c r="F24"/>
  <c r="AO23"/>
  <c r="AN23"/>
  <c r="AM23"/>
  <c r="AL23"/>
  <c r="AK23"/>
  <c r="AJ23"/>
  <c r="AI23"/>
  <c r="F23"/>
  <c r="E23"/>
  <c r="AO22"/>
  <c r="AN22"/>
  <c r="AM22"/>
  <c r="AL22"/>
  <c r="AK22"/>
  <c r="AJ22"/>
  <c r="E22" s="1"/>
  <c r="AI22"/>
  <c r="F22"/>
  <c r="AO21"/>
  <c r="AN21"/>
  <c r="AM21"/>
  <c r="AL21"/>
  <c r="AK21"/>
  <c r="AJ21"/>
  <c r="AI21"/>
  <c r="E21" s="1"/>
  <c r="F21"/>
  <c r="AO20"/>
  <c r="AN20"/>
  <c r="AM20"/>
  <c r="AL20"/>
  <c r="AK20"/>
  <c r="AJ20"/>
  <c r="AI20"/>
  <c r="E20" s="1"/>
  <c r="F20"/>
  <c r="AK19"/>
  <c r="F19"/>
  <c r="AO18"/>
  <c r="AN18"/>
  <c r="AM18"/>
  <c r="AL18"/>
  <c r="AK18"/>
  <c r="AJ18"/>
  <c r="AI18"/>
  <c r="E18" s="1"/>
  <c r="F18"/>
  <c r="AO17"/>
  <c r="AN17"/>
  <c r="AM17"/>
  <c r="AL17"/>
  <c r="AK17"/>
  <c r="AJ17"/>
  <c r="AI17"/>
  <c r="E17" s="1"/>
  <c r="F17"/>
  <c r="AO16"/>
  <c r="AN16"/>
  <c r="AM16"/>
  <c r="AL16"/>
  <c r="AK16"/>
  <c r="AJ16"/>
  <c r="AI16"/>
  <c r="F16"/>
  <c r="E16"/>
  <c r="AO15"/>
  <c r="AN15"/>
  <c r="AM15"/>
  <c r="AL15"/>
  <c r="AK15"/>
  <c r="AJ15"/>
  <c r="E15" s="1"/>
  <c r="AI15"/>
  <c r="F15"/>
  <c r="AO14"/>
  <c r="AN14"/>
  <c r="AM14"/>
  <c r="AL14"/>
  <c r="AK14"/>
  <c r="AJ14"/>
  <c r="AI14"/>
  <c r="E14" s="1"/>
  <c r="F14"/>
  <c r="AO13"/>
  <c r="AN13"/>
  <c r="AM13"/>
  <c r="AL13"/>
  <c r="AK13"/>
  <c r="AJ13"/>
  <c r="AI13"/>
  <c r="E13" s="1"/>
  <c r="F13"/>
  <c r="AO12"/>
  <c r="AN12"/>
  <c r="AM12"/>
  <c r="AL12"/>
  <c r="AK12"/>
  <c r="AJ12"/>
  <c r="AI12"/>
  <c r="F12"/>
  <c r="E12"/>
  <c r="AO11"/>
  <c r="AN11"/>
  <c r="AM11"/>
  <c r="AL11"/>
  <c r="AK11"/>
  <c r="AJ11"/>
  <c r="E11" s="1"/>
  <c r="AI11"/>
  <c r="F11"/>
  <c r="AO10"/>
  <c r="AN10"/>
  <c r="AM10"/>
  <c r="AL10"/>
  <c r="AK10"/>
  <c r="AJ10"/>
  <c r="AI10"/>
  <c r="E10" s="1"/>
  <c r="F10"/>
  <c r="AO9"/>
  <c r="AN9"/>
  <c r="AM9"/>
  <c r="AL9"/>
  <c r="AK9"/>
  <c r="AJ9"/>
  <c r="AI9"/>
  <c r="E9" s="1"/>
  <c r="F9"/>
  <c r="AO8"/>
  <c r="AN8"/>
  <c r="AM8"/>
  <c r="AL8"/>
  <c r="AK8"/>
  <c r="AJ8"/>
  <c r="AI8"/>
  <c r="F8"/>
  <c r="E8"/>
  <c r="AO7"/>
  <c r="AN7"/>
  <c r="AM7"/>
  <c r="AL7"/>
  <c r="AK7"/>
  <c r="AJ7"/>
  <c r="E7" s="1"/>
  <c r="AI7"/>
  <c r="F7"/>
  <c r="AD32" i="2"/>
  <c r="AC32"/>
  <c r="AB32"/>
  <c r="E32" s="1"/>
  <c r="AA32"/>
  <c r="F32"/>
  <c r="AD31"/>
  <c r="AC31"/>
  <c r="AB31"/>
  <c r="E31" s="1"/>
  <c r="AA31"/>
  <c r="F31"/>
  <c r="AD30"/>
  <c r="AC30"/>
  <c r="AB30"/>
  <c r="E30" s="1"/>
  <c r="AA30"/>
  <c r="F30"/>
  <c r="AE29"/>
  <c r="AD29"/>
  <c r="AC29"/>
  <c r="AB29"/>
  <c r="AA29"/>
  <c r="F29"/>
  <c r="F28"/>
  <c r="F27"/>
  <c r="F26"/>
  <c r="AE25"/>
  <c r="AD25"/>
  <c r="AC25"/>
  <c r="AB25"/>
  <c r="AA25"/>
  <c r="F25"/>
  <c r="AE24"/>
  <c r="AD24"/>
  <c r="AC24"/>
  <c r="AB24"/>
  <c r="AA24"/>
  <c r="F24"/>
  <c r="AE23"/>
  <c r="AD23"/>
  <c r="AC23"/>
  <c r="AB23"/>
  <c r="AA23"/>
  <c r="F23"/>
  <c r="AE22"/>
  <c r="AD22"/>
  <c r="AC22"/>
  <c r="AB22"/>
  <c r="AA22"/>
  <c r="F22"/>
  <c r="AE21"/>
  <c r="AD21"/>
  <c r="AC21"/>
  <c r="AB21"/>
  <c r="AA21"/>
  <c r="F21"/>
  <c r="AE20"/>
  <c r="AD20"/>
  <c r="AC20"/>
  <c r="AB20"/>
  <c r="AA20"/>
  <c r="AE19"/>
  <c r="AD19"/>
  <c r="AC19"/>
  <c r="AB19"/>
  <c r="AA19"/>
  <c r="AE18"/>
  <c r="AD18"/>
  <c r="AC18"/>
  <c r="AB18"/>
  <c r="AA18"/>
  <c r="AE17"/>
  <c r="AD17"/>
  <c r="AC17"/>
  <c r="AB17"/>
  <c r="AA17"/>
  <c r="F17"/>
  <c r="AE16"/>
  <c r="AD16"/>
  <c r="AC16"/>
  <c r="AB16"/>
  <c r="AA16"/>
  <c r="F16"/>
  <c r="AE15"/>
  <c r="AD15"/>
  <c r="AC15"/>
  <c r="AB15"/>
  <c r="AA15"/>
  <c r="F15"/>
  <c r="AE14"/>
  <c r="AD14"/>
  <c r="AC14"/>
  <c r="AB14"/>
  <c r="AA14"/>
  <c r="AE13"/>
  <c r="AD13"/>
  <c r="AC13"/>
  <c r="AB13"/>
  <c r="AA13"/>
  <c r="F12"/>
  <c r="AE12"/>
  <c r="AD12"/>
  <c r="AC12"/>
  <c r="AB12"/>
  <c r="AA12"/>
  <c r="F11"/>
  <c r="AE11"/>
  <c r="AD11"/>
  <c r="AE10"/>
  <c r="AD10"/>
  <c r="AC10"/>
  <c r="AB10"/>
  <c r="AA10"/>
  <c r="AE9"/>
  <c r="AD9"/>
  <c r="AC9"/>
  <c r="AB9"/>
  <c r="AA9"/>
  <c r="F9"/>
  <c r="AE7"/>
  <c r="AD7"/>
  <c r="AC7"/>
  <c r="AB7"/>
  <c r="AA7"/>
  <c r="F7"/>
  <c r="F83" i="1"/>
  <c r="F82"/>
  <c r="F81"/>
  <c r="AA80"/>
  <c r="Z80"/>
  <c r="Y80"/>
  <c r="X80"/>
  <c r="F80"/>
  <c r="AA79"/>
  <c r="Z79"/>
  <c r="Y79"/>
  <c r="X79"/>
  <c r="F79"/>
  <c r="AA78"/>
  <c r="Z78"/>
  <c r="Y78"/>
  <c r="X78"/>
  <c r="F78"/>
  <c r="AA77"/>
  <c r="Z77"/>
  <c r="Y77"/>
  <c r="X77"/>
  <c r="F77"/>
  <c r="AA76"/>
  <c r="Z76"/>
  <c r="Y76"/>
  <c r="X76"/>
  <c r="F76"/>
  <c r="AA75"/>
  <c r="Z75"/>
  <c r="Y75"/>
  <c r="X75"/>
  <c r="F75"/>
  <c r="AA74"/>
  <c r="Z74"/>
  <c r="Y74"/>
  <c r="X74"/>
  <c r="F74"/>
  <c r="AA73"/>
  <c r="Z73"/>
  <c r="Y73"/>
  <c r="X73"/>
  <c r="F73"/>
  <c r="AA72"/>
  <c r="Z72"/>
  <c r="Y72"/>
  <c r="X72"/>
  <c r="F72"/>
  <c r="AA71"/>
  <c r="Z71"/>
  <c r="Y71"/>
  <c r="X71"/>
  <c r="F71"/>
  <c r="AA70"/>
  <c r="Z70"/>
  <c r="Y70"/>
  <c r="X70"/>
  <c r="F70"/>
  <c r="AA69"/>
  <c r="Z69"/>
  <c r="Y69"/>
  <c r="X69"/>
  <c r="F69"/>
  <c r="AA68"/>
  <c r="Z68"/>
  <c r="Y68"/>
  <c r="X68"/>
  <c r="F68"/>
  <c r="AA67"/>
  <c r="Z67"/>
  <c r="Y67"/>
  <c r="X67"/>
  <c r="F67"/>
  <c r="AA66"/>
  <c r="Z66"/>
  <c r="Y66"/>
  <c r="X66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5"/>
  <c r="F34"/>
  <c r="F33"/>
  <c r="F28"/>
  <c r="F25"/>
  <c r="F22"/>
  <c r="F20"/>
  <c r="F19"/>
  <c r="F18"/>
  <c r="F16"/>
  <c r="F15"/>
  <c r="F14"/>
  <c r="F12"/>
  <c r="F11"/>
  <c r="F10"/>
  <c r="E68" l="1"/>
  <c r="E69"/>
  <c r="E72"/>
  <c r="E66"/>
  <c r="E67"/>
  <c r="E70"/>
  <c r="E74"/>
  <c r="E71"/>
  <c r="E75"/>
  <c r="E76"/>
  <c r="E79"/>
  <c r="E80"/>
  <c r="E73"/>
  <c r="E77"/>
  <c r="E78"/>
</calcChain>
</file>

<file path=xl/sharedStrings.xml><?xml version="1.0" encoding="utf-8"?>
<sst xmlns="http://schemas.openxmlformats.org/spreadsheetml/2006/main" count="1902" uniqueCount="437">
  <si>
    <t>BTM dorostenci 2012/13</t>
  </si>
  <si>
    <t>Počet nejlepších započítaných hodnot:</t>
  </si>
  <si>
    <t>Týn n. Vlt. 15.9.12</t>
  </si>
  <si>
    <t>Kovářov 15.1.12</t>
  </si>
  <si>
    <t>Strakonice 11.11.12</t>
  </si>
  <si>
    <t>KP Prachatice 6.1.13</t>
  </si>
  <si>
    <t>TOP Č.B. Pedagog 8.6.13</t>
  </si>
  <si>
    <t>Celkem</t>
  </si>
  <si>
    <t>Bodová hodnota</t>
  </si>
  <si>
    <t>Nasazovací</t>
  </si>
  <si>
    <t>BHT</t>
  </si>
  <si>
    <t>Poř.</t>
  </si>
  <si>
    <t>Jméno</t>
  </si>
  <si>
    <t>Nar.</t>
  </si>
  <si>
    <t>Oddíl</t>
  </si>
  <si>
    <t>4 max.</t>
  </si>
  <si>
    <t>hráče</t>
  </si>
  <si>
    <t>žebříček</t>
  </si>
  <si>
    <t>koef.</t>
  </si>
  <si>
    <t>I. pol.</t>
  </si>
  <si>
    <t>II.pol.</t>
  </si>
  <si>
    <t>I.pol</t>
  </si>
  <si>
    <t>II.pol</t>
  </si>
  <si>
    <t>Pořadí</t>
  </si>
  <si>
    <t>Body</t>
  </si>
  <si>
    <t>1.</t>
  </si>
  <si>
    <t>Bauer Miroslav</t>
  </si>
  <si>
    <t>Prachatice</t>
  </si>
  <si>
    <t>1.(31.)</t>
  </si>
  <si>
    <t>2.(44.)</t>
  </si>
  <si>
    <t>2.</t>
  </si>
  <si>
    <t>Hrazdíra Patrik</t>
  </si>
  <si>
    <t>Strakonice El.</t>
  </si>
  <si>
    <t>3.(46.)</t>
  </si>
  <si>
    <t>3.(52.)</t>
  </si>
  <si>
    <t>3.-4.</t>
  </si>
  <si>
    <t>3.</t>
  </si>
  <si>
    <t>Kortus Pavel</t>
  </si>
  <si>
    <t>ČB Pedagog</t>
  </si>
  <si>
    <t>4.(80.)</t>
  </si>
  <si>
    <t>1.(38.)</t>
  </si>
  <si>
    <t>4.</t>
  </si>
  <si>
    <t>Kortus Filip</t>
  </si>
  <si>
    <t>5.</t>
  </si>
  <si>
    <t>4.(62.)</t>
  </si>
  <si>
    <t>Gruber Michal</t>
  </si>
  <si>
    <t>6.</t>
  </si>
  <si>
    <t>5.-8.</t>
  </si>
  <si>
    <t>Šálený David</t>
  </si>
  <si>
    <t>Týn nad Vltavou</t>
  </si>
  <si>
    <t>7.</t>
  </si>
  <si>
    <t>Šimota Dominik</t>
  </si>
  <si>
    <t>1998</t>
  </si>
  <si>
    <t>Soběslav DDM</t>
  </si>
  <si>
    <t>9.</t>
  </si>
  <si>
    <t>9.-12.</t>
  </si>
  <si>
    <t>9.-16.</t>
  </si>
  <si>
    <t>8.</t>
  </si>
  <si>
    <t>Kraus Petr</t>
  </si>
  <si>
    <t>10.</t>
  </si>
  <si>
    <t>Novotný Petr</t>
  </si>
  <si>
    <t>2000</t>
  </si>
  <si>
    <t>12.-13.</t>
  </si>
  <si>
    <t>14.-15.</t>
  </si>
  <si>
    <t>Kadlec Pavel</t>
  </si>
  <si>
    <t>15.</t>
  </si>
  <si>
    <t>19.-20.</t>
  </si>
  <si>
    <t>11.</t>
  </si>
  <si>
    <t>Fencl Tomáš</t>
  </si>
  <si>
    <t>ČB Orel</t>
  </si>
  <si>
    <t>14.</t>
  </si>
  <si>
    <t>13.</t>
  </si>
  <si>
    <t>17.</t>
  </si>
  <si>
    <t>12.</t>
  </si>
  <si>
    <t>Doležal Ondřej</t>
  </si>
  <si>
    <t>Dačice</t>
  </si>
  <si>
    <t>21.-24.</t>
  </si>
  <si>
    <t>Hubáček Filip</t>
  </si>
  <si>
    <t>Vodňany</t>
  </si>
  <si>
    <t>23.</t>
  </si>
  <si>
    <t>Děd Lukáš</t>
  </si>
  <si>
    <t>Nové Dvory</t>
  </si>
  <si>
    <t>19.</t>
  </si>
  <si>
    <t>25.-32.</t>
  </si>
  <si>
    <t>Zdeněk Jiří</t>
  </si>
  <si>
    <t>Kovářov</t>
  </si>
  <si>
    <t>18.</t>
  </si>
  <si>
    <t>17.-24.</t>
  </si>
  <si>
    <t>16.</t>
  </si>
  <si>
    <t>Škopek Jakub</t>
  </si>
  <si>
    <t>Sviták Jakub</t>
  </si>
  <si>
    <t>Benešov n. Č.</t>
  </si>
  <si>
    <t>22.</t>
  </si>
  <si>
    <t>Syrovátka Lukáš</t>
  </si>
  <si>
    <t>Hložek Tomáš</t>
  </si>
  <si>
    <t>20.</t>
  </si>
  <si>
    <t>Konečný Tomáš</t>
  </si>
  <si>
    <t>24.</t>
  </si>
  <si>
    <t>21.</t>
  </si>
  <si>
    <t>Hesoun Václav</t>
  </si>
  <si>
    <t>30.</t>
  </si>
  <si>
    <t>Hubička Jan</t>
  </si>
  <si>
    <t>Klíma Petr</t>
  </si>
  <si>
    <t>Koloušek Jan</t>
  </si>
  <si>
    <t>31.-32.</t>
  </si>
  <si>
    <t>25.</t>
  </si>
  <si>
    <t>Novák Martin</t>
  </si>
  <si>
    <t>34.-34.</t>
  </si>
  <si>
    <t>26.</t>
  </si>
  <si>
    <t>Pešek Vojtěch</t>
  </si>
  <si>
    <t>Třeboň</t>
  </si>
  <si>
    <t>39.-41.</t>
  </si>
  <si>
    <t>27.</t>
  </si>
  <si>
    <t>Krýsl Martin</t>
  </si>
  <si>
    <t>31.</t>
  </si>
  <si>
    <t>28.-29.</t>
  </si>
  <si>
    <t>Nečas Dominik</t>
  </si>
  <si>
    <t>20.-21.</t>
  </si>
  <si>
    <t>Fesl Martin</t>
  </si>
  <si>
    <t>30.-31.</t>
  </si>
  <si>
    <t>Grznarik Jakub</t>
  </si>
  <si>
    <t>Velešín</t>
  </si>
  <si>
    <t>Poslušný Vojtěch</t>
  </si>
  <si>
    <t>28.-30.</t>
  </si>
  <si>
    <t>32.</t>
  </si>
  <si>
    <t>Pešek Ondřej</t>
  </si>
  <si>
    <t>33.</t>
  </si>
  <si>
    <t>Pešek Petr</t>
  </si>
  <si>
    <t>So. Strakonice</t>
  </si>
  <si>
    <t>34.</t>
  </si>
  <si>
    <t>Adam Václav</t>
  </si>
  <si>
    <t>35.-37.</t>
  </si>
  <si>
    <t>Smažík David</t>
  </si>
  <si>
    <t>27.29.</t>
  </si>
  <si>
    <t>Fořt Josef</t>
  </si>
  <si>
    <t>27.-29.</t>
  </si>
  <si>
    <t>Adam Jan</t>
  </si>
  <si>
    <t>38.</t>
  </si>
  <si>
    <t>Malý Ondřej</t>
  </si>
  <si>
    <t>39.</t>
  </si>
  <si>
    <t>Jankovský Martin</t>
  </si>
  <si>
    <t>40.-42.</t>
  </si>
  <si>
    <t>Trnka Tomáš</t>
  </si>
  <si>
    <t>15.-16.</t>
  </si>
  <si>
    <t>Mastný Tomáš</t>
  </si>
  <si>
    <t>Studená</t>
  </si>
  <si>
    <t>Krejčí Ondřej</t>
  </si>
  <si>
    <t>43.-46.</t>
  </si>
  <si>
    <t>Návara Filip</t>
  </si>
  <si>
    <t>Nová Ves</t>
  </si>
  <si>
    <t>35.-38.</t>
  </si>
  <si>
    <t>Kučera Václav</t>
  </si>
  <si>
    <t>Jirák Jakub</t>
  </si>
  <si>
    <t>ČB Sokol</t>
  </si>
  <si>
    <t>Doležal Josef</t>
  </si>
  <si>
    <t>47.</t>
  </si>
  <si>
    <t>Hanuš Václav</t>
  </si>
  <si>
    <t>48.-49.</t>
  </si>
  <si>
    <t>Syrovátka Jan</t>
  </si>
  <si>
    <t>42.-43.</t>
  </si>
  <si>
    <t>17.-18.</t>
  </si>
  <si>
    <t>Čapek Petr</t>
  </si>
  <si>
    <t>1999</t>
  </si>
  <si>
    <t>Toth Jakub</t>
  </si>
  <si>
    <t>Loučovice</t>
  </si>
  <si>
    <t>Štech Pavel</t>
  </si>
  <si>
    <t>34.-36.</t>
  </si>
  <si>
    <t>Smolík Jan</t>
  </si>
  <si>
    <t>1996</t>
  </si>
  <si>
    <t>Lodhéřov</t>
  </si>
  <si>
    <t>Nohava Miroslav</t>
  </si>
  <si>
    <t>Krause Martin</t>
  </si>
  <si>
    <t>32.-33.</t>
  </si>
  <si>
    <t>Kos Marcel</t>
  </si>
  <si>
    <t>Tábor VS</t>
  </si>
  <si>
    <t>Januš Daniel</t>
  </si>
  <si>
    <t>Fiala Jakub</t>
  </si>
  <si>
    <t>2.(36.)</t>
  </si>
  <si>
    <t>Binder Marek</t>
  </si>
  <si>
    <t>Grznárik Jakub</t>
  </si>
  <si>
    <t>Kubíček Petr</t>
  </si>
  <si>
    <t>David Tomáš</t>
  </si>
  <si>
    <t>17.-19.</t>
  </si>
  <si>
    <t>Zoch Samuel</t>
  </si>
  <si>
    <t>Protivín</t>
  </si>
  <si>
    <t>Skála Jakub</t>
  </si>
  <si>
    <t>Kápl Jan</t>
  </si>
  <si>
    <t>Janeček Pavel</t>
  </si>
  <si>
    <t>Jankovski Martin</t>
  </si>
  <si>
    <t>Požárek Václav</t>
  </si>
  <si>
    <t>1995</t>
  </si>
  <si>
    <t>Strakonice So.</t>
  </si>
  <si>
    <t>Trnka Tadeáš</t>
  </si>
  <si>
    <t>Chytráček Martin</t>
  </si>
  <si>
    <t>30.-32.</t>
  </si>
  <si>
    <t>Duda Jan</t>
  </si>
  <si>
    <t>33.-36.</t>
  </si>
  <si>
    <t>Tupý Ondřej</t>
  </si>
  <si>
    <t>Capouch David</t>
  </si>
  <si>
    <t>Bechyně</t>
  </si>
  <si>
    <t>37.-41.</t>
  </si>
  <si>
    <t>Chmátal Lukáš</t>
  </si>
  <si>
    <t>Staňo Petr</t>
  </si>
  <si>
    <t>BTM dorostenky 2012/13</t>
  </si>
  <si>
    <t>4 max.</t>
  </si>
  <si>
    <t>Blašková Zdena</t>
  </si>
  <si>
    <t>Moravcová Lucie</t>
  </si>
  <si>
    <t>Týn nad Vlt.</t>
  </si>
  <si>
    <t>1.(40.)</t>
  </si>
  <si>
    <t>3.(48.)</t>
  </si>
  <si>
    <t>Růžičková Lenka</t>
  </si>
  <si>
    <t>2.(48.)</t>
  </si>
  <si>
    <t>Pazderová Klára</t>
  </si>
  <si>
    <t>8.-9.</t>
  </si>
  <si>
    <t>5.-6.</t>
  </si>
  <si>
    <t>Růžičková Kristýna</t>
  </si>
  <si>
    <t>Kaplice</t>
  </si>
  <si>
    <t>Skaláková Denisa</t>
  </si>
  <si>
    <t>2.(41.)</t>
  </si>
  <si>
    <t>1.(44.)</t>
  </si>
  <si>
    <t>Růžičková Lucie</t>
  </si>
  <si>
    <t>Tranová Eva</t>
  </si>
  <si>
    <t>Vyšší Brod</t>
  </si>
  <si>
    <t>3.(56.)</t>
  </si>
  <si>
    <t>Bandíková Linda</t>
  </si>
  <si>
    <t>Michálková Jana</t>
  </si>
  <si>
    <t>Brejchová Kateřina</t>
  </si>
  <si>
    <t>9.-10.</t>
  </si>
  <si>
    <t>Vodáková Táňa</t>
  </si>
  <si>
    <t>Soběslav</t>
  </si>
  <si>
    <t>Beníčková Kamila</t>
  </si>
  <si>
    <t>11.-12.</t>
  </si>
  <si>
    <t>Novotná Eliška</t>
  </si>
  <si>
    <t>Kratochvílová Martina</t>
  </si>
  <si>
    <t>Buchlovská Kristýna</t>
  </si>
  <si>
    <t>Nečasová Natálie</t>
  </si>
  <si>
    <t>13.-14.</t>
  </si>
  <si>
    <t>Schreibová Anežka</t>
  </si>
  <si>
    <t>Bušková Lenka</t>
  </si>
  <si>
    <t>Kučerová Barbora</t>
  </si>
  <si>
    <t>Frolíková Lenka</t>
  </si>
  <si>
    <t>Javoříková Veronika</t>
  </si>
  <si>
    <t>Reichensdörferová D.</t>
  </si>
  <si>
    <t>Máchalová Jitka</t>
  </si>
  <si>
    <t>3 (54).</t>
  </si>
  <si>
    <t>Javoříková Nela</t>
  </si>
  <si>
    <t>Borovková Anna</t>
  </si>
  <si>
    <t>BTM starší žáci 2012/2013</t>
  </si>
  <si>
    <t>Týn n. Vlt. 23.9.12</t>
  </si>
  <si>
    <t>Pedagog 7.10.12</t>
  </si>
  <si>
    <t>Vodňany 9.12.12</t>
  </si>
  <si>
    <t>Bechyně 5.12.10</t>
  </si>
  <si>
    <t>Sokol Č.B. 17.2.13</t>
  </si>
  <si>
    <t>KP Pedagog 7.4.13</t>
  </si>
  <si>
    <t>Kaplice 5.5.13</t>
  </si>
  <si>
    <t>TOP 15.6.13</t>
  </si>
  <si>
    <t>max 5</t>
  </si>
  <si>
    <t>ze 6</t>
  </si>
  <si>
    <t>I.pol.</t>
  </si>
  <si>
    <t>1.(16.)</t>
  </si>
  <si>
    <t>2.(32.)</t>
  </si>
  <si>
    <t>Tábor DDM</t>
  </si>
  <si>
    <t>2003</t>
  </si>
  <si>
    <t>Nová Ves u Č.B.</t>
  </si>
  <si>
    <t>Štarman Robert</t>
  </si>
  <si>
    <t>Beneš Pavel</t>
  </si>
  <si>
    <t>2002</t>
  </si>
  <si>
    <t>38.-40.</t>
  </si>
  <si>
    <t>Hrubý Michal</t>
  </si>
  <si>
    <t>Mlsek Jiří</t>
  </si>
  <si>
    <t>21.-22.</t>
  </si>
  <si>
    <t>Urazil Marek</t>
  </si>
  <si>
    <t>Bílý Fabián</t>
  </si>
  <si>
    <t>25.-29.</t>
  </si>
  <si>
    <t>Tran Martin</t>
  </si>
  <si>
    <t>37.</t>
  </si>
  <si>
    <t>28.</t>
  </si>
  <si>
    <t>Kadlec Otto</t>
  </si>
  <si>
    <t>29.-30.</t>
  </si>
  <si>
    <t>Ondráček Jan</t>
  </si>
  <si>
    <t>25.-28.</t>
  </si>
  <si>
    <t>Štěch Pavel</t>
  </si>
  <si>
    <t>36.</t>
  </si>
  <si>
    <t>Míča Matěj</t>
  </si>
  <si>
    <t>34.-35.</t>
  </si>
  <si>
    <t>Adamec Tomáš</t>
  </si>
  <si>
    <t>36.-39.</t>
  </si>
  <si>
    <t>Slivka Jan</t>
  </si>
  <si>
    <t>Růzha Václav</t>
  </si>
  <si>
    <t>Hubáček Štěpán</t>
  </si>
  <si>
    <t>Hošna Jiří</t>
  </si>
  <si>
    <t>40.-41.</t>
  </si>
  <si>
    <t>Petráň Adam</t>
  </si>
  <si>
    <t>2001</t>
  </si>
  <si>
    <t>35.</t>
  </si>
  <si>
    <t>Hrůza Jan</t>
  </si>
  <si>
    <t>42.</t>
  </si>
  <si>
    <t>Sokol ČB</t>
  </si>
  <si>
    <t>43.-45.</t>
  </si>
  <si>
    <t>Smetana Marek</t>
  </si>
  <si>
    <t>Matulík Jakub</t>
  </si>
  <si>
    <t>Goldman David</t>
  </si>
  <si>
    <t>Vondráček Miloš</t>
  </si>
  <si>
    <t>Michl Alex</t>
  </si>
  <si>
    <t>Luxa Josef</t>
  </si>
  <si>
    <t>41.</t>
  </si>
  <si>
    <t>Komrska Matyáš</t>
  </si>
  <si>
    <t>Fošum Petr</t>
  </si>
  <si>
    <t>Bárta Vlastimil</t>
  </si>
  <si>
    <t>SK Dasný</t>
  </si>
  <si>
    <t>Vrchlavský Adam</t>
  </si>
  <si>
    <t>37.-40.</t>
  </si>
  <si>
    <t>Sokol Jakub</t>
  </si>
  <si>
    <t>Samec Martin</t>
  </si>
  <si>
    <t>Ponec Ondřej</t>
  </si>
  <si>
    <t>32.-34.</t>
  </si>
  <si>
    <t>Kratochvíl David</t>
  </si>
  <si>
    <t>35.-36.</t>
  </si>
  <si>
    <t>Keclík Daniel</t>
  </si>
  <si>
    <t>Janda Jakub</t>
  </si>
  <si>
    <t>Janda David</t>
  </si>
  <si>
    <t>Černý Tomáš</t>
  </si>
  <si>
    <t>29.</t>
  </si>
  <si>
    <t>BTM starší žákyně 2012/13</t>
  </si>
  <si>
    <t>5 (z 6)</t>
  </si>
  <si>
    <t>5 max</t>
  </si>
  <si>
    <t>Jonášová Johana</t>
  </si>
  <si>
    <t>Onderková Sára</t>
  </si>
  <si>
    <t>Berczesová Barbora</t>
  </si>
  <si>
    <t>Smetanová Aneta</t>
  </si>
  <si>
    <t>Volková Marcela</t>
  </si>
  <si>
    <t>Slivková Natálie</t>
  </si>
  <si>
    <t>Procházková Šárka</t>
  </si>
  <si>
    <t>Vlková Barbora</t>
  </si>
  <si>
    <t>Šálená Nikola</t>
  </si>
  <si>
    <t>Potěšilová Katka</t>
  </si>
  <si>
    <t>Tábor</t>
  </si>
  <si>
    <t>Jakubcová Šárka</t>
  </si>
  <si>
    <t>Furiková Natálie</t>
  </si>
  <si>
    <t>Kratochvílová Nela</t>
  </si>
  <si>
    <t>Bohdalová Aneta</t>
  </si>
  <si>
    <t>Jandová Simona</t>
  </si>
  <si>
    <t>BTM mladší žáci 2012/13</t>
  </si>
  <si>
    <t>Kaplice 30.9.12</t>
  </si>
  <si>
    <t>Kovářov 13.1.13</t>
  </si>
  <si>
    <t>KP Pedagog 17.3.13</t>
  </si>
  <si>
    <t>Vodňany 21.4.13</t>
  </si>
  <si>
    <t>TOP Kaplice 3.6.12</t>
  </si>
  <si>
    <t>4 max</t>
  </si>
  <si>
    <t>z 5</t>
  </si>
  <si>
    <t>1.(27.)</t>
  </si>
  <si>
    <t>5.-8.</t>
  </si>
  <si>
    <t>6.-7.</t>
  </si>
  <si>
    <t>3.(35.)</t>
  </si>
  <si>
    <t>9.-11.</t>
  </si>
  <si>
    <t>2004</t>
  </si>
  <si>
    <t>4.(49.)</t>
  </si>
  <si>
    <t>17.-20.</t>
  </si>
  <si>
    <t>Kadlec Oto</t>
  </si>
  <si>
    <t>23.-26.</t>
  </si>
  <si>
    <t>Kotrč Michal</t>
  </si>
  <si>
    <t>Zeman Lukáš</t>
  </si>
  <si>
    <t>Gruber Petr</t>
  </si>
  <si>
    <t>Motejzlík Zbyněk</t>
  </si>
  <si>
    <t>Mirotice</t>
  </si>
  <si>
    <t>Neužil Vít</t>
  </si>
  <si>
    <t>29.-36.</t>
  </si>
  <si>
    <t>27.-34.</t>
  </si>
  <si>
    <t>23.-24.</t>
  </si>
  <si>
    <t>Vala Lukáš</t>
  </si>
  <si>
    <t>27.-28.</t>
  </si>
  <si>
    <t>Turek Vojtěch</t>
  </si>
  <si>
    <t>Strojek Daniel</t>
  </si>
  <si>
    <t>GC N.Bystřice</t>
  </si>
  <si>
    <t>Schwarz Roman</t>
  </si>
  <si>
    <t>25.-26.</t>
  </si>
  <si>
    <t>Slapnička Jakub</t>
  </si>
  <si>
    <t>Heinz Lukáš</t>
  </si>
  <si>
    <t>33.-35.</t>
  </si>
  <si>
    <t>Vencl Petr</t>
  </si>
  <si>
    <t>Týn n. Vlt.</t>
  </si>
  <si>
    <t>Čumpelík Miroslav</t>
  </si>
  <si>
    <t>Beneš Petr</t>
  </si>
  <si>
    <t>21.-22</t>
  </si>
  <si>
    <t>Chvosta Daniel</t>
  </si>
  <si>
    <t>37.-39.</t>
  </si>
  <si>
    <t>38.-39.</t>
  </si>
  <si>
    <t>Gabriel Jiří</t>
  </si>
  <si>
    <t>Vyšší brod</t>
  </si>
  <si>
    <t>40.</t>
  </si>
  <si>
    <t>Šimek Ondřej</t>
  </si>
  <si>
    <t>41.-42.</t>
  </si>
  <si>
    <t>Tran Michal</t>
  </si>
  <si>
    <t>Přikryl Adam</t>
  </si>
  <si>
    <t>43.-44.</t>
  </si>
  <si>
    <t>Karas Dominik</t>
  </si>
  <si>
    <t>45.</t>
  </si>
  <si>
    <t>Kvěch Jáchym</t>
  </si>
  <si>
    <t>46.</t>
  </si>
  <si>
    <t>Procházka Jaroslav</t>
  </si>
  <si>
    <t>47.-48.</t>
  </si>
  <si>
    <t>Vyhnal Přemysl</t>
  </si>
  <si>
    <t>Klečka Pavel</t>
  </si>
  <si>
    <t>49.-50.</t>
  </si>
  <si>
    <t>Janda Tomáš</t>
  </si>
  <si>
    <t>Čumpelík Michal</t>
  </si>
  <si>
    <t>Bílý Martin</t>
  </si>
  <si>
    <t>Vařečka Ondřej</t>
  </si>
  <si>
    <t>Štěpánek Zdeněk</t>
  </si>
  <si>
    <t>Šimoník Richard</t>
  </si>
  <si>
    <t>Svorada Vojtěch</t>
  </si>
  <si>
    <t>Sedláček Michal</t>
  </si>
  <si>
    <t>Blatná</t>
  </si>
  <si>
    <t>Míka Filip</t>
  </si>
  <si>
    <t>Malý Tomáš</t>
  </si>
  <si>
    <t>Jonáš Matěj</t>
  </si>
  <si>
    <t>Vojík Tadeáš</t>
  </si>
  <si>
    <t>Schmidt Andrej</t>
  </si>
  <si>
    <t>Doucha Adam</t>
  </si>
  <si>
    <t>BTM mladší žákyně 2012/13</t>
  </si>
  <si>
    <t>Celkem</t>
  </si>
  <si>
    <t>1.(6.)</t>
  </si>
  <si>
    <t>3.(15.)</t>
  </si>
  <si>
    <t>2.(13.)</t>
  </si>
  <si>
    <t>Jarešová Klára</t>
  </si>
  <si>
    <t>13.-15.</t>
  </si>
  <si>
    <t>13.-16.</t>
  </si>
  <si>
    <t>16.-17.</t>
  </si>
  <si>
    <t>Straková Lucie</t>
  </si>
  <si>
    <t>Suchánková Natálie</t>
  </si>
  <si>
    <t>Jandová Kateřina</t>
  </si>
  <si>
    <t>15.-17.</t>
  </si>
  <si>
    <t>Pokorná Eva</t>
  </si>
  <si>
    <t>Potěšilová Kateřina</t>
  </si>
  <si>
    <t>Smrčinová Klára</t>
  </si>
  <si>
    <t>TOP ČB Pedagog 8.6.13</t>
  </si>
  <si>
    <t>ČB Pedagog 27.10.12</t>
  </si>
</sst>
</file>

<file path=xl/styles.xml><?xml version="1.0" encoding="utf-8"?>
<styleSheet xmlns="http://schemas.openxmlformats.org/spreadsheetml/2006/main">
  <numFmts count="1">
    <numFmt numFmtId="164" formatCode="d\-mmm;@"/>
  </numFmts>
  <fonts count="92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6"/>
      <color rgb="FF000000"/>
      <name val="Arial"/>
    </font>
    <font>
      <sz val="10"/>
      <color rgb="FF000000"/>
      <name val="Arial"/>
    </font>
    <font>
      <b/>
      <sz val="11"/>
      <color rgb="FFFF0000"/>
      <name val="Arial"/>
    </font>
    <font>
      <b/>
      <sz val="11"/>
      <color rgb="FFFF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6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FF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FF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9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91" fillId="0" borderId="0"/>
    <xf numFmtId="0" fontId="91" fillId="0" borderId="0"/>
  </cellStyleXfs>
  <cellXfs count="157"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0" fontId="7" fillId="0" borderId="6" xfId="0" applyFont="1" applyBorder="1"/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9" xfId="0" applyFont="1" applyBorder="1" applyAlignment="1">
      <alignment horizontal="right"/>
    </xf>
    <xf numFmtId="0" fontId="11" fillId="0" borderId="10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49" fontId="15" fillId="0" borderId="14" xfId="0" applyNumberFormat="1" applyFont="1" applyBorder="1" applyAlignment="1">
      <alignment horizontal="left"/>
    </xf>
    <xf numFmtId="1" fontId="16" fillId="0" borderId="15" xfId="0" applyNumberFormat="1" applyFont="1" applyBorder="1"/>
    <xf numFmtId="0" fontId="0" fillId="0" borderId="16" xfId="0" applyBorder="1" applyAlignment="1">
      <alignment wrapText="1"/>
    </xf>
    <xf numFmtId="0" fontId="17" fillId="0" borderId="17" xfId="0" applyFont="1" applyBorder="1" applyAlignment="1">
      <alignment horizontal="right"/>
    </xf>
    <xf numFmtId="0" fontId="18" fillId="0" borderId="18" xfId="0" applyFont="1" applyBorder="1" applyAlignment="1">
      <alignment horizontal="right" vertical="center"/>
    </xf>
    <xf numFmtId="49" fontId="19" fillId="0" borderId="19" xfId="0" applyNumberFormat="1" applyFont="1" applyBorder="1" applyAlignment="1">
      <alignment horizontal="left"/>
    </xf>
    <xf numFmtId="0" fontId="20" fillId="3" borderId="20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right"/>
    </xf>
    <xf numFmtId="0" fontId="22" fillId="0" borderId="22" xfId="0" applyFont="1" applyBorder="1" applyAlignment="1">
      <alignment horizontal="center"/>
    </xf>
    <xf numFmtId="0" fontId="23" fillId="0" borderId="23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49" fontId="25" fillId="0" borderId="25" xfId="0" applyNumberFormat="1" applyFont="1" applyBorder="1" applyAlignment="1">
      <alignment horizontal="left"/>
    </xf>
    <xf numFmtId="49" fontId="26" fillId="0" borderId="26" xfId="0" applyNumberFormat="1" applyFont="1" applyBorder="1" applyAlignment="1">
      <alignment horizontal="center"/>
    </xf>
    <xf numFmtId="49" fontId="28" fillId="0" borderId="28" xfId="0" applyNumberFormat="1" applyFont="1" applyBorder="1" applyAlignment="1">
      <alignment horizontal="center"/>
    </xf>
    <xf numFmtId="0" fontId="0" fillId="0" borderId="29" xfId="0" applyBorder="1" applyAlignment="1">
      <alignment wrapText="1"/>
    </xf>
    <xf numFmtId="49" fontId="29" fillId="0" borderId="30" xfId="0" applyNumberFormat="1" applyFont="1" applyBorder="1" applyAlignment="1">
      <alignment horizontal="left" vertical="center"/>
    </xf>
    <xf numFmtId="49" fontId="30" fillId="0" borderId="31" xfId="0" applyNumberFormat="1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/>
    </xf>
    <xf numFmtId="0" fontId="33" fillId="0" borderId="34" xfId="0" applyFont="1" applyBorder="1"/>
    <xf numFmtId="0" fontId="34" fillId="5" borderId="35" xfId="0" applyFont="1" applyFill="1" applyBorder="1" applyAlignment="1">
      <alignment horizontal="right" vertical="center"/>
    </xf>
    <xf numFmtId="49" fontId="35" fillId="0" borderId="36" xfId="0" applyNumberFormat="1" applyFont="1" applyBorder="1" applyAlignment="1">
      <alignment horizontal="center" vertical="center"/>
    </xf>
    <xf numFmtId="0" fontId="36" fillId="0" borderId="38" xfId="0" applyFont="1" applyBorder="1"/>
    <xf numFmtId="0" fontId="37" fillId="0" borderId="39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9" fillId="6" borderId="41" xfId="0" applyFont="1" applyFill="1" applyBorder="1" applyAlignment="1">
      <alignment horizontal="center"/>
    </xf>
    <xf numFmtId="0" fontId="40" fillId="0" borderId="42" xfId="0" applyFont="1" applyBorder="1" applyAlignment="1">
      <alignment horizontal="center" vertical="center"/>
    </xf>
    <xf numFmtId="0" fontId="41" fillId="0" borderId="43" xfId="0" applyFont="1" applyBorder="1"/>
    <xf numFmtId="1" fontId="42" fillId="0" borderId="44" xfId="0" applyNumberFormat="1" applyFont="1" applyBorder="1" applyAlignment="1">
      <alignment horizontal="right"/>
    </xf>
    <xf numFmtId="0" fontId="43" fillId="0" borderId="45" xfId="0" applyFont="1" applyBorder="1" applyAlignment="1">
      <alignment horizontal="center"/>
    </xf>
    <xf numFmtId="49" fontId="44" fillId="0" borderId="46" xfId="0" applyNumberFormat="1" applyFont="1" applyBorder="1" applyAlignment="1">
      <alignment horizontal="center"/>
    </xf>
    <xf numFmtId="0" fontId="45" fillId="0" borderId="47" xfId="0" applyFont="1" applyBorder="1" applyAlignment="1">
      <alignment horizontal="right" vertical="center"/>
    </xf>
    <xf numFmtId="49" fontId="46" fillId="7" borderId="48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vertical="center"/>
    </xf>
    <xf numFmtId="49" fontId="48" fillId="0" borderId="49" xfId="0" applyNumberFormat="1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164" fontId="50" fillId="8" borderId="50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wrapText="1"/>
    </xf>
    <xf numFmtId="0" fontId="51" fillId="0" borderId="53" xfId="0" applyFont="1" applyBorder="1" applyAlignment="1">
      <alignment horizontal="center" vertical="center"/>
    </xf>
    <xf numFmtId="0" fontId="52" fillId="0" borderId="54" xfId="0" applyFont="1" applyBorder="1" applyAlignment="1">
      <alignment horizontal="left" vertical="center"/>
    </xf>
    <xf numFmtId="0" fontId="54" fillId="0" borderId="56" xfId="0" applyFont="1" applyBorder="1" applyAlignment="1">
      <alignment vertical="center"/>
    </xf>
    <xf numFmtId="0" fontId="55" fillId="0" borderId="57" xfId="0" applyFont="1" applyBorder="1" applyAlignment="1">
      <alignment vertical="center"/>
    </xf>
    <xf numFmtId="0" fontId="56" fillId="0" borderId="58" xfId="0" applyFont="1" applyBorder="1" applyAlignment="1">
      <alignment horizontal="right" vertical="center"/>
    </xf>
    <xf numFmtId="0" fontId="57" fillId="0" borderId="59" xfId="0" applyFont="1" applyBorder="1" applyAlignment="1">
      <alignment horizontal="center"/>
    </xf>
    <xf numFmtId="0" fontId="59" fillId="0" borderId="61" xfId="0" applyFont="1" applyBorder="1" applyAlignment="1">
      <alignment horizontal="center"/>
    </xf>
    <xf numFmtId="0" fontId="60" fillId="9" borderId="62" xfId="0" applyFont="1" applyFill="1" applyBorder="1" applyAlignment="1">
      <alignment vertical="center"/>
    </xf>
    <xf numFmtId="1" fontId="61" fillId="0" borderId="0" xfId="0" applyNumberFormat="1" applyFont="1"/>
    <xf numFmtId="0" fontId="62" fillId="10" borderId="63" xfId="0" applyFont="1" applyFill="1" applyBorder="1" applyAlignment="1">
      <alignment vertical="center"/>
    </xf>
    <xf numFmtId="0" fontId="63" fillId="0" borderId="64" xfId="0" applyFont="1" applyBorder="1" applyAlignment="1">
      <alignment horizontal="right"/>
    </xf>
    <xf numFmtId="0" fontId="64" fillId="0" borderId="65" xfId="0" applyFont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7" fillId="0" borderId="69" xfId="0" applyFont="1" applyBorder="1" applyAlignment="1">
      <alignment horizontal="right"/>
    </xf>
    <xf numFmtId="1" fontId="68" fillId="0" borderId="70" xfId="0" applyNumberFormat="1" applyFont="1" applyBorder="1" applyAlignment="1">
      <alignment horizontal="right" vertical="center"/>
    </xf>
    <xf numFmtId="0" fontId="69" fillId="0" borderId="71" xfId="0" applyFont="1" applyBorder="1" applyAlignment="1">
      <alignment horizontal="center"/>
    </xf>
    <xf numFmtId="0" fontId="70" fillId="0" borderId="72" xfId="0" applyFont="1" applyBorder="1" applyAlignment="1">
      <alignment horizontal="center" vertical="center"/>
    </xf>
    <xf numFmtId="1" fontId="71" fillId="0" borderId="73" xfId="0" applyNumberFormat="1" applyFont="1" applyBorder="1"/>
    <xf numFmtId="0" fontId="73" fillId="0" borderId="75" xfId="0" applyFont="1" applyBorder="1" applyAlignment="1">
      <alignment horizontal="right"/>
    </xf>
    <xf numFmtId="0" fontId="74" fillId="0" borderId="76" xfId="0" applyFont="1" applyBorder="1" applyAlignment="1">
      <alignment horizontal="right" vertical="center"/>
    </xf>
    <xf numFmtId="0" fontId="75" fillId="0" borderId="77" xfId="0" applyFont="1" applyBorder="1" applyAlignment="1">
      <alignment horizontal="right"/>
    </xf>
    <xf numFmtId="0" fontId="76" fillId="11" borderId="78" xfId="0" applyFont="1" applyFill="1" applyBorder="1" applyAlignment="1">
      <alignment vertical="center"/>
    </xf>
    <xf numFmtId="0" fontId="77" fillId="0" borderId="79" xfId="0" applyFont="1" applyBorder="1" applyAlignment="1">
      <alignment horizontal="right" vertical="center"/>
    </xf>
    <xf numFmtId="0" fontId="78" fillId="0" borderId="80" xfId="0" applyFont="1" applyBorder="1"/>
    <xf numFmtId="0" fontId="79" fillId="0" borderId="81" xfId="0" applyFont="1" applyBorder="1" applyAlignment="1">
      <alignment horizontal="center"/>
    </xf>
    <xf numFmtId="0" fontId="80" fillId="0" borderId="82" xfId="0" applyFont="1" applyBorder="1" applyAlignment="1">
      <alignment vertical="center"/>
    </xf>
    <xf numFmtId="49" fontId="81" fillId="0" borderId="83" xfId="0" applyNumberFormat="1" applyFont="1" applyBorder="1" applyAlignment="1">
      <alignment horizontal="left"/>
    </xf>
    <xf numFmtId="0" fontId="82" fillId="0" borderId="84" xfId="0" applyFont="1" applyBorder="1" applyAlignment="1">
      <alignment horizontal="left"/>
    </xf>
    <xf numFmtId="0" fontId="83" fillId="0" borderId="85" xfId="0" applyFont="1" applyBorder="1" applyAlignment="1">
      <alignment horizontal="center" vertical="center"/>
    </xf>
    <xf numFmtId="0" fontId="84" fillId="0" borderId="87" xfId="0" applyFont="1" applyBorder="1"/>
    <xf numFmtId="0" fontId="0" fillId="0" borderId="88" xfId="0" applyBorder="1" applyAlignment="1">
      <alignment wrapText="1"/>
    </xf>
    <xf numFmtId="0" fontId="85" fillId="0" borderId="90" xfId="0" applyFont="1" applyBorder="1"/>
    <xf numFmtId="0" fontId="86" fillId="0" borderId="0" xfId="0" applyFont="1" applyAlignment="1">
      <alignment horizontal="left" vertical="center"/>
    </xf>
    <xf numFmtId="0" fontId="87" fillId="0" borderId="91" xfId="0" applyFont="1" applyBorder="1" applyAlignment="1">
      <alignment vertical="center"/>
    </xf>
    <xf numFmtId="0" fontId="88" fillId="0" borderId="92" xfId="0" applyFont="1" applyBorder="1" applyAlignment="1">
      <alignment horizontal="center" vertical="center"/>
    </xf>
    <xf numFmtId="49" fontId="89" fillId="0" borderId="93" xfId="0" applyNumberFormat="1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88" xfId="0" applyBorder="1" applyAlignment="1">
      <alignment wrapText="1"/>
    </xf>
    <xf numFmtId="0" fontId="51" fillId="0" borderId="5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86" xfId="0" applyBorder="1" applyAlignment="1">
      <alignment wrapText="1"/>
    </xf>
    <xf numFmtId="0" fontId="0" fillId="0" borderId="68" xfId="0" applyBorder="1" applyAlignment="1">
      <alignment wrapText="1"/>
    </xf>
    <xf numFmtId="0" fontId="31" fillId="0" borderId="32" xfId="0" applyFont="1" applyBorder="1" applyAlignment="1">
      <alignment horizontal="center" vertical="center"/>
    </xf>
    <xf numFmtId="0" fontId="65" fillId="0" borderId="66" xfId="0" applyFont="1" applyBorder="1" applyAlignment="1">
      <alignment horizontal="center" vertical="center"/>
    </xf>
    <xf numFmtId="0" fontId="0" fillId="0" borderId="89" xfId="0" applyBorder="1" applyAlignment="1">
      <alignment wrapText="1"/>
    </xf>
    <xf numFmtId="0" fontId="72" fillId="0" borderId="74" xfId="0" applyFont="1" applyBorder="1" applyAlignment="1">
      <alignment horizontal="center" vertical="center"/>
    </xf>
    <xf numFmtId="0" fontId="0" fillId="0" borderId="52" xfId="0" applyBorder="1" applyAlignment="1">
      <alignment wrapText="1"/>
    </xf>
    <xf numFmtId="0" fontId="53" fillId="0" borderId="5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8" fillId="0" borderId="60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74" fillId="0" borderId="76" xfId="0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0" fillId="0" borderId="66" xfId="0" applyFont="1" applyBorder="1" applyAlignment="1">
      <alignment horizontal="center" vertical="center"/>
    </xf>
    <xf numFmtId="0" fontId="91" fillId="0" borderId="89" xfId="0" applyFont="1" applyBorder="1" applyAlignment="1">
      <alignment wrapText="1"/>
    </xf>
    <xf numFmtId="0" fontId="90" fillId="0" borderId="74" xfId="0" applyFont="1" applyBorder="1" applyAlignment="1">
      <alignment horizontal="center" vertical="center"/>
    </xf>
    <xf numFmtId="0" fontId="91" fillId="0" borderId="52" xfId="0" applyFont="1" applyBorder="1" applyAlignment="1">
      <alignment wrapText="1"/>
    </xf>
    <xf numFmtId="0" fontId="90" fillId="0" borderId="7" xfId="0" applyFont="1" applyBorder="1" applyAlignment="1">
      <alignment horizontal="center" vertical="center"/>
    </xf>
    <xf numFmtId="0" fontId="90" fillId="0" borderId="37" xfId="0" applyFont="1" applyBorder="1" applyAlignment="1">
      <alignment vertical="center"/>
    </xf>
    <xf numFmtId="0" fontId="91" fillId="0" borderId="84" xfId="2" applyFont="1" applyBorder="1"/>
    <xf numFmtId="1" fontId="91" fillId="0" borderId="84" xfId="2" applyNumberFormat="1" applyFont="1" applyBorder="1"/>
    <xf numFmtId="0" fontId="91" fillId="11" borderId="84" xfId="2" applyFont="1" applyFill="1" applyBorder="1" applyAlignment="1">
      <alignment horizontal="center" vertical="center"/>
    </xf>
    <xf numFmtId="0" fontId="91" fillId="11" borderId="84" xfId="2" applyFont="1" applyFill="1" applyBorder="1" applyAlignment="1">
      <alignment horizontal="right" vertical="center"/>
    </xf>
    <xf numFmtId="0" fontId="91" fillId="0" borderId="84" xfId="2" applyFont="1" applyBorder="1" applyAlignment="1">
      <alignment horizontal="center" vertical="center"/>
    </xf>
    <xf numFmtId="1" fontId="91" fillId="0" borderId="84" xfId="2" applyNumberFormat="1" applyFont="1" applyBorder="1" applyAlignment="1">
      <alignment horizontal="right"/>
    </xf>
    <xf numFmtId="164" fontId="91" fillId="11" borderId="84" xfId="2" applyNumberFormat="1" applyFont="1" applyFill="1" applyBorder="1" applyAlignment="1">
      <alignment horizontal="center" vertical="center"/>
    </xf>
    <xf numFmtId="1" fontId="91" fillId="0" borderId="84" xfId="2" applyNumberFormat="1" applyFont="1" applyBorder="1" applyAlignment="1">
      <alignment horizontal="right" vertical="center"/>
    </xf>
    <xf numFmtId="0" fontId="91" fillId="0" borderId="84" xfId="2" applyFont="1" applyBorder="1" applyAlignment="1">
      <alignment horizontal="right" vertical="center"/>
    </xf>
    <xf numFmtId="0" fontId="91" fillId="0" borderId="84" xfId="2" applyFont="1" applyBorder="1" applyAlignment="1">
      <alignment horizontal="center"/>
    </xf>
    <xf numFmtId="0" fontId="91" fillId="3" borderId="20" xfId="0" applyFont="1" applyFill="1" applyBorder="1" applyAlignment="1">
      <alignment horizontal="center" vertical="center"/>
    </xf>
    <xf numFmtId="0" fontId="91" fillId="0" borderId="84" xfId="2" applyFont="1" applyBorder="1"/>
    <xf numFmtId="1" fontId="91" fillId="0" borderId="84" xfId="2" applyNumberFormat="1" applyFont="1" applyBorder="1"/>
    <xf numFmtId="0" fontId="91" fillId="11" borderId="84" xfId="2" applyFont="1" applyFill="1" applyBorder="1" applyAlignment="1">
      <alignment horizontal="center" vertical="center"/>
    </xf>
    <xf numFmtId="0" fontId="91" fillId="11" borderId="84" xfId="2" applyFont="1" applyFill="1" applyBorder="1" applyAlignment="1">
      <alignment horizontal="right" vertical="center"/>
    </xf>
    <xf numFmtId="0" fontId="91" fillId="0" borderId="84" xfId="2" applyFont="1" applyBorder="1" applyAlignment="1">
      <alignment horizontal="center" vertical="center"/>
    </xf>
    <xf numFmtId="1" fontId="91" fillId="0" borderId="84" xfId="2" applyNumberFormat="1" applyFont="1" applyBorder="1" applyAlignment="1">
      <alignment horizontal="right"/>
    </xf>
    <xf numFmtId="1" fontId="91" fillId="0" borderId="84" xfId="2" applyNumberFormat="1" applyFont="1" applyBorder="1" applyAlignment="1">
      <alignment horizontal="right" vertical="center"/>
    </xf>
    <xf numFmtId="0" fontId="91" fillId="0" borderId="84" xfId="2" applyFont="1" applyBorder="1" applyAlignment="1">
      <alignment horizontal="right" vertical="center"/>
    </xf>
    <xf numFmtId="0" fontId="91" fillId="0" borderId="84" xfId="2" applyFont="1" applyBorder="1" applyAlignment="1">
      <alignment horizontal="center"/>
    </xf>
    <xf numFmtId="1" fontId="91" fillId="0" borderId="84" xfId="2" applyNumberFormat="1" applyFont="1" applyBorder="1"/>
    <xf numFmtId="0" fontId="91" fillId="11" borderId="84" xfId="2" applyFont="1" applyFill="1" applyBorder="1" applyAlignment="1">
      <alignment horizontal="center" vertical="center"/>
    </xf>
    <xf numFmtId="0" fontId="91" fillId="11" borderId="84" xfId="2" applyFont="1" applyFill="1" applyBorder="1" applyAlignment="1">
      <alignment horizontal="right" vertical="center"/>
    </xf>
    <xf numFmtId="0" fontId="91" fillId="0" borderId="84" xfId="2" applyFont="1" applyBorder="1" applyAlignment="1">
      <alignment horizontal="center" vertical="center"/>
    </xf>
    <xf numFmtId="1" fontId="91" fillId="0" borderId="84" xfId="2" applyNumberFormat="1" applyFont="1" applyBorder="1" applyAlignment="1">
      <alignment horizontal="right"/>
    </xf>
    <xf numFmtId="1" fontId="91" fillId="0" borderId="84" xfId="2" applyNumberFormat="1" applyFont="1" applyBorder="1" applyAlignment="1">
      <alignment horizontal="right" vertical="center"/>
    </xf>
    <xf numFmtId="0" fontId="91" fillId="0" borderId="84" xfId="2" applyFont="1" applyBorder="1" applyAlignment="1">
      <alignment horizontal="right" vertical="center"/>
    </xf>
    <xf numFmtId="0" fontId="91" fillId="0" borderId="84" xfId="2" applyFont="1" applyBorder="1" applyAlignment="1">
      <alignment horizontal="center"/>
    </xf>
    <xf numFmtId="0" fontId="91" fillId="11" borderId="84" xfId="2" applyFont="1" applyFill="1" applyBorder="1" applyAlignment="1">
      <alignment vertical="center"/>
    </xf>
    <xf numFmtId="0" fontId="91" fillId="0" borderId="84" xfId="2" applyFont="1" applyBorder="1"/>
    <xf numFmtId="1" fontId="91" fillId="0" borderId="84" xfId="2" applyNumberFormat="1" applyFont="1" applyBorder="1"/>
    <xf numFmtId="0" fontId="91" fillId="11" borderId="84" xfId="2" applyFont="1" applyFill="1" applyBorder="1" applyAlignment="1">
      <alignment horizontal="center" vertical="center"/>
    </xf>
    <xf numFmtId="0" fontId="91" fillId="11" borderId="84" xfId="2" applyFont="1" applyFill="1" applyBorder="1" applyAlignment="1">
      <alignment horizontal="right" vertical="center"/>
    </xf>
    <xf numFmtId="0" fontId="91" fillId="0" borderId="84" xfId="2" applyFont="1" applyBorder="1" applyAlignment="1">
      <alignment horizontal="center" vertical="center"/>
    </xf>
    <xf numFmtId="1" fontId="91" fillId="0" borderId="84" xfId="2" applyNumberFormat="1" applyFont="1" applyBorder="1" applyAlignment="1">
      <alignment horizontal="right"/>
    </xf>
    <xf numFmtId="1" fontId="91" fillId="0" borderId="84" xfId="2" applyNumberFormat="1" applyFont="1" applyBorder="1" applyAlignment="1">
      <alignment horizontal="right" vertical="center"/>
    </xf>
    <xf numFmtId="0" fontId="91" fillId="0" borderId="84" xfId="2" applyFont="1" applyBorder="1" applyAlignment="1">
      <alignment horizontal="right" vertical="center"/>
    </xf>
    <xf numFmtId="0" fontId="91" fillId="0" borderId="84" xfId="2" applyFont="1" applyBorder="1" applyAlignment="1">
      <alignment horizontal="center"/>
    </xf>
    <xf numFmtId="0" fontId="91" fillId="0" borderId="84" xfId="2" applyFont="1" applyBorder="1"/>
    <xf numFmtId="1" fontId="91" fillId="0" borderId="84" xfId="2" applyNumberFormat="1" applyFont="1" applyBorder="1"/>
    <xf numFmtId="0" fontId="91" fillId="11" borderId="84" xfId="2" applyFont="1" applyFill="1" applyBorder="1" applyAlignment="1">
      <alignment horizontal="center" vertical="center"/>
    </xf>
    <xf numFmtId="0" fontId="91" fillId="11" borderId="84" xfId="2" applyFont="1" applyFill="1" applyBorder="1" applyAlignment="1">
      <alignment horizontal="right" vertical="center"/>
    </xf>
    <xf numFmtId="1" fontId="91" fillId="0" borderId="84" xfId="2" applyNumberFormat="1" applyFont="1" applyBorder="1" applyAlignment="1">
      <alignment horizontal="right"/>
    </xf>
    <xf numFmtId="0" fontId="91" fillId="0" borderId="84" xfId="2" applyFont="1" applyBorder="1" applyAlignment="1">
      <alignment horizontal="right" vertical="center"/>
    </xf>
    <xf numFmtId="0" fontId="91" fillId="0" borderId="84" xfId="2" applyFont="1" applyBorder="1" applyAlignment="1">
      <alignment horizontal="center"/>
    </xf>
  </cellXfs>
  <cellStyles count="4">
    <cellStyle name="normální" xfId="0" builtinId="0"/>
    <cellStyle name="normální 2" xfId="2"/>
    <cellStyle name="normální 2 2" xfId="3"/>
    <cellStyle name="normální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3"/>
  <sheetViews>
    <sheetView tabSelected="1" workbookViewId="0">
      <selection activeCell="B24" sqref="B24"/>
    </sheetView>
  </sheetViews>
  <sheetFormatPr defaultColWidth="9.140625" defaultRowHeight="12.75" customHeight="1"/>
  <cols>
    <col min="1" max="1" width="6.7109375" customWidth="1"/>
    <col min="2" max="2" width="17.28515625" customWidth="1"/>
    <col min="3" max="3" width="5.140625" customWidth="1"/>
    <col min="4" max="4" width="14" customWidth="1"/>
    <col min="5" max="5" width="7.28515625" customWidth="1"/>
    <col min="6" max="6" width="7.140625" customWidth="1"/>
    <col min="7" max="7" width="6.85546875" customWidth="1"/>
    <col min="8" max="8" width="8.5703125" customWidth="1"/>
    <col min="9" max="9" width="7" customWidth="1"/>
    <col min="10" max="10" width="6.5703125" customWidth="1"/>
    <col min="11" max="11" width="0" hidden="1"/>
    <col min="12" max="13" width="9" customWidth="1"/>
    <col min="14" max="14" width="0" hidden="1"/>
    <col min="15" max="15" width="9.7109375" customWidth="1"/>
    <col min="16" max="16" width="10.140625" customWidth="1"/>
    <col min="17" max="18" width="0" hidden="1"/>
    <col min="19" max="20" width="9" customWidth="1"/>
    <col min="21" max="21" width="0" hidden="1"/>
    <col min="22" max="22" width="9" customWidth="1"/>
    <col min="23" max="23" width="9.7109375" customWidth="1"/>
    <col min="24" max="28" width="0" hidden="1"/>
    <col min="29" max="29" width="10.7109375" customWidth="1"/>
    <col min="30" max="30" width="11.7109375" customWidth="1"/>
  </cols>
  <sheetData>
    <row r="1" spans="1:30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ht="8.2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  <c r="M2" s="89"/>
      <c r="N2" s="88"/>
      <c r="O2" s="89"/>
      <c r="P2" s="89"/>
      <c r="Q2" s="88"/>
      <c r="R2" s="88"/>
      <c r="S2" s="89"/>
      <c r="T2" s="89"/>
      <c r="U2" s="88"/>
      <c r="V2" s="89"/>
      <c r="W2" s="89"/>
      <c r="X2" s="88"/>
      <c r="Y2" s="88"/>
      <c r="Z2" s="88"/>
      <c r="AA2" s="88"/>
      <c r="AB2" s="88"/>
      <c r="AC2" s="88"/>
      <c r="AD2" s="89"/>
    </row>
    <row r="3" spans="1:30" ht="15.75" customHeight="1">
      <c r="A3" s="90" t="s">
        <v>1</v>
      </c>
      <c r="B3" s="89"/>
      <c r="C3" s="89"/>
      <c r="D3" s="89"/>
      <c r="E3" s="51"/>
      <c r="F3" s="51">
        <v>3</v>
      </c>
      <c r="G3" s="74"/>
      <c r="H3" s="22"/>
      <c r="I3" s="22"/>
      <c r="J3" s="44"/>
      <c r="K3" s="91" t="s">
        <v>2</v>
      </c>
      <c r="L3" s="92"/>
      <c r="M3" s="93"/>
      <c r="N3" s="105" t="s">
        <v>436</v>
      </c>
      <c r="O3" s="92"/>
      <c r="P3" s="93"/>
      <c r="Q3" s="6" t="s">
        <v>3</v>
      </c>
      <c r="R3" s="91" t="s">
        <v>4</v>
      </c>
      <c r="S3" s="92"/>
      <c r="T3" s="93"/>
      <c r="U3" s="91" t="s">
        <v>5</v>
      </c>
      <c r="V3" s="92"/>
      <c r="W3" s="93"/>
      <c r="X3" s="85"/>
      <c r="Y3" s="30"/>
      <c r="Z3" s="30"/>
      <c r="AA3" s="30"/>
      <c r="AB3" s="30"/>
      <c r="AC3" s="104" t="s">
        <v>435</v>
      </c>
      <c r="AD3" s="92"/>
    </row>
    <row r="4" spans="1:30">
      <c r="A4" s="55"/>
      <c r="B4" s="84"/>
      <c r="C4" s="34"/>
      <c r="D4" s="84"/>
      <c r="E4" s="62" t="s">
        <v>7</v>
      </c>
      <c r="F4" s="84"/>
      <c r="G4" s="106" t="s">
        <v>8</v>
      </c>
      <c r="H4" s="107"/>
      <c r="I4" s="95" t="s">
        <v>9</v>
      </c>
      <c r="J4" s="96"/>
      <c r="K4" s="55"/>
      <c r="L4" s="79" t="s">
        <v>10</v>
      </c>
      <c r="M4" s="37">
        <v>527</v>
      </c>
      <c r="N4" s="55"/>
      <c r="O4" s="79" t="s">
        <v>10</v>
      </c>
      <c r="P4" s="37">
        <v>778</v>
      </c>
      <c r="Q4" s="55"/>
      <c r="R4" s="55"/>
      <c r="S4" s="79" t="s">
        <v>10</v>
      </c>
      <c r="T4" s="37">
        <v>686</v>
      </c>
      <c r="U4" s="84"/>
      <c r="V4" s="79" t="s">
        <v>10</v>
      </c>
      <c r="W4" s="37">
        <v>757</v>
      </c>
      <c r="X4" s="76"/>
      <c r="Y4" s="23"/>
      <c r="Z4" s="23"/>
      <c r="AA4" s="23"/>
      <c r="AB4" s="23"/>
      <c r="AC4" s="2" t="s">
        <v>10</v>
      </c>
      <c r="AD4" s="37"/>
    </row>
    <row r="5" spans="1:30">
      <c r="A5" s="36" t="s">
        <v>11</v>
      </c>
      <c r="B5" s="36" t="s">
        <v>12</v>
      </c>
      <c r="C5" s="4" t="s">
        <v>13</v>
      </c>
      <c r="D5" s="36" t="s">
        <v>14</v>
      </c>
      <c r="E5" s="36" t="s">
        <v>15</v>
      </c>
      <c r="F5" s="36" t="s">
        <v>7</v>
      </c>
      <c r="G5" s="108" t="s">
        <v>16</v>
      </c>
      <c r="H5" s="109"/>
      <c r="I5" s="97" t="s">
        <v>17</v>
      </c>
      <c r="J5" s="98"/>
      <c r="K5" s="10"/>
      <c r="L5" s="79" t="s">
        <v>18</v>
      </c>
      <c r="M5" s="37">
        <v>1</v>
      </c>
      <c r="N5" s="10"/>
      <c r="O5" s="79" t="s">
        <v>18</v>
      </c>
      <c r="P5" s="37">
        <v>1</v>
      </c>
      <c r="Q5" s="10"/>
      <c r="R5" s="10"/>
      <c r="S5" s="79"/>
      <c r="T5" s="37">
        <v>1</v>
      </c>
      <c r="U5" s="9"/>
      <c r="V5" s="79" t="s">
        <v>18</v>
      </c>
      <c r="W5" s="37">
        <v>1.5</v>
      </c>
      <c r="X5" s="53"/>
      <c r="Y5" s="46"/>
      <c r="Z5" s="46"/>
      <c r="AA5" s="46"/>
      <c r="AB5" s="46"/>
      <c r="AC5" s="2" t="s">
        <v>18</v>
      </c>
      <c r="AD5" s="37">
        <v>2</v>
      </c>
    </row>
    <row r="6" spans="1:30" ht="13.5" customHeight="1">
      <c r="A6" s="17"/>
      <c r="B6" s="12"/>
      <c r="C6" s="86"/>
      <c r="D6" s="12"/>
      <c r="E6" s="63"/>
      <c r="F6" s="12"/>
      <c r="G6" s="39" t="s">
        <v>19</v>
      </c>
      <c r="H6" s="39" t="s">
        <v>20</v>
      </c>
      <c r="I6" s="39" t="s">
        <v>21</v>
      </c>
      <c r="J6" s="39" t="s">
        <v>22</v>
      </c>
      <c r="K6" s="17"/>
      <c r="L6" s="39" t="s">
        <v>23</v>
      </c>
      <c r="M6" s="39" t="s">
        <v>24</v>
      </c>
      <c r="N6" s="17"/>
      <c r="O6" s="39" t="s">
        <v>23</v>
      </c>
      <c r="P6" s="39" t="s">
        <v>24</v>
      </c>
      <c r="Q6" s="17"/>
      <c r="R6" s="17"/>
      <c r="S6" s="39" t="s">
        <v>23</v>
      </c>
      <c r="T6" s="39" t="s">
        <v>24</v>
      </c>
      <c r="U6" s="12"/>
      <c r="V6" s="39" t="s">
        <v>23</v>
      </c>
      <c r="W6" s="39" t="s">
        <v>24</v>
      </c>
      <c r="X6" s="54"/>
      <c r="Y6" s="22"/>
      <c r="Z6" s="22"/>
      <c r="AA6" s="22"/>
      <c r="AB6" s="22"/>
      <c r="AC6" s="37" t="s">
        <v>23</v>
      </c>
      <c r="AD6" s="39" t="s">
        <v>24</v>
      </c>
    </row>
    <row r="7" spans="1:30" ht="13.5" customHeight="1">
      <c r="A7" s="118" t="s">
        <v>25</v>
      </c>
      <c r="B7" s="112" t="s">
        <v>31</v>
      </c>
      <c r="C7" s="121">
        <v>1995</v>
      </c>
      <c r="D7" s="112" t="s">
        <v>32</v>
      </c>
      <c r="E7" s="113">
        <v>2100</v>
      </c>
      <c r="F7" s="113">
        <v>2395</v>
      </c>
      <c r="G7" s="114">
        <v>48</v>
      </c>
      <c r="H7" s="116">
        <v>48</v>
      </c>
      <c r="I7" s="121" t="s">
        <v>33</v>
      </c>
      <c r="J7" s="116" t="s">
        <v>34</v>
      </c>
      <c r="K7" s="120"/>
      <c r="L7" s="114" t="s">
        <v>35</v>
      </c>
      <c r="M7" s="117">
        <v>295</v>
      </c>
      <c r="N7" s="120"/>
      <c r="O7" s="114" t="s">
        <v>25</v>
      </c>
      <c r="P7" s="117">
        <v>778</v>
      </c>
      <c r="Q7" s="120"/>
      <c r="R7" s="120"/>
      <c r="S7" s="114" t="s">
        <v>25</v>
      </c>
      <c r="T7" s="117">
        <v>686</v>
      </c>
      <c r="U7" s="120"/>
      <c r="V7" s="115" t="s">
        <v>35</v>
      </c>
      <c r="W7" s="117">
        <v>636</v>
      </c>
      <c r="X7" s="119"/>
      <c r="Y7" s="119"/>
      <c r="Z7" s="119"/>
      <c r="AA7" s="119"/>
      <c r="AB7" s="119"/>
      <c r="AC7" s="114"/>
      <c r="AD7" s="117"/>
    </row>
    <row r="8" spans="1:30">
      <c r="A8" s="122" t="s">
        <v>30</v>
      </c>
      <c r="B8" s="5" t="s">
        <v>26</v>
      </c>
      <c r="C8" s="75">
        <v>1995</v>
      </c>
      <c r="D8" s="5" t="s">
        <v>27</v>
      </c>
      <c r="E8" s="14">
        <v>1962</v>
      </c>
      <c r="F8" s="14">
        <v>2477</v>
      </c>
      <c r="G8" s="19">
        <v>50</v>
      </c>
      <c r="H8" s="19">
        <v>49</v>
      </c>
      <c r="I8" s="75" t="s">
        <v>28</v>
      </c>
      <c r="J8" s="39" t="s">
        <v>29</v>
      </c>
      <c r="K8" s="73"/>
      <c r="L8" s="19" t="s">
        <v>25</v>
      </c>
      <c r="M8" s="41">
        <v>527</v>
      </c>
      <c r="N8" s="73"/>
      <c r="O8" s="19" t="s">
        <v>30</v>
      </c>
      <c r="P8" s="41">
        <v>583</v>
      </c>
      <c r="Q8" s="73"/>
      <c r="R8" s="73"/>
      <c r="S8" s="19" t="s">
        <v>30</v>
      </c>
      <c r="T8" s="41">
        <v>515</v>
      </c>
      <c r="U8" s="73"/>
      <c r="V8" s="33" t="s">
        <v>30</v>
      </c>
      <c r="W8" s="41">
        <v>852</v>
      </c>
      <c r="X8" s="65"/>
      <c r="Y8" s="65"/>
      <c r="Z8" s="65"/>
      <c r="AA8" s="65"/>
      <c r="AB8" s="65"/>
      <c r="AC8" s="19"/>
      <c r="AD8" s="41"/>
    </row>
    <row r="9" spans="1:30">
      <c r="A9" s="19" t="s">
        <v>36</v>
      </c>
      <c r="B9" s="5" t="s">
        <v>37</v>
      </c>
      <c r="C9" s="75">
        <v>1995</v>
      </c>
      <c r="D9" s="5" t="s">
        <v>38</v>
      </c>
      <c r="E9" s="14">
        <v>1915</v>
      </c>
      <c r="F9" s="14">
        <v>1915</v>
      </c>
      <c r="G9" s="39">
        <v>47</v>
      </c>
      <c r="H9" s="39">
        <v>50</v>
      </c>
      <c r="I9" s="75" t="s">
        <v>39</v>
      </c>
      <c r="J9" s="39" t="s">
        <v>40</v>
      </c>
      <c r="K9" s="73"/>
      <c r="L9" s="49" t="s">
        <v>30</v>
      </c>
      <c r="M9" s="41">
        <v>395</v>
      </c>
      <c r="N9" s="73"/>
      <c r="O9" s="49"/>
      <c r="P9" s="41"/>
      <c r="Q9" s="73"/>
      <c r="R9" s="73"/>
      <c r="S9" s="19" t="s">
        <v>35</v>
      </c>
      <c r="T9" s="41">
        <v>384</v>
      </c>
      <c r="U9" s="73"/>
      <c r="V9" s="33" t="s">
        <v>25</v>
      </c>
      <c r="W9" s="41">
        <v>1136</v>
      </c>
      <c r="X9" s="65"/>
      <c r="Y9" s="65"/>
      <c r="Z9" s="65"/>
      <c r="AA9" s="65"/>
      <c r="AB9" s="65"/>
      <c r="AC9" s="19"/>
      <c r="AD9" s="41"/>
    </row>
    <row r="10" spans="1:30">
      <c r="A10" s="19" t="s">
        <v>41</v>
      </c>
      <c r="B10" s="5" t="s">
        <v>42</v>
      </c>
      <c r="C10" s="75">
        <v>1999</v>
      </c>
      <c r="D10" s="5" t="s">
        <v>38</v>
      </c>
      <c r="E10" s="14">
        <v>1455</v>
      </c>
      <c r="F10" s="14">
        <f>(((M10+P10)+T10)+W10)+AD10</f>
        <v>1750</v>
      </c>
      <c r="G10" s="19">
        <v>46</v>
      </c>
      <c r="H10" s="39">
        <v>47</v>
      </c>
      <c r="I10" s="75" t="s">
        <v>43</v>
      </c>
      <c r="J10" s="19" t="s">
        <v>44</v>
      </c>
      <c r="K10" s="73"/>
      <c r="L10" s="19" t="s">
        <v>35</v>
      </c>
      <c r="M10" s="41">
        <v>295</v>
      </c>
      <c r="N10" s="73"/>
      <c r="O10" s="49" t="s">
        <v>35</v>
      </c>
      <c r="P10" s="41">
        <v>435</v>
      </c>
      <c r="Q10" s="73"/>
      <c r="R10" s="73"/>
      <c r="S10" s="19" t="s">
        <v>35</v>
      </c>
      <c r="T10" s="41">
        <v>384</v>
      </c>
      <c r="U10" s="73"/>
      <c r="V10" s="33" t="s">
        <v>35</v>
      </c>
      <c r="W10" s="41">
        <v>636</v>
      </c>
      <c r="X10" s="65"/>
      <c r="Y10" s="65"/>
      <c r="Z10" s="65"/>
      <c r="AA10" s="65"/>
      <c r="AB10" s="65"/>
      <c r="AC10" s="19"/>
      <c r="AD10" s="41"/>
    </row>
    <row r="11" spans="1:30">
      <c r="A11" s="19" t="s">
        <v>43</v>
      </c>
      <c r="B11" s="58" t="s">
        <v>45</v>
      </c>
      <c r="C11" s="39">
        <v>1996</v>
      </c>
      <c r="D11" s="58" t="s">
        <v>27</v>
      </c>
      <c r="E11" s="14">
        <v>1201</v>
      </c>
      <c r="F11" s="14">
        <f>(((M11+P11)+T11)+W11)+AD11</f>
        <v>1422</v>
      </c>
      <c r="G11" s="19">
        <v>45</v>
      </c>
      <c r="H11" s="19">
        <v>46</v>
      </c>
      <c r="I11" s="75" t="s">
        <v>46</v>
      </c>
      <c r="J11" s="19" t="s">
        <v>43</v>
      </c>
      <c r="K11" s="73"/>
      <c r="L11" s="19" t="s">
        <v>47</v>
      </c>
      <c r="M11" s="41">
        <v>221</v>
      </c>
      <c r="N11" s="73"/>
      <c r="O11" s="19" t="s">
        <v>35</v>
      </c>
      <c r="P11" s="41">
        <v>435</v>
      </c>
      <c r="Q11" s="73"/>
      <c r="R11" s="73"/>
      <c r="S11" s="19" t="s">
        <v>47</v>
      </c>
      <c r="T11" s="41">
        <v>289</v>
      </c>
      <c r="U11" s="73"/>
      <c r="V11" s="33" t="s">
        <v>47</v>
      </c>
      <c r="W11" s="41">
        <v>477</v>
      </c>
      <c r="X11" s="65"/>
      <c r="Y11" s="65"/>
      <c r="Z11" s="65"/>
      <c r="AA11" s="65"/>
      <c r="AB11" s="65"/>
      <c r="AC11" s="19"/>
      <c r="AD11" s="41"/>
    </row>
    <row r="12" spans="1:30">
      <c r="A12" s="19" t="s">
        <v>46</v>
      </c>
      <c r="B12" s="5" t="s">
        <v>48</v>
      </c>
      <c r="C12" s="75">
        <v>1999</v>
      </c>
      <c r="D12" s="5" t="s">
        <v>49</v>
      </c>
      <c r="E12" s="14">
        <v>1092</v>
      </c>
      <c r="F12" s="14">
        <f>(((M12+P12)+T12)+W12)+AD12</f>
        <v>1313</v>
      </c>
      <c r="G12" s="39">
        <v>44</v>
      </c>
      <c r="H12" s="39">
        <v>45</v>
      </c>
      <c r="I12" s="75" t="s">
        <v>50</v>
      </c>
      <c r="J12" s="39" t="s">
        <v>46</v>
      </c>
      <c r="K12" s="73"/>
      <c r="L12" s="19" t="s">
        <v>47</v>
      </c>
      <c r="M12" s="41">
        <v>221</v>
      </c>
      <c r="N12" s="73"/>
      <c r="O12" s="19" t="s">
        <v>47</v>
      </c>
      <c r="P12" s="41">
        <v>326</v>
      </c>
      <c r="Q12" s="73"/>
      <c r="R12" s="73"/>
      <c r="S12" s="19" t="s">
        <v>47</v>
      </c>
      <c r="T12" s="41">
        <v>289</v>
      </c>
      <c r="U12" s="73"/>
      <c r="V12" s="33" t="s">
        <v>47</v>
      </c>
      <c r="W12" s="41">
        <v>477</v>
      </c>
      <c r="X12" s="65"/>
      <c r="Y12" s="65"/>
      <c r="Z12" s="65"/>
      <c r="AA12" s="65"/>
      <c r="AB12" s="65"/>
      <c r="AC12" s="19"/>
      <c r="AD12" s="41"/>
    </row>
    <row r="13" spans="1:30">
      <c r="A13" s="125" t="s">
        <v>50</v>
      </c>
      <c r="B13" s="123" t="s">
        <v>60</v>
      </c>
      <c r="C13" s="131" t="s">
        <v>61</v>
      </c>
      <c r="D13" s="123" t="s">
        <v>53</v>
      </c>
      <c r="E13" s="124">
        <v>946</v>
      </c>
      <c r="F13" s="124">
        <v>946</v>
      </c>
      <c r="G13" s="127">
        <v>39</v>
      </c>
      <c r="H13" s="127">
        <v>37</v>
      </c>
      <c r="I13" s="131" t="s">
        <v>62</v>
      </c>
      <c r="J13" s="125" t="s">
        <v>63</v>
      </c>
      <c r="K13" s="130"/>
      <c r="L13" s="125"/>
      <c r="M13" s="128"/>
      <c r="N13" s="130"/>
      <c r="O13" s="125" t="s">
        <v>56</v>
      </c>
      <c r="P13" s="128">
        <v>249</v>
      </c>
      <c r="Q13" s="130"/>
      <c r="R13" s="130"/>
      <c r="S13" s="125" t="s">
        <v>56</v>
      </c>
      <c r="T13" s="128">
        <v>220</v>
      </c>
      <c r="U13" s="130"/>
      <c r="V13" s="126" t="s">
        <v>47</v>
      </c>
      <c r="W13" s="128">
        <v>477</v>
      </c>
      <c r="X13" s="129"/>
      <c r="Y13" s="129"/>
      <c r="Z13" s="129"/>
      <c r="AA13" s="129"/>
      <c r="AB13" s="129"/>
      <c r="AC13" s="126"/>
      <c r="AD13" s="128"/>
    </row>
    <row r="14" spans="1:30">
      <c r="A14" s="122" t="s">
        <v>57</v>
      </c>
      <c r="B14" s="5" t="s">
        <v>51</v>
      </c>
      <c r="C14" s="75" t="s">
        <v>52</v>
      </c>
      <c r="D14" s="5" t="s">
        <v>53</v>
      </c>
      <c r="E14" s="14">
        <v>909</v>
      </c>
      <c r="F14" s="14">
        <f>(((M14+P14)+T14)+W14)+AD14</f>
        <v>1077</v>
      </c>
      <c r="G14" s="19">
        <v>42</v>
      </c>
      <c r="H14" s="19">
        <v>44</v>
      </c>
      <c r="I14" s="19" t="s">
        <v>54</v>
      </c>
      <c r="J14" s="19" t="s">
        <v>50</v>
      </c>
      <c r="K14" s="73"/>
      <c r="L14" s="19" t="s">
        <v>55</v>
      </c>
      <c r="M14" s="41">
        <v>168</v>
      </c>
      <c r="N14" s="73"/>
      <c r="O14" s="19" t="s">
        <v>47</v>
      </c>
      <c r="P14" s="41">
        <v>326</v>
      </c>
      <c r="Q14" s="73"/>
      <c r="R14" s="73"/>
      <c r="S14" s="19" t="s">
        <v>56</v>
      </c>
      <c r="T14" s="41">
        <v>220</v>
      </c>
      <c r="U14" s="73"/>
      <c r="V14" s="33" t="s">
        <v>56</v>
      </c>
      <c r="W14" s="41">
        <v>363</v>
      </c>
      <c r="X14" s="65"/>
      <c r="Y14" s="65"/>
      <c r="Z14" s="65"/>
      <c r="AA14" s="65"/>
      <c r="AB14" s="65"/>
      <c r="AC14" s="19"/>
      <c r="AD14" s="41"/>
    </row>
    <row r="15" spans="1:30">
      <c r="A15" s="122" t="s">
        <v>54</v>
      </c>
      <c r="B15" s="5" t="s">
        <v>58</v>
      </c>
      <c r="C15" s="75">
        <v>1997</v>
      </c>
      <c r="D15" s="5" t="s">
        <v>27</v>
      </c>
      <c r="E15" s="14">
        <v>901</v>
      </c>
      <c r="F15" s="14">
        <f>(((M15+P15)+T15)+W15)+AD15</f>
        <v>1069</v>
      </c>
      <c r="G15" s="39">
        <v>41</v>
      </c>
      <c r="H15" s="39">
        <v>43</v>
      </c>
      <c r="I15" s="75" t="s">
        <v>59</v>
      </c>
      <c r="J15" s="19" t="s">
        <v>57</v>
      </c>
      <c r="K15" s="73"/>
      <c r="L15" s="19" t="s">
        <v>55</v>
      </c>
      <c r="M15" s="41">
        <v>168</v>
      </c>
      <c r="N15" s="73"/>
      <c r="O15" s="19" t="s">
        <v>56</v>
      </c>
      <c r="P15" s="41">
        <v>249</v>
      </c>
      <c r="Q15" s="73"/>
      <c r="R15" s="73"/>
      <c r="S15" s="19" t="s">
        <v>47</v>
      </c>
      <c r="T15" s="41">
        <v>289</v>
      </c>
      <c r="U15" s="73"/>
      <c r="V15" s="33" t="s">
        <v>56</v>
      </c>
      <c r="W15" s="41">
        <v>363</v>
      </c>
      <c r="X15" s="65"/>
      <c r="Y15" s="65"/>
      <c r="Z15" s="65"/>
      <c r="AA15" s="65"/>
      <c r="AB15" s="65"/>
      <c r="AC15" s="19"/>
      <c r="AD15" s="41"/>
    </row>
    <row r="16" spans="1:30">
      <c r="A16" s="122" t="s">
        <v>59</v>
      </c>
      <c r="B16" s="5" t="s">
        <v>64</v>
      </c>
      <c r="C16" s="75" t="s">
        <v>52</v>
      </c>
      <c r="D16" s="5" t="s">
        <v>27</v>
      </c>
      <c r="E16" s="14">
        <v>804</v>
      </c>
      <c r="F16" s="14">
        <f t="shared" ref="F16:F21" si="0">(((M16+P16)+T16)+W16)+AD16</f>
        <v>905</v>
      </c>
      <c r="G16" s="19">
        <v>36</v>
      </c>
      <c r="H16" s="19">
        <v>41</v>
      </c>
      <c r="I16" s="75" t="s">
        <v>65</v>
      </c>
      <c r="J16" s="19" t="s">
        <v>59</v>
      </c>
      <c r="K16" s="73"/>
      <c r="L16" s="19" t="s">
        <v>47</v>
      </c>
      <c r="M16" s="41">
        <v>221</v>
      </c>
      <c r="N16" s="73"/>
      <c r="O16" s="19" t="s">
        <v>66</v>
      </c>
      <c r="P16" s="41">
        <v>101</v>
      </c>
      <c r="Q16" s="73"/>
      <c r="R16" s="73"/>
      <c r="S16" s="19" t="s">
        <v>56</v>
      </c>
      <c r="T16" s="41">
        <v>220</v>
      </c>
      <c r="U16" s="73"/>
      <c r="V16" s="33" t="s">
        <v>56</v>
      </c>
      <c r="W16" s="41">
        <v>363</v>
      </c>
      <c r="X16" s="65"/>
      <c r="Y16" s="65"/>
      <c r="Z16" s="65"/>
      <c r="AA16" s="65"/>
      <c r="AB16" s="65"/>
      <c r="AC16" s="19"/>
      <c r="AD16" s="41"/>
    </row>
    <row r="17" spans="1:30">
      <c r="A17" s="133" t="s">
        <v>67</v>
      </c>
      <c r="B17" s="140" t="s">
        <v>74</v>
      </c>
      <c r="C17" s="133">
        <v>1997</v>
      </c>
      <c r="D17" s="140" t="s">
        <v>75</v>
      </c>
      <c r="E17" s="132">
        <v>780</v>
      </c>
      <c r="F17" s="132">
        <v>849</v>
      </c>
      <c r="G17" s="135"/>
      <c r="H17" s="133">
        <v>39</v>
      </c>
      <c r="I17" s="139"/>
      <c r="J17" s="135" t="s">
        <v>73</v>
      </c>
      <c r="K17" s="138"/>
      <c r="L17" s="133" t="s">
        <v>55</v>
      </c>
      <c r="M17" s="136">
        <v>168</v>
      </c>
      <c r="N17" s="138"/>
      <c r="O17" s="133" t="s">
        <v>56</v>
      </c>
      <c r="P17" s="136">
        <v>249</v>
      </c>
      <c r="Q17" s="138"/>
      <c r="R17" s="138"/>
      <c r="S17" s="133" t="s">
        <v>76</v>
      </c>
      <c r="T17" s="136">
        <v>69</v>
      </c>
      <c r="U17" s="138"/>
      <c r="V17" s="134" t="s">
        <v>56</v>
      </c>
      <c r="W17" s="136">
        <v>363</v>
      </c>
      <c r="X17" s="137"/>
      <c r="Y17" s="137"/>
      <c r="Z17" s="137"/>
      <c r="AA17" s="137"/>
      <c r="AB17" s="137"/>
      <c r="AC17" s="134"/>
      <c r="AD17" s="136"/>
    </row>
    <row r="18" spans="1:30">
      <c r="A18" s="122" t="s">
        <v>73</v>
      </c>
      <c r="B18" s="5" t="s">
        <v>68</v>
      </c>
      <c r="C18" s="75">
        <v>2000</v>
      </c>
      <c r="D18" s="5" t="s">
        <v>69</v>
      </c>
      <c r="E18" s="14">
        <v>770</v>
      </c>
      <c r="F18" s="14">
        <f>(((M18+P18)+T18)+W18)+AD18</f>
        <v>897</v>
      </c>
      <c r="G18" s="39">
        <v>37</v>
      </c>
      <c r="H18" s="39">
        <v>40</v>
      </c>
      <c r="I18" s="75" t="s">
        <v>70</v>
      </c>
      <c r="J18" s="19" t="s">
        <v>67</v>
      </c>
      <c r="K18" s="73"/>
      <c r="L18" s="19" t="s">
        <v>71</v>
      </c>
      <c r="M18" s="41">
        <v>127</v>
      </c>
      <c r="N18" s="73"/>
      <c r="O18" s="19" t="s">
        <v>72</v>
      </c>
      <c r="P18" s="41">
        <v>187</v>
      </c>
      <c r="Q18" s="73"/>
      <c r="R18" s="73"/>
      <c r="S18" s="19" t="s">
        <v>56</v>
      </c>
      <c r="T18" s="41">
        <v>220</v>
      </c>
      <c r="U18" s="73"/>
      <c r="V18" s="33" t="s">
        <v>56</v>
      </c>
      <c r="W18" s="41">
        <v>363</v>
      </c>
      <c r="X18" s="65"/>
      <c r="Y18" s="65"/>
      <c r="Z18" s="65"/>
      <c r="AA18" s="65"/>
      <c r="AB18" s="65"/>
      <c r="AC18" s="19"/>
      <c r="AD18" s="41"/>
    </row>
    <row r="19" spans="1:30">
      <c r="A19" s="19" t="s">
        <v>71</v>
      </c>
      <c r="B19" s="5" t="s">
        <v>77</v>
      </c>
      <c r="C19" s="75">
        <v>1998</v>
      </c>
      <c r="D19" s="5" t="s">
        <v>78</v>
      </c>
      <c r="E19" s="14">
        <v>697</v>
      </c>
      <c r="F19" s="14">
        <f t="shared" si="0"/>
        <v>697</v>
      </c>
      <c r="G19" s="19"/>
      <c r="H19" s="19">
        <v>28</v>
      </c>
      <c r="I19" s="19"/>
      <c r="J19" s="39" t="s">
        <v>79</v>
      </c>
      <c r="K19" s="73"/>
      <c r="L19" s="19"/>
      <c r="M19" s="41"/>
      <c r="N19" s="73"/>
      <c r="O19" s="19"/>
      <c r="P19" s="41"/>
      <c r="Q19" s="73"/>
      <c r="R19" s="73"/>
      <c r="S19" s="19" t="s">
        <v>56</v>
      </c>
      <c r="T19" s="41">
        <v>220</v>
      </c>
      <c r="U19" s="73"/>
      <c r="V19" s="33" t="s">
        <v>47</v>
      </c>
      <c r="W19" s="41">
        <v>477</v>
      </c>
      <c r="X19" s="65"/>
      <c r="Y19" s="65"/>
      <c r="Z19" s="65"/>
      <c r="AA19" s="65"/>
      <c r="AB19" s="65"/>
      <c r="AC19" s="33"/>
      <c r="AD19" s="41"/>
    </row>
    <row r="20" spans="1:30">
      <c r="A20" s="19" t="s">
        <v>70</v>
      </c>
      <c r="B20" s="58" t="s">
        <v>80</v>
      </c>
      <c r="C20" s="19">
        <v>1999</v>
      </c>
      <c r="D20" s="58" t="s">
        <v>81</v>
      </c>
      <c r="E20" s="14">
        <v>666</v>
      </c>
      <c r="F20" s="14">
        <f t="shared" si="0"/>
        <v>666</v>
      </c>
      <c r="G20" s="19"/>
      <c r="H20" s="19">
        <v>32</v>
      </c>
      <c r="I20" s="75"/>
      <c r="J20" s="39" t="s">
        <v>82</v>
      </c>
      <c r="K20" s="73"/>
      <c r="L20" s="19"/>
      <c r="M20" s="41"/>
      <c r="N20" s="73"/>
      <c r="O20" s="19" t="s">
        <v>56</v>
      </c>
      <c r="P20" s="41">
        <v>249</v>
      </c>
      <c r="Q20" s="73"/>
      <c r="R20" s="73"/>
      <c r="S20" s="19" t="s">
        <v>83</v>
      </c>
      <c r="T20" s="41">
        <v>54</v>
      </c>
      <c r="U20" s="73"/>
      <c r="V20" s="33" t="s">
        <v>56</v>
      </c>
      <c r="W20" s="41">
        <v>363</v>
      </c>
      <c r="X20" s="65"/>
      <c r="Y20" s="65"/>
      <c r="Z20" s="65"/>
      <c r="AA20" s="65"/>
      <c r="AB20" s="65"/>
      <c r="AC20" s="33"/>
      <c r="AD20" s="41"/>
    </row>
    <row r="21" spans="1:30">
      <c r="A21" s="122" t="s">
        <v>65</v>
      </c>
      <c r="B21" s="5" t="s">
        <v>89</v>
      </c>
      <c r="C21" s="75">
        <v>1995</v>
      </c>
      <c r="D21" s="5" t="s">
        <v>38</v>
      </c>
      <c r="E21" s="14">
        <v>615</v>
      </c>
      <c r="F21" s="14">
        <v>615</v>
      </c>
      <c r="G21" s="19">
        <v>43</v>
      </c>
      <c r="H21" s="39">
        <v>42</v>
      </c>
      <c r="I21" s="75" t="s">
        <v>57</v>
      </c>
      <c r="J21" s="19" t="s">
        <v>54</v>
      </c>
      <c r="K21" s="73"/>
      <c r="L21" s="49"/>
      <c r="M21" s="41"/>
      <c r="N21" s="73"/>
      <c r="O21" s="19" t="s">
        <v>47</v>
      </c>
      <c r="P21" s="41">
        <v>326</v>
      </c>
      <c r="Q21" s="73"/>
      <c r="R21" s="73"/>
      <c r="S21" s="19" t="s">
        <v>47</v>
      </c>
      <c r="T21" s="41">
        <v>289</v>
      </c>
      <c r="U21" s="73"/>
      <c r="V21" s="33"/>
      <c r="W21" s="41"/>
      <c r="X21" s="65"/>
      <c r="Y21" s="65"/>
      <c r="Z21" s="65"/>
      <c r="AA21" s="65"/>
      <c r="AB21" s="65"/>
      <c r="AC21" s="19"/>
      <c r="AD21" s="41"/>
    </row>
    <row r="22" spans="1:30">
      <c r="A22" s="122" t="s">
        <v>88</v>
      </c>
      <c r="B22" s="5" t="s">
        <v>90</v>
      </c>
      <c r="C22" s="75">
        <v>1997</v>
      </c>
      <c r="D22" s="5" t="s">
        <v>91</v>
      </c>
      <c r="E22" s="14">
        <v>612</v>
      </c>
      <c r="F22" s="14">
        <f>(((M22+P22)+T22)+W22)+AD22</f>
        <v>612</v>
      </c>
      <c r="G22" s="39">
        <v>34</v>
      </c>
      <c r="H22" s="39">
        <v>29</v>
      </c>
      <c r="I22" s="39" t="s">
        <v>72</v>
      </c>
      <c r="J22" s="19" t="s">
        <v>92</v>
      </c>
      <c r="K22" s="73"/>
      <c r="L22" s="19"/>
      <c r="M22" s="41"/>
      <c r="N22" s="73"/>
      <c r="O22" s="19" t="s">
        <v>56</v>
      </c>
      <c r="P22" s="41">
        <v>249</v>
      </c>
      <c r="Q22" s="73"/>
      <c r="R22" s="73"/>
      <c r="S22" s="19"/>
      <c r="T22" s="41"/>
      <c r="U22" s="73"/>
      <c r="V22" s="33" t="s">
        <v>56</v>
      </c>
      <c r="W22" s="41">
        <v>363</v>
      </c>
      <c r="X22" s="65"/>
      <c r="Y22" s="65"/>
      <c r="Z22" s="65"/>
      <c r="AA22" s="65"/>
      <c r="AB22" s="65"/>
      <c r="AC22" s="33"/>
      <c r="AD22" s="41"/>
    </row>
    <row r="23" spans="1:30">
      <c r="A23" s="143" t="s">
        <v>72</v>
      </c>
      <c r="B23" s="141" t="s">
        <v>84</v>
      </c>
      <c r="C23" s="149">
        <v>1996</v>
      </c>
      <c r="D23" s="141" t="s">
        <v>85</v>
      </c>
      <c r="E23" s="142">
        <v>573</v>
      </c>
      <c r="F23" s="142">
        <v>627</v>
      </c>
      <c r="G23" s="143">
        <v>40</v>
      </c>
      <c r="H23" s="143">
        <v>34</v>
      </c>
      <c r="I23" s="149" t="s">
        <v>67</v>
      </c>
      <c r="J23" s="145" t="s">
        <v>72</v>
      </c>
      <c r="K23" s="148"/>
      <c r="L23" s="143" t="s">
        <v>55</v>
      </c>
      <c r="M23" s="146">
        <v>168</v>
      </c>
      <c r="N23" s="148"/>
      <c r="O23" s="143" t="s">
        <v>86</v>
      </c>
      <c r="P23" s="146">
        <v>132</v>
      </c>
      <c r="Q23" s="148"/>
      <c r="R23" s="148"/>
      <c r="S23" s="143" t="s">
        <v>83</v>
      </c>
      <c r="T23" s="146">
        <v>54</v>
      </c>
      <c r="U23" s="148"/>
      <c r="V23" s="144" t="s">
        <v>87</v>
      </c>
      <c r="W23" s="146">
        <v>273</v>
      </c>
      <c r="X23" s="147"/>
      <c r="Y23" s="147"/>
      <c r="Z23" s="147"/>
      <c r="AA23" s="147"/>
      <c r="AB23" s="147"/>
      <c r="AC23" s="144"/>
      <c r="AD23" s="146"/>
    </row>
    <row r="24" spans="1:30">
      <c r="A24" s="19" t="s">
        <v>86</v>
      </c>
      <c r="B24" s="58" t="s">
        <v>93</v>
      </c>
      <c r="C24" s="19">
        <v>1996</v>
      </c>
      <c r="D24" s="5" t="s">
        <v>75</v>
      </c>
      <c r="E24" s="14">
        <v>470</v>
      </c>
      <c r="F24" s="14">
        <v>470</v>
      </c>
      <c r="G24" s="19"/>
      <c r="H24" s="19">
        <v>38</v>
      </c>
      <c r="I24" s="33"/>
      <c r="J24" s="39" t="s">
        <v>71</v>
      </c>
      <c r="K24" s="73"/>
      <c r="L24" s="19" t="s">
        <v>47</v>
      </c>
      <c r="M24" s="41">
        <v>221</v>
      </c>
      <c r="N24" s="73"/>
      <c r="O24" s="19" t="s">
        <v>56</v>
      </c>
      <c r="P24" s="41">
        <v>249</v>
      </c>
      <c r="Q24" s="73"/>
      <c r="R24" s="73"/>
      <c r="S24" s="19"/>
      <c r="T24" s="41"/>
      <c r="U24" s="73"/>
      <c r="V24" s="33"/>
      <c r="W24" s="41"/>
      <c r="X24" s="65"/>
      <c r="Y24" s="65"/>
      <c r="Z24" s="65"/>
      <c r="AA24" s="65"/>
      <c r="AB24" s="65"/>
      <c r="AC24" s="33"/>
      <c r="AD24" s="41"/>
    </row>
    <row r="25" spans="1:30">
      <c r="A25" s="19" t="s">
        <v>82</v>
      </c>
      <c r="B25" s="5" t="s">
        <v>94</v>
      </c>
      <c r="C25" s="75">
        <v>2000</v>
      </c>
      <c r="D25" s="5" t="s">
        <v>53</v>
      </c>
      <c r="E25" s="14">
        <v>469</v>
      </c>
      <c r="F25" s="14">
        <f>(((M25+P25)+T25)+W25)+AD25</f>
        <v>469</v>
      </c>
      <c r="G25" s="19">
        <v>39</v>
      </c>
      <c r="H25" s="19">
        <v>37</v>
      </c>
      <c r="I25" s="75" t="s">
        <v>62</v>
      </c>
      <c r="J25" s="19" t="s">
        <v>63</v>
      </c>
      <c r="K25" s="73"/>
      <c r="L25" s="19"/>
      <c r="M25" s="41"/>
      <c r="N25" s="73"/>
      <c r="O25" s="19" t="s">
        <v>56</v>
      </c>
      <c r="P25" s="41">
        <v>249</v>
      </c>
      <c r="Q25" s="73"/>
      <c r="R25" s="73"/>
      <c r="S25" s="19" t="s">
        <v>56</v>
      </c>
      <c r="T25" s="41">
        <v>220</v>
      </c>
      <c r="U25" s="73"/>
      <c r="V25" s="33"/>
      <c r="W25" s="41"/>
      <c r="X25" s="65"/>
      <c r="Y25" s="65"/>
      <c r="Z25" s="65"/>
      <c r="AA25" s="65"/>
      <c r="AB25" s="65"/>
      <c r="AC25" s="33"/>
      <c r="AD25" s="41"/>
    </row>
    <row r="26" spans="1:30">
      <c r="A26" s="39" t="s">
        <v>95</v>
      </c>
      <c r="B26" s="58" t="s">
        <v>96</v>
      </c>
      <c r="C26" s="19">
        <v>1997</v>
      </c>
      <c r="D26" s="58" t="s">
        <v>69</v>
      </c>
      <c r="E26" s="14">
        <v>440</v>
      </c>
      <c r="F26" s="14">
        <v>440</v>
      </c>
      <c r="G26" s="19">
        <v>29</v>
      </c>
      <c r="H26" s="19">
        <v>27</v>
      </c>
      <c r="I26" s="75" t="s">
        <v>92</v>
      </c>
      <c r="J26" s="19" t="s">
        <v>97</v>
      </c>
      <c r="K26" s="73"/>
      <c r="L26" s="19" t="s">
        <v>70</v>
      </c>
      <c r="M26" s="41">
        <v>89</v>
      </c>
      <c r="N26" s="73"/>
      <c r="O26" s="19" t="s">
        <v>76</v>
      </c>
      <c r="P26" s="41">
        <v>78</v>
      </c>
      <c r="Q26" s="73"/>
      <c r="R26" s="73"/>
      <c r="S26" s="33"/>
      <c r="T26" s="41"/>
      <c r="U26" s="73"/>
      <c r="V26" s="33" t="s">
        <v>87</v>
      </c>
      <c r="W26" s="41">
        <v>273</v>
      </c>
      <c r="X26" s="65"/>
      <c r="Y26" s="65"/>
      <c r="Z26" s="65"/>
      <c r="AA26" s="65"/>
      <c r="AB26" s="65"/>
      <c r="AC26" s="33"/>
      <c r="AD26" s="41"/>
    </row>
    <row r="27" spans="1:30">
      <c r="A27" s="19" t="s">
        <v>98</v>
      </c>
      <c r="B27" s="58" t="s">
        <v>99</v>
      </c>
      <c r="C27" s="19">
        <v>1996</v>
      </c>
      <c r="D27" s="58" t="s">
        <v>27</v>
      </c>
      <c r="E27" s="14">
        <v>374</v>
      </c>
      <c r="F27" s="14">
        <v>374</v>
      </c>
      <c r="G27" s="19">
        <v>33</v>
      </c>
      <c r="H27" s="19">
        <v>21</v>
      </c>
      <c r="I27" s="75" t="s">
        <v>86</v>
      </c>
      <c r="J27" s="39" t="s">
        <v>100</v>
      </c>
      <c r="K27" s="73"/>
      <c r="L27" s="19"/>
      <c r="M27" s="41"/>
      <c r="N27" s="73"/>
      <c r="O27" s="19" t="s">
        <v>66</v>
      </c>
      <c r="P27" s="41">
        <v>101</v>
      </c>
      <c r="Q27" s="73"/>
      <c r="R27" s="73"/>
      <c r="S27" s="19"/>
      <c r="T27" s="41"/>
      <c r="U27" s="73"/>
      <c r="V27" s="33" t="s">
        <v>87</v>
      </c>
      <c r="W27" s="41">
        <v>273</v>
      </c>
      <c r="X27" s="65"/>
      <c r="Y27" s="65"/>
      <c r="Z27" s="65"/>
      <c r="AA27" s="65"/>
      <c r="AB27" s="65"/>
      <c r="AC27" s="33"/>
      <c r="AD27" s="41"/>
    </row>
    <row r="28" spans="1:30">
      <c r="A28" s="19" t="s">
        <v>92</v>
      </c>
      <c r="B28" s="5" t="s">
        <v>101</v>
      </c>
      <c r="C28" s="75">
        <v>1997</v>
      </c>
      <c r="D28" s="5" t="s">
        <v>85</v>
      </c>
      <c r="E28" s="14">
        <v>366</v>
      </c>
      <c r="F28" s="14">
        <f>(((M28+P28)+T28)+W28)+AD28</f>
        <v>366</v>
      </c>
      <c r="G28" s="19">
        <v>32</v>
      </c>
      <c r="H28" s="19">
        <v>35</v>
      </c>
      <c r="I28" s="19" t="s">
        <v>82</v>
      </c>
      <c r="J28" s="19" t="s">
        <v>88</v>
      </c>
      <c r="K28" s="73"/>
      <c r="L28" s="19"/>
      <c r="M28" s="41"/>
      <c r="N28" s="73"/>
      <c r="O28" s="19" t="s">
        <v>56</v>
      </c>
      <c r="P28" s="41">
        <v>249</v>
      </c>
      <c r="Q28" s="73"/>
      <c r="R28" s="73"/>
      <c r="S28" s="19" t="s">
        <v>86</v>
      </c>
      <c r="T28" s="41">
        <v>117</v>
      </c>
      <c r="U28" s="73"/>
      <c r="V28" s="33"/>
      <c r="W28" s="41"/>
      <c r="X28" s="65"/>
      <c r="Y28" s="65"/>
      <c r="Z28" s="65"/>
      <c r="AA28" s="65"/>
      <c r="AB28" s="65"/>
      <c r="AC28" s="33"/>
      <c r="AD28" s="41"/>
    </row>
    <row r="29" spans="1:30">
      <c r="A29" s="39" t="s">
        <v>79</v>
      </c>
      <c r="B29" s="58" t="s">
        <v>102</v>
      </c>
      <c r="C29" s="19">
        <v>1996</v>
      </c>
      <c r="D29" s="58" t="s">
        <v>27</v>
      </c>
      <c r="E29" s="14">
        <v>363</v>
      </c>
      <c r="F29" s="14">
        <v>363</v>
      </c>
      <c r="G29" s="19">
        <v>27</v>
      </c>
      <c r="H29" s="19"/>
      <c r="I29" s="75" t="s">
        <v>97</v>
      </c>
      <c r="J29" s="39"/>
      <c r="K29" s="73"/>
      <c r="L29" s="19"/>
      <c r="M29" s="41"/>
      <c r="N29" s="73"/>
      <c r="O29" s="19"/>
      <c r="P29" s="41"/>
      <c r="Q29" s="73"/>
      <c r="R29" s="73"/>
      <c r="S29" s="19"/>
      <c r="T29" s="41"/>
      <c r="U29" s="73"/>
      <c r="V29" s="33" t="s">
        <v>56</v>
      </c>
      <c r="W29" s="41">
        <v>363</v>
      </c>
      <c r="X29" s="65"/>
      <c r="Y29" s="65"/>
      <c r="Z29" s="65"/>
      <c r="AA29" s="65"/>
      <c r="AB29" s="65"/>
      <c r="AC29" s="33"/>
      <c r="AD29" s="41"/>
    </row>
    <row r="30" spans="1:30">
      <c r="A30" s="39" t="s">
        <v>97</v>
      </c>
      <c r="B30" s="5" t="s">
        <v>103</v>
      </c>
      <c r="C30" s="75">
        <v>1997</v>
      </c>
      <c r="D30" s="5" t="s">
        <v>78</v>
      </c>
      <c r="E30" s="14">
        <v>362</v>
      </c>
      <c r="F30" s="14">
        <v>362</v>
      </c>
      <c r="G30" s="19"/>
      <c r="H30" s="39">
        <v>20</v>
      </c>
      <c r="I30" s="75"/>
      <c r="J30" s="39" t="s">
        <v>104</v>
      </c>
      <c r="K30" s="73"/>
      <c r="L30" s="19"/>
      <c r="M30" s="41"/>
      <c r="N30" s="73"/>
      <c r="O30" s="49"/>
      <c r="P30" s="41"/>
      <c r="Q30" s="73"/>
      <c r="R30" s="73"/>
      <c r="S30" s="19" t="s">
        <v>66</v>
      </c>
      <c r="T30" s="41">
        <v>89</v>
      </c>
      <c r="U30" s="73"/>
      <c r="V30" s="33" t="s">
        <v>87</v>
      </c>
      <c r="W30" s="41">
        <v>273</v>
      </c>
      <c r="X30" s="65"/>
      <c r="Y30" s="65"/>
      <c r="Z30" s="65"/>
      <c r="AA30" s="65"/>
      <c r="AB30" s="65"/>
      <c r="AC30" s="33"/>
      <c r="AD30" s="41"/>
    </row>
    <row r="31" spans="1:30">
      <c r="A31" s="39" t="s">
        <v>105</v>
      </c>
      <c r="B31" s="5" t="s">
        <v>106</v>
      </c>
      <c r="C31" s="75">
        <v>1998</v>
      </c>
      <c r="D31" s="5" t="s">
        <v>78</v>
      </c>
      <c r="E31" s="14">
        <v>342</v>
      </c>
      <c r="F31" s="14">
        <v>342</v>
      </c>
      <c r="G31" s="39"/>
      <c r="H31" s="39">
        <v>16</v>
      </c>
      <c r="I31" s="75"/>
      <c r="J31" s="19" t="s">
        <v>107</v>
      </c>
      <c r="K31" s="73"/>
      <c r="L31" s="19"/>
      <c r="M31" s="41"/>
      <c r="N31" s="73"/>
      <c r="O31" s="19"/>
      <c r="P31" s="41"/>
      <c r="Q31" s="73"/>
      <c r="R31" s="73"/>
      <c r="S31" s="19" t="s">
        <v>76</v>
      </c>
      <c r="T31" s="41">
        <v>69</v>
      </c>
      <c r="U31" s="73"/>
      <c r="V31" s="33" t="s">
        <v>87</v>
      </c>
      <c r="W31" s="41">
        <v>273</v>
      </c>
      <c r="X31" s="65"/>
      <c r="Y31" s="65"/>
      <c r="Z31" s="65"/>
      <c r="AA31" s="65"/>
      <c r="AB31" s="65"/>
      <c r="AC31" s="33"/>
      <c r="AD31" s="41"/>
    </row>
    <row r="32" spans="1:30">
      <c r="A32" s="39" t="s">
        <v>108</v>
      </c>
      <c r="B32" s="5" t="s">
        <v>109</v>
      </c>
      <c r="C32" s="75">
        <v>2001</v>
      </c>
      <c r="D32" s="5" t="s">
        <v>110</v>
      </c>
      <c r="E32" s="14">
        <v>327</v>
      </c>
      <c r="F32" s="14">
        <v>327</v>
      </c>
      <c r="G32" s="19"/>
      <c r="H32" s="19">
        <v>8</v>
      </c>
      <c r="I32" s="19"/>
      <c r="J32" s="39" t="s">
        <v>111</v>
      </c>
      <c r="K32" s="73"/>
      <c r="L32" s="19"/>
      <c r="M32" s="41"/>
      <c r="N32" s="73"/>
      <c r="O32" s="19"/>
      <c r="P32" s="41"/>
      <c r="Q32" s="73"/>
      <c r="R32" s="73"/>
      <c r="S32" s="19" t="s">
        <v>83</v>
      </c>
      <c r="T32" s="41">
        <v>54</v>
      </c>
      <c r="U32" s="73"/>
      <c r="V32" s="33" t="s">
        <v>87</v>
      </c>
      <c r="W32" s="41">
        <v>273</v>
      </c>
      <c r="X32" s="65"/>
      <c r="Y32" s="65"/>
      <c r="Z32" s="65"/>
      <c r="AA32" s="65"/>
      <c r="AB32" s="65"/>
      <c r="AC32" s="33"/>
      <c r="AD32" s="41"/>
    </row>
    <row r="33" spans="1:30">
      <c r="A33" s="19" t="s">
        <v>112</v>
      </c>
      <c r="B33" s="5" t="s">
        <v>113</v>
      </c>
      <c r="C33" s="75">
        <v>1997</v>
      </c>
      <c r="D33" s="5" t="s">
        <v>69</v>
      </c>
      <c r="E33" s="14">
        <v>326</v>
      </c>
      <c r="F33" s="14">
        <f>(((M33+P33)+T33)+W33)+AD33</f>
        <v>326</v>
      </c>
      <c r="G33" s="19">
        <v>20</v>
      </c>
      <c r="H33" s="39">
        <v>33</v>
      </c>
      <c r="I33" s="39" t="s">
        <v>114</v>
      </c>
      <c r="J33" s="39" t="s">
        <v>86</v>
      </c>
      <c r="K33" s="73"/>
      <c r="L33" s="19"/>
      <c r="M33" s="41"/>
      <c r="N33" s="73"/>
      <c r="O33" s="19" t="s">
        <v>47</v>
      </c>
      <c r="P33" s="41">
        <v>326</v>
      </c>
      <c r="Q33" s="73"/>
      <c r="R33" s="73"/>
      <c r="S33" s="19"/>
      <c r="T33" s="41"/>
      <c r="U33" s="73"/>
      <c r="V33" s="33"/>
      <c r="W33" s="41"/>
      <c r="X33" s="65"/>
      <c r="Y33" s="65"/>
      <c r="Z33" s="65"/>
      <c r="AA33" s="65"/>
      <c r="AB33" s="65"/>
      <c r="AC33" s="33"/>
      <c r="AD33" s="41"/>
    </row>
    <row r="34" spans="1:30">
      <c r="A34" s="19" t="s">
        <v>115</v>
      </c>
      <c r="B34" s="58" t="s">
        <v>116</v>
      </c>
      <c r="C34" s="45" t="s">
        <v>52</v>
      </c>
      <c r="D34" s="5" t="s">
        <v>69</v>
      </c>
      <c r="E34" s="14">
        <v>298</v>
      </c>
      <c r="F34" s="14">
        <f>(((M34+P34)+T34)+W34)+AD34</f>
        <v>298</v>
      </c>
      <c r="G34" s="19">
        <v>31</v>
      </c>
      <c r="H34" s="19">
        <v>31</v>
      </c>
      <c r="I34" s="75" t="s">
        <v>95</v>
      </c>
      <c r="J34" s="19" t="s">
        <v>117</v>
      </c>
      <c r="K34" s="73"/>
      <c r="L34" s="19"/>
      <c r="M34" s="41"/>
      <c r="N34" s="73"/>
      <c r="O34" s="19" t="s">
        <v>76</v>
      </c>
      <c r="P34" s="41">
        <v>78</v>
      </c>
      <c r="Q34" s="73"/>
      <c r="R34" s="73"/>
      <c r="S34" s="19" t="s">
        <v>56</v>
      </c>
      <c r="T34" s="41">
        <v>220</v>
      </c>
      <c r="U34" s="73"/>
      <c r="V34" s="33"/>
      <c r="W34" s="41"/>
      <c r="X34" s="65"/>
      <c r="Y34" s="65"/>
      <c r="Z34" s="65"/>
      <c r="AA34" s="65"/>
      <c r="AB34" s="65"/>
      <c r="AC34" s="33"/>
      <c r="AD34" s="41"/>
    </row>
    <row r="35" spans="1:30">
      <c r="A35" s="19" t="s">
        <v>115</v>
      </c>
      <c r="B35" s="5" t="s">
        <v>118</v>
      </c>
      <c r="C35" s="75">
        <v>1999</v>
      </c>
      <c r="D35" s="5" t="s">
        <v>69</v>
      </c>
      <c r="E35" s="14">
        <v>298</v>
      </c>
      <c r="F35" s="14">
        <f>(((M35+P35)+T35)+W35)+AD35</f>
        <v>298</v>
      </c>
      <c r="G35" s="19"/>
      <c r="H35" s="19">
        <v>31</v>
      </c>
      <c r="I35" s="19"/>
      <c r="J35" s="39" t="s">
        <v>117</v>
      </c>
      <c r="K35" s="73"/>
      <c r="L35" s="19"/>
      <c r="M35" s="41"/>
      <c r="N35" s="73"/>
      <c r="O35" s="19" t="s">
        <v>76</v>
      </c>
      <c r="P35" s="41">
        <v>78</v>
      </c>
      <c r="Q35" s="73"/>
      <c r="R35" s="73"/>
      <c r="S35" s="19" t="s">
        <v>56</v>
      </c>
      <c r="T35" s="41">
        <v>220</v>
      </c>
      <c r="U35" s="73"/>
      <c r="V35" s="33"/>
      <c r="W35" s="41"/>
      <c r="X35" s="65"/>
      <c r="Y35" s="65"/>
      <c r="Z35" s="65"/>
      <c r="AA35" s="65"/>
      <c r="AB35" s="65"/>
      <c r="AC35" s="33"/>
      <c r="AD35" s="41"/>
    </row>
    <row r="36" spans="1:30">
      <c r="A36" s="39" t="s">
        <v>119</v>
      </c>
      <c r="B36" s="5" t="s">
        <v>120</v>
      </c>
      <c r="C36" s="75">
        <v>1995</v>
      </c>
      <c r="D36" s="5" t="s">
        <v>121</v>
      </c>
      <c r="E36" s="14">
        <v>273</v>
      </c>
      <c r="F36" s="14">
        <v>273</v>
      </c>
      <c r="G36" s="19">
        <v>28</v>
      </c>
      <c r="H36" s="39"/>
      <c r="I36" s="75" t="s">
        <v>79</v>
      </c>
      <c r="J36" s="19"/>
      <c r="K36" s="73"/>
      <c r="L36" s="19"/>
      <c r="M36" s="41"/>
      <c r="N36" s="73"/>
      <c r="O36" s="19"/>
      <c r="P36" s="41"/>
      <c r="Q36" s="73"/>
      <c r="R36" s="73"/>
      <c r="S36" s="19"/>
      <c r="T36" s="41"/>
      <c r="U36" s="73"/>
      <c r="V36" s="33" t="s">
        <v>87</v>
      </c>
      <c r="W36" s="41">
        <v>273</v>
      </c>
      <c r="X36" s="65"/>
      <c r="Y36" s="65"/>
      <c r="Z36" s="65"/>
      <c r="AA36" s="65"/>
      <c r="AB36" s="65"/>
      <c r="AC36" s="33"/>
      <c r="AD36" s="41"/>
    </row>
    <row r="37" spans="1:30">
      <c r="A37" s="39" t="s">
        <v>119</v>
      </c>
      <c r="B37" s="5" t="s">
        <v>122</v>
      </c>
      <c r="C37" s="25" t="s">
        <v>61</v>
      </c>
      <c r="D37" s="5" t="s">
        <v>85</v>
      </c>
      <c r="E37" s="14">
        <v>273</v>
      </c>
      <c r="F37" s="14">
        <v>273</v>
      </c>
      <c r="G37" s="19">
        <v>22</v>
      </c>
      <c r="H37" s="19"/>
      <c r="I37" s="75" t="s">
        <v>123</v>
      </c>
      <c r="J37" s="39"/>
      <c r="K37" s="73"/>
      <c r="L37" s="19"/>
      <c r="M37" s="41"/>
      <c r="N37" s="73"/>
      <c r="O37" s="19"/>
      <c r="P37" s="41"/>
      <c r="Q37" s="73"/>
      <c r="R37" s="73"/>
      <c r="S37" s="19"/>
      <c r="T37" s="41"/>
      <c r="U37" s="73"/>
      <c r="V37" s="33" t="s">
        <v>87</v>
      </c>
      <c r="W37" s="41">
        <v>273</v>
      </c>
      <c r="X37" s="65"/>
      <c r="Y37" s="65"/>
      <c r="Z37" s="65"/>
      <c r="AA37" s="65"/>
      <c r="AB37" s="65"/>
      <c r="AC37" s="33"/>
      <c r="AD37" s="41"/>
    </row>
    <row r="38" spans="1:30">
      <c r="A38" s="39" t="s">
        <v>124</v>
      </c>
      <c r="B38" s="5" t="s">
        <v>125</v>
      </c>
      <c r="C38" s="75">
        <v>2003</v>
      </c>
      <c r="D38" s="5" t="s">
        <v>110</v>
      </c>
      <c r="E38" s="14">
        <v>248</v>
      </c>
      <c r="F38" s="14">
        <v>248</v>
      </c>
      <c r="G38" s="19"/>
      <c r="H38" s="19">
        <v>8</v>
      </c>
      <c r="I38" s="19"/>
      <c r="J38" s="39" t="s">
        <v>111</v>
      </c>
      <c r="K38" s="73"/>
      <c r="L38" s="19"/>
      <c r="M38" s="41"/>
      <c r="N38" s="73"/>
      <c r="O38" s="19"/>
      <c r="P38" s="41"/>
      <c r="Q38" s="73"/>
      <c r="R38" s="73"/>
      <c r="S38" s="19" t="s">
        <v>83</v>
      </c>
      <c r="T38" s="41">
        <v>54</v>
      </c>
      <c r="U38" s="73"/>
      <c r="V38" s="33" t="s">
        <v>105</v>
      </c>
      <c r="W38" s="41">
        <v>194</v>
      </c>
      <c r="X38" s="65"/>
      <c r="Y38" s="65"/>
      <c r="Z38" s="65"/>
      <c r="AA38" s="65"/>
      <c r="AB38" s="65"/>
      <c r="AC38" s="33"/>
      <c r="AD38" s="41"/>
    </row>
    <row r="39" spans="1:30">
      <c r="A39" s="39" t="s">
        <v>126</v>
      </c>
      <c r="B39" s="5" t="s">
        <v>127</v>
      </c>
      <c r="C39" s="75">
        <v>2000</v>
      </c>
      <c r="D39" s="5" t="s">
        <v>128</v>
      </c>
      <c r="E39" s="14">
        <v>164</v>
      </c>
      <c r="F39" s="14">
        <f t="shared" ref="F39:F65" si="1">(((M39+P39)+T39)+W39)+AD39</f>
        <v>164</v>
      </c>
      <c r="G39" s="19"/>
      <c r="H39" s="19">
        <v>26</v>
      </c>
      <c r="I39" s="19"/>
      <c r="J39" s="39" t="s">
        <v>105</v>
      </c>
      <c r="K39" s="73"/>
      <c r="L39" s="19"/>
      <c r="M39" s="41"/>
      <c r="N39" s="73"/>
      <c r="O39" s="19"/>
      <c r="P39" s="41"/>
      <c r="Q39" s="73"/>
      <c r="R39" s="73"/>
      <c r="S39" s="19" t="s">
        <v>72</v>
      </c>
      <c r="T39" s="41">
        <v>164</v>
      </c>
      <c r="U39" s="73"/>
      <c r="V39" s="33"/>
      <c r="W39" s="41"/>
      <c r="X39" s="65"/>
      <c r="Y39" s="65"/>
      <c r="Z39" s="65"/>
      <c r="AA39" s="65"/>
      <c r="AB39" s="65"/>
      <c r="AC39" s="33"/>
      <c r="AD39" s="41"/>
    </row>
    <row r="40" spans="1:30">
      <c r="A40" s="39" t="s">
        <v>129</v>
      </c>
      <c r="B40" s="5" t="s">
        <v>130</v>
      </c>
      <c r="C40" s="75">
        <v>1998</v>
      </c>
      <c r="D40" s="5" t="s">
        <v>38</v>
      </c>
      <c r="E40" s="14">
        <v>132</v>
      </c>
      <c r="F40" s="14">
        <f t="shared" si="1"/>
        <v>132</v>
      </c>
      <c r="G40" s="19">
        <v>26</v>
      </c>
      <c r="H40" s="39">
        <v>25</v>
      </c>
      <c r="I40" s="75" t="s">
        <v>105</v>
      </c>
      <c r="J40" s="39" t="s">
        <v>108</v>
      </c>
      <c r="K40" s="73"/>
      <c r="L40" s="19"/>
      <c r="M40" s="41"/>
      <c r="N40" s="73"/>
      <c r="O40" s="19" t="s">
        <v>83</v>
      </c>
      <c r="P40" s="41">
        <v>63</v>
      </c>
      <c r="Q40" s="73"/>
      <c r="R40" s="73"/>
      <c r="S40" s="19" t="s">
        <v>76</v>
      </c>
      <c r="T40" s="41">
        <v>69</v>
      </c>
      <c r="U40" s="73"/>
      <c r="V40" s="33"/>
      <c r="W40" s="41"/>
      <c r="X40" s="65"/>
      <c r="Y40" s="65"/>
      <c r="Z40" s="65"/>
      <c r="AA40" s="65"/>
      <c r="AB40" s="65"/>
      <c r="AC40" s="33"/>
      <c r="AD40" s="41"/>
    </row>
    <row r="41" spans="1:30">
      <c r="A41" s="39" t="s">
        <v>131</v>
      </c>
      <c r="B41" s="5" t="s">
        <v>132</v>
      </c>
      <c r="C41" s="75">
        <v>2004</v>
      </c>
      <c r="D41" s="5" t="s">
        <v>38</v>
      </c>
      <c r="E41" s="14">
        <v>117</v>
      </c>
      <c r="F41" s="14">
        <f t="shared" si="1"/>
        <v>117</v>
      </c>
      <c r="G41" s="19"/>
      <c r="H41" s="19">
        <v>23</v>
      </c>
      <c r="I41" s="19"/>
      <c r="J41" s="39" t="s">
        <v>133</v>
      </c>
      <c r="K41" s="73"/>
      <c r="L41" s="19"/>
      <c r="M41" s="41"/>
      <c r="N41" s="73"/>
      <c r="O41" s="19" t="s">
        <v>83</v>
      </c>
      <c r="P41" s="41">
        <v>63</v>
      </c>
      <c r="Q41" s="73"/>
      <c r="R41" s="73"/>
      <c r="S41" s="19" t="s">
        <v>83</v>
      </c>
      <c r="T41" s="41">
        <v>54</v>
      </c>
      <c r="U41" s="73"/>
      <c r="V41" s="33"/>
      <c r="W41" s="41"/>
      <c r="X41" s="65"/>
      <c r="Y41" s="65"/>
      <c r="Z41" s="65"/>
      <c r="AA41" s="65"/>
      <c r="AB41" s="65"/>
      <c r="AC41" s="33"/>
      <c r="AD41" s="41"/>
    </row>
    <row r="42" spans="1:30">
      <c r="A42" s="39" t="s">
        <v>131</v>
      </c>
      <c r="B42" s="5" t="s">
        <v>134</v>
      </c>
      <c r="C42" s="75">
        <v>1997</v>
      </c>
      <c r="D42" s="5" t="s">
        <v>85</v>
      </c>
      <c r="E42" s="14">
        <v>117</v>
      </c>
      <c r="F42" s="14">
        <f t="shared" si="1"/>
        <v>117</v>
      </c>
      <c r="G42" s="19"/>
      <c r="H42" s="19">
        <v>23</v>
      </c>
      <c r="I42" s="19"/>
      <c r="J42" s="39" t="s">
        <v>135</v>
      </c>
      <c r="K42" s="73"/>
      <c r="L42" s="19"/>
      <c r="M42" s="41"/>
      <c r="N42" s="73"/>
      <c r="O42" s="19" t="s">
        <v>83</v>
      </c>
      <c r="P42" s="41">
        <v>63</v>
      </c>
      <c r="Q42" s="73"/>
      <c r="R42" s="73"/>
      <c r="S42" s="19" t="s">
        <v>83</v>
      </c>
      <c r="T42" s="41">
        <v>54</v>
      </c>
      <c r="U42" s="73"/>
      <c r="V42" s="33"/>
      <c r="W42" s="41"/>
      <c r="X42" s="65"/>
      <c r="Y42" s="65"/>
      <c r="Z42" s="65"/>
      <c r="AA42" s="65"/>
      <c r="AB42" s="65"/>
      <c r="AC42" s="33"/>
      <c r="AD42" s="41"/>
    </row>
    <row r="43" spans="1:30">
      <c r="A43" s="39" t="s">
        <v>131</v>
      </c>
      <c r="B43" s="5" t="s">
        <v>136</v>
      </c>
      <c r="C43" s="75">
        <v>2001</v>
      </c>
      <c r="D43" s="5" t="s">
        <v>38</v>
      </c>
      <c r="E43" s="14">
        <v>117</v>
      </c>
      <c r="F43" s="14">
        <f t="shared" si="1"/>
        <v>117</v>
      </c>
      <c r="G43" s="19"/>
      <c r="H43" s="19">
        <v>23</v>
      </c>
      <c r="I43" s="19"/>
      <c r="J43" s="39" t="s">
        <v>135</v>
      </c>
      <c r="K43" s="73"/>
      <c r="L43" s="19"/>
      <c r="M43" s="41"/>
      <c r="N43" s="73"/>
      <c r="O43" s="19" t="s">
        <v>83</v>
      </c>
      <c r="P43" s="41">
        <v>63</v>
      </c>
      <c r="Q43" s="73"/>
      <c r="R43" s="73"/>
      <c r="S43" s="19" t="s">
        <v>83</v>
      </c>
      <c r="T43" s="41">
        <v>54</v>
      </c>
      <c r="U43" s="73"/>
      <c r="V43" s="33"/>
      <c r="W43" s="41"/>
      <c r="X43" s="65"/>
      <c r="Y43" s="65"/>
      <c r="Z43" s="65"/>
      <c r="AA43" s="65"/>
      <c r="AB43" s="65"/>
      <c r="AC43" s="33"/>
      <c r="AD43" s="41"/>
    </row>
    <row r="44" spans="1:30">
      <c r="A44" s="39" t="s">
        <v>137</v>
      </c>
      <c r="B44" s="5" t="s">
        <v>138</v>
      </c>
      <c r="C44" s="75">
        <v>1999</v>
      </c>
      <c r="D44" s="5" t="s">
        <v>128</v>
      </c>
      <c r="E44" s="14">
        <v>89</v>
      </c>
      <c r="F44" s="14">
        <f t="shared" si="1"/>
        <v>89</v>
      </c>
      <c r="G44" s="19"/>
      <c r="H44" s="19">
        <v>20</v>
      </c>
      <c r="I44" s="19"/>
      <c r="J44" s="39" t="s">
        <v>104</v>
      </c>
      <c r="K44" s="73"/>
      <c r="L44" s="19"/>
      <c r="M44" s="41"/>
      <c r="N44" s="73"/>
      <c r="O44" s="19"/>
      <c r="P44" s="41"/>
      <c r="Q44" s="73"/>
      <c r="R44" s="73"/>
      <c r="S44" s="19" t="s">
        <v>66</v>
      </c>
      <c r="T44" s="41">
        <v>89</v>
      </c>
      <c r="U44" s="73"/>
      <c r="V44" s="33"/>
      <c r="W44" s="41"/>
      <c r="X44" s="65"/>
      <c r="Y44" s="65"/>
      <c r="Z44" s="65"/>
      <c r="AA44" s="65"/>
      <c r="AB44" s="65"/>
      <c r="AC44" s="33"/>
      <c r="AD44" s="41"/>
    </row>
    <row r="45" spans="1:30">
      <c r="A45" s="19" t="s">
        <v>139</v>
      </c>
      <c r="B45" s="5" t="s">
        <v>140</v>
      </c>
      <c r="C45" s="75">
        <v>1997</v>
      </c>
      <c r="D45" s="5" t="s">
        <v>38</v>
      </c>
      <c r="E45" s="14">
        <v>78</v>
      </c>
      <c r="F45" s="14">
        <f t="shared" si="1"/>
        <v>78</v>
      </c>
      <c r="G45" s="19"/>
      <c r="H45" s="19">
        <v>18</v>
      </c>
      <c r="I45" s="19"/>
      <c r="J45" s="39" t="s">
        <v>126</v>
      </c>
      <c r="K45" s="73"/>
      <c r="L45" s="19"/>
      <c r="M45" s="41"/>
      <c r="N45" s="73"/>
      <c r="O45" s="19" t="s">
        <v>76</v>
      </c>
      <c r="P45" s="41">
        <v>78</v>
      </c>
      <c r="Q45" s="73"/>
      <c r="R45" s="73"/>
      <c r="S45" s="19"/>
      <c r="T45" s="41"/>
      <c r="U45" s="73"/>
      <c r="V45" s="33"/>
      <c r="W45" s="41"/>
      <c r="X45" s="65"/>
      <c r="Y45" s="65"/>
      <c r="Z45" s="65"/>
      <c r="AA45" s="65"/>
      <c r="AB45" s="65"/>
      <c r="AC45" s="33"/>
      <c r="AD45" s="41"/>
    </row>
    <row r="46" spans="1:30">
      <c r="A46" s="39" t="s">
        <v>141</v>
      </c>
      <c r="B46" s="58" t="s">
        <v>142</v>
      </c>
      <c r="C46" s="19">
        <v>1999</v>
      </c>
      <c r="D46" s="58" t="s">
        <v>49</v>
      </c>
      <c r="E46" s="14">
        <v>69</v>
      </c>
      <c r="F46" s="14">
        <f t="shared" si="1"/>
        <v>69</v>
      </c>
      <c r="G46" s="39"/>
      <c r="H46" s="19">
        <v>16</v>
      </c>
      <c r="I46" s="75"/>
      <c r="J46" s="39" t="s">
        <v>107</v>
      </c>
      <c r="K46" s="73"/>
      <c r="L46" s="19" t="s">
        <v>143</v>
      </c>
      <c r="M46" s="41">
        <v>69</v>
      </c>
      <c r="N46" s="73"/>
      <c r="O46" s="19"/>
      <c r="P46" s="41"/>
      <c r="Q46" s="73"/>
      <c r="R46" s="73"/>
      <c r="S46" s="33"/>
      <c r="T46" s="41"/>
      <c r="U46" s="73"/>
      <c r="V46" s="33"/>
      <c r="W46" s="41"/>
      <c r="X46" s="65"/>
      <c r="Y46" s="65"/>
      <c r="Z46" s="65"/>
      <c r="AA46" s="65"/>
      <c r="AB46" s="65"/>
      <c r="AC46" s="33"/>
      <c r="AD46" s="41"/>
    </row>
    <row r="47" spans="1:30">
      <c r="A47" s="39" t="s">
        <v>141</v>
      </c>
      <c r="B47" s="5" t="s">
        <v>144</v>
      </c>
      <c r="C47" s="25" t="s">
        <v>61</v>
      </c>
      <c r="D47" s="5" t="s">
        <v>145</v>
      </c>
      <c r="E47" s="14">
        <v>69</v>
      </c>
      <c r="F47" s="14">
        <f t="shared" si="1"/>
        <v>69</v>
      </c>
      <c r="G47" s="19"/>
      <c r="H47" s="19">
        <v>16</v>
      </c>
      <c r="I47" s="71"/>
      <c r="J47" s="39" t="s">
        <v>107</v>
      </c>
      <c r="K47" s="73"/>
      <c r="L47" s="19" t="s">
        <v>143</v>
      </c>
      <c r="M47" s="41">
        <v>69</v>
      </c>
      <c r="N47" s="73"/>
      <c r="O47" s="19"/>
      <c r="P47" s="41"/>
      <c r="Q47" s="73"/>
      <c r="R47" s="73"/>
      <c r="S47" s="19"/>
      <c r="T47" s="41"/>
      <c r="U47" s="73"/>
      <c r="V47" s="33"/>
      <c r="W47" s="41"/>
      <c r="X47" s="65"/>
      <c r="Y47" s="65"/>
      <c r="Z47" s="65"/>
      <c r="AA47" s="65"/>
      <c r="AB47" s="65"/>
      <c r="AC47" s="33"/>
      <c r="AD47" s="41"/>
    </row>
    <row r="48" spans="1:30">
      <c r="A48" s="39" t="s">
        <v>141</v>
      </c>
      <c r="B48" s="5" t="s">
        <v>146</v>
      </c>
      <c r="C48" s="75">
        <v>2001</v>
      </c>
      <c r="D48" s="5" t="s">
        <v>128</v>
      </c>
      <c r="E48" s="14">
        <v>69</v>
      </c>
      <c r="F48" s="14">
        <f t="shared" si="1"/>
        <v>69</v>
      </c>
      <c r="G48" s="19"/>
      <c r="H48" s="39">
        <v>16</v>
      </c>
      <c r="I48" s="39"/>
      <c r="J48" s="39" t="s">
        <v>107</v>
      </c>
      <c r="K48" s="73"/>
      <c r="L48" s="19"/>
      <c r="M48" s="41"/>
      <c r="N48" s="73"/>
      <c r="O48" s="19"/>
      <c r="P48" s="41"/>
      <c r="Q48" s="73"/>
      <c r="R48" s="73"/>
      <c r="S48" s="19" t="s">
        <v>76</v>
      </c>
      <c r="T48" s="41">
        <v>69</v>
      </c>
      <c r="U48" s="73"/>
      <c r="V48" s="33"/>
      <c r="W48" s="41"/>
      <c r="X48" s="65"/>
      <c r="Y48" s="65"/>
      <c r="Z48" s="65"/>
      <c r="AA48" s="65"/>
      <c r="AB48" s="65"/>
      <c r="AC48" s="33"/>
      <c r="AD48" s="41"/>
    </row>
    <row r="49" spans="1:30">
      <c r="A49" s="39" t="s">
        <v>147</v>
      </c>
      <c r="B49" s="5" t="s">
        <v>148</v>
      </c>
      <c r="C49" s="75">
        <v>2000</v>
      </c>
      <c r="D49" s="5" t="s">
        <v>149</v>
      </c>
      <c r="E49" s="14">
        <v>63</v>
      </c>
      <c r="F49" s="14">
        <f t="shared" si="1"/>
        <v>63</v>
      </c>
      <c r="G49" s="19">
        <v>22</v>
      </c>
      <c r="H49" s="19">
        <v>12</v>
      </c>
      <c r="I49" s="19" t="s">
        <v>123</v>
      </c>
      <c r="J49" s="39" t="s">
        <v>150</v>
      </c>
      <c r="K49" s="73"/>
      <c r="L49" s="19"/>
      <c r="M49" s="41"/>
      <c r="N49" s="73"/>
      <c r="O49" s="19" t="s">
        <v>83</v>
      </c>
      <c r="P49" s="41">
        <v>63</v>
      </c>
      <c r="Q49" s="73"/>
      <c r="R49" s="73"/>
      <c r="S49" s="19"/>
      <c r="T49" s="41"/>
      <c r="U49" s="73"/>
      <c r="V49" s="33"/>
      <c r="W49" s="41"/>
      <c r="X49" s="65"/>
      <c r="Y49" s="65"/>
      <c r="Z49" s="65"/>
      <c r="AA49" s="65"/>
      <c r="AB49" s="65"/>
      <c r="AC49" s="33"/>
      <c r="AD49" s="41"/>
    </row>
    <row r="50" spans="1:30">
      <c r="A50" s="39" t="s">
        <v>147</v>
      </c>
      <c r="B50" s="5" t="s">
        <v>151</v>
      </c>
      <c r="C50" s="75">
        <v>2003</v>
      </c>
      <c r="D50" s="5" t="s">
        <v>38</v>
      </c>
      <c r="E50" s="14">
        <v>63</v>
      </c>
      <c r="F50" s="14">
        <f t="shared" si="1"/>
        <v>63</v>
      </c>
      <c r="G50" s="19"/>
      <c r="H50" s="19">
        <v>12</v>
      </c>
      <c r="I50" s="19"/>
      <c r="J50" s="39" t="s">
        <v>150</v>
      </c>
      <c r="K50" s="73"/>
      <c r="L50" s="19"/>
      <c r="M50" s="41"/>
      <c r="N50" s="73"/>
      <c r="O50" s="19" t="s">
        <v>83</v>
      </c>
      <c r="P50" s="41">
        <v>63</v>
      </c>
      <c r="Q50" s="73"/>
      <c r="R50" s="73"/>
      <c r="S50" s="19"/>
      <c r="T50" s="41"/>
      <c r="U50" s="73"/>
      <c r="V50" s="33"/>
      <c r="W50" s="41"/>
      <c r="X50" s="65"/>
      <c r="Y50" s="65"/>
      <c r="Z50" s="65"/>
      <c r="AA50" s="65"/>
      <c r="AB50" s="65"/>
      <c r="AC50" s="33"/>
      <c r="AD50" s="41"/>
    </row>
    <row r="51" spans="1:30">
      <c r="A51" s="39" t="s">
        <v>147</v>
      </c>
      <c r="B51" s="5" t="s">
        <v>152</v>
      </c>
      <c r="C51" s="75">
        <v>1999</v>
      </c>
      <c r="D51" s="5" t="s">
        <v>153</v>
      </c>
      <c r="E51" s="14">
        <v>63</v>
      </c>
      <c r="F51" s="14">
        <f t="shared" si="1"/>
        <v>63</v>
      </c>
      <c r="G51" s="19"/>
      <c r="H51" s="19">
        <v>12</v>
      </c>
      <c r="I51" s="19"/>
      <c r="J51" s="39" t="s">
        <v>150</v>
      </c>
      <c r="K51" s="73"/>
      <c r="L51" s="19"/>
      <c r="M51" s="41"/>
      <c r="N51" s="73"/>
      <c r="O51" s="19" t="s">
        <v>83</v>
      </c>
      <c r="P51" s="41">
        <v>63</v>
      </c>
      <c r="Q51" s="73"/>
      <c r="R51" s="73"/>
      <c r="S51" s="19"/>
      <c r="T51" s="41"/>
      <c r="U51" s="73"/>
      <c r="V51" s="33"/>
      <c r="W51" s="41"/>
      <c r="X51" s="65"/>
      <c r="Y51" s="65"/>
      <c r="Z51" s="65"/>
      <c r="AA51" s="65"/>
      <c r="AB51" s="65"/>
      <c r="AC51" s="33"/>
      <c r="AD51" s="41"/>
    </row>
    <row r="52" spans="1:30">
      <c r="A52" s="39" t="s">
        <v>147</v>
      </c>
      <c r="B52" s="5" t="s">
        <v>154</v>
      </c>
      <c r="C52" s="75">
        <v>2000</v>
      </c>
      <c r="D52" s="5" t="s">
        <v>69</v>
      </c>
      <c r="E52" s="14">
        <v>63</v>
      </c>
      <c r="F52" s="14">
        <f t="shared" si="1"/>
        <v>63</v>
      </c>
      <c r="G52" s="19"/>
      <c r="H52" s="19">
        <v>12</v>
      </c>
      <c r="I52" s="19"/>
      <c r="J52" s="39" t="s">
        <v>150</v>
      </c>
      <c r="K52" s="73"/>
      <c r="L52" s="19"/>
      <c r="M52" s="41"/>
      <c r="N52" s="73"/>
      <c r="O52" s="19" t="s">
        <v>83</v>
      </c>
      <c r="P52" s="41">
        <v>63</v>
      </c>
      <c r="Q52" s="73"/>
      <c r="R52" s="73"/>
      <c r="S52" s="19"/>
      <c r="T52" s="41"/>
      <c r="U52" s="73"/>
      <c r="V52" s="33"/>
      <c r="W52" s="41"/>
      <c r="X52" s="65"/>
      <c r="Y52" s="65"/>
      <c r="Z52" s="65"/>
      <c r="AA52" s="65"/>
      <c r="AB52" s="65"/>
      <c r="AC52" s="33"/>
      <c r="AD52" s="41"/>
    </row>
    <row r="53" spans="1:30">
      <c r="A53" s="39" t="s">
        <v>155</v>
      </c>
      <c r="B53" s="58" t="s">
        <v>156</v>
      </c>
      <c r="C53" s="19">
        <v>2002</v>
      </c>
      <c r="D53" s="58" t="s">
        <v>128</v>
      </c>
      <c r="E53" s="14">
        <v>54</v>
      </c>
      <c r="F53" s="14">
        <f t="shared" si="1"/>
        <v>54</v>
      </c>
      <c r="G53" s="19"/>
      <c r="H53" s="19">
        <v>8</v>
      </c>
      <c r="I53" s="75"/>
      <c r="J53" s="39" t="s">
        <v>111</v>
      </c>
      <c r="K53" s="73"/>
      <c r="L53" s="19"/>
      <c r="M53" s="41"/>
      <c r="N53" s="73"/>
      <c r="O53" s="19"/>
      <c r="P53" s="41"/>
      <c r="Q53" s="73"/>
      <c r="R53" s="73"/>
      <c r="S53" s="19" t="s">
        <v>83</v>
      </c>
      <c r="T53" s="41">
        <v>54</v>
      </c>
      <c r="U53" s="73"/>
      <c r="V53" s="33"/>
      <c r="W53" s="41"/>
      <c r="X53" s="65"/>
      <c r="Y53" s="65"/>
      <c r="Z53" s="65"/>
      <c r="AA53" s="65"/>
      <c r="AB53" s="65"/>
      <c r="AC53" s="33"/>
      <c r="AD53" s="41"/>
    </row>
    <row r="54" spans="1:30">
      <c r="A54" s="39" t="s">
        <v>157</v>
      </c>
      <c r="B54" s="58" t="s">
        <v>158</v>
      </c>
      <c r="C54" s="19">
        <v>2000</v>
      </c>
      <c r="D54" s="58" t="s">
        <v>49</v>
      </c>
      <c r="E54" s="14">
        <v>53</v>
      </c>
      <c r="F54" s="14">
        <f t="shared" si="1"/>
        <v>53</v>
      </c>
      <c r="G54" s="19"/>
      <c r="H54" s="19">
        <v>5</v>
      </c>
      <c r="I54" s="75"/>
      <c r="J54" s="39" t="s">
        <v>159</v>
      </c>
      <c r="K54" s="73"/>
      <c r="L54" s="19" t="s">
        <v>160</v>
      </c>
      <c r="M54" s="41">
        <v>53</v>
      </c>
      <c r="N54" s="73"/>
      <c r="O54" s="19"/>
      <c r="P54" s="41"/>
      <c r="Q54" s="73"/>
      <c r="R54" s="73"/>
      <c r="S54" s="19"/>
      <c r="T54" s="41"/>
      <c r="U54" s="73"/>
      <c r="V54" s="33"/>
      <c r="W54" s="41"/>
      <c r="X54" s="65"/>
      <c r="Y54" s="65"/>
      <c r="Z54" s="65"/>
      <c r="AA54" s="65"/>
      <c r="AB54" s="65"/>
      <c r="AC54" s="33"/>
      <c r="AD54" s="41"/>
    </row>
    <row r="55" spans="1:30">
      <c r="A55" s="39" t="s">
        <v>157</v>
      </c>
      <c r="B55" s="5" t="s">
        <v>161</v>
      </c>
      <c r="C55" s="25" t="s">
        <v>162</v>
      </c>
      <c r="D55" s="5" t="s">
        <v>153</v>
      </c>
      <c r="E55" s="14">
        <v>53</v>
      </c>
      <c r="F55" s="14">
        <f t="shared" si="1"/>
        <v>53</v>
      </c>
      <c r="G55" s="39">
        <v>22</v>
      </c>
      <c r="H55" s="39">
        <v>5</v>
      </c>
      <c r="I55" s="75" t="s">
        <v>123</v>
      </c>
      <c r="J55" s="39" t="s">
        <v>159</v>
      </c>
      <c r="K55" s="73"/>
      <c r="L55" s="19" t="s">
        <v>160</v>
      </c>
      <c r="M55" s="41">
        <v>53</v>
      </c>
      <c r="N55" s="73"/>
      <c r="O55" s="19"/>
      <c r="P55" s="41"/>
      <c r="Q55" s="73"/>
      <c r="R55" s="73"/>
      <c r="S55" s="19"/>
      <c r="T55" s="41"/>
      <c r="U55" s="73"/>
      <c r="V55" s="33"/>
      <c r="W55" s="41"/>
      <c r="X55" s="65"/>
      <c r="Y55" s="65"/>
      <c r="Z55" s="65"/>
      <c r="AA55" s="65"/>
      <c r="AB55" s="65"/>
      <c r="AC55" s="33"/>
      <c r="AD55" s="41"/>
    </row>
    <row r="56" spans="1:30" ht="12.75" hidden="1" customHeight="1">
      <c r="A56" s="39"/>
      <c r="B56" s="5" t="s">
        <v>120</v>
      </c>
      <c r="C56" s="75">
        <v>1995</v>
      </c>
      <c r="D56" s="5" t="s">
        <v>121</v>
      </c>
      <c r="E56" s="14">
        <v>273</v>
      </c>
      <c r="F56" s="14">
        <f t="shared" si="1"/>
        <v>273</v>
      </c>
      <c r="G56" s="19">
        <v>28</v>
      </c>
      <c r="H56" s="39"/>
      <c r="I56" s="75" t="s">
        <v>79</v>
      </c>
      <c r="J56" s="19"/>
      <c r="K56" s="73"/>
      <c r="L56" s="19"/>
      <c r="M56" s="41"/>
      <c r="N56" s="73"/>
      <c r="O56" s="19"/>
      <c r="P56" s="41"/>
      <c r="Q56" s="73"/>
      <c r="R56" s="73"/>
      <c r="S56" s="19"/>
      <c r="T56" s="41"/>
      <c r="U56" s="73"/>
      <c r="V56" s="33" t="s">
        <v>87</v>
      </c>
      <c r="W56" s="41">
        <v>273</v>
      </c>
      <c r="X56" s="65"/>
      <c r="Y56" s="65"/>
      <c r="Z56" s="65"/>
      <c r="AA56" s="65"/>
      <c r="AB56" s="65"/>
      <c r="AC56" s="33"/>
      <c r="AD56" s="41"/>
    </row>
    <row r="57" spans="1:30">
      <c r="A57" s="39"/>
      <c r="B57" s="5" t="s">
        <v>163</v>
      </c>
      <c r="C57" s="75">
        <v>1999</v>
      </c>
      <c r="D57" s="5" t="s">
        <v>164</v>
      </c>
      <c r="E57" s="14">
        <v>0</v>
      </c>
      <c r="F57" s="14">
        <f t="shared" si="1"/>
        <v>0</v>
      </c>
      <c r="G57" s="39">
        <v>24</v>
      </c>
      <c r="H57" s="39"/>
      <c r="I57" s="75" t="s">
        <v>112</v>
      </c>
      <c r="J57" s="19"/>
      <c r="K57" s="73"/>
      <c r="L57" s="19"/>
      <c r="M57" s="41"/>
      <c r="N57" s="73"/>
      <c r="O57" s="19"/>
      <c r="P57" s="41"/>
      <c r="Q57" s="73"/>
      <c r="R57" s="73"/>
      <c r="S57" s="19"/>
      <c r="T57" s="41"/>
      <c r="U57" s="73"/>
      <c r="V57" s="33"/>
      <c r="W57" s="41"/>
      <c r="X57" s="65"/>
      <c r="Y57" s="65"/>
      <c r="Z57" s="65"/>
      <c r="AA57" s="65"/>
      <c r="AB57" s="65"/>
      <c r="AC57" s="33"/>
      <c r="AD57" s="41"/>
    </row>
    <row r="58" spans="1:30" ht="12.75" hidden="1" customHeight="1">
      <c r="A58" s="39"/>
      <c r="B58" s="5" t="s">
        <v>165</v>
      </c>
      <c r="C58" s="75">
        <v>1998</v>
      </c>
      <c r="D58" s="5" t="s">
        <v>153</v>
      </c>
      <c r="E58" s="14">
        <v>0</v>
      </c>
      <c r="F58" s="14">
        <f t="shared" si="1"/>
        <v>0</v>
      </c>
      <c r="G58" s="19">
        <v>16</v>
      </c>
      <c r="H58" s="58"/>
      <c r="I58" s="75" t="s">
        <v>166</v>
      </c>
      <c r="J58" s="73"/>
      <c r="K58" s="73"/>
      <c r="L58" s="19"/>
      <c r="M58" s="41"/>
      <c r="N58" s="73"/>
      <c r="O58" s="19"/>
      <c r="P58" s="41"/>
      <c r="Q58" s="73"/>
      <c r="R58" s="73"/>
      <c r="S58" s="19"/>
      <c r="T58" s="41"/>
      <c r="U58" s="73"/>
      <c r="V58" s="33"/>
      <c r="W58" s="41"/>
      <c r="X58" s="65"/>
      <c r="Y58" s="65"/>
      <c r="Z58" s="65"/>
      <c r="AA58" s="65"/>
      <c r="AB58" s="65"/>
      <c r="AC58" s="33"/>
      <c r="AD58" s="41"/>
    </row>
    <row r="59" spans="1:30">
      <c r="A59" s="39"/>
      <c r="B59" s="5" t="s">
        <v>167</v>
      </c>
      <c r="C59" s="75" t="s">
        <v>168</v>
      </c>
      <c r="D59" s="5" t="s">
        <v>169</v>
      </c>
      <c r="E59" s="14">
        <v>0</v>
      </c>
      <c r="F59" s="14">
        <f t="shared" si="1"/>
        <v>0</v>
      </c>
      <c r="G59" s="39">
        <v>35</v>
      </c>
      <c r="H59" s="19"/>
      <c r="I59" s="75" t="s">
        <v>88</v>
      </c>
      <c r="J59" s="19"/>
      <c r="K59" s="73"/>
      <c r="L59" s="19"/>
      <c r="M59" s="41"/>
      <c r="N59" s="73"/>
      <c r="O59" s="19"/>
      <c r="P59" s="41"/>
      <c r="Q59" s="73"/>
      <c r="R59" s="73"/>
      <c r="S59" s="19"/>
      <c r="T59" s="41"/>
      <c r="U59" s="73"/>
      <c r="V59" s="33"/>
      <c r="W59" s="41"/>
      <c r="X59" s="65"/>
      <c r="Y59" s="65"/>
      <c r="Z59" s="65"/>
      <c r="AA59" s="65"/>
      <c r="AB59" s="65"/>
      <c r="AC59" s="33"/>
      <c r="AD59" s="41"/>
    </row>
    <row r="60" spans="1:30" ht="12.75" hidden="1" customHeight="1">
      <c r="A60" s="39"/>
      <c r="B60" s="5" t="s">
        <v>170</v>
      </c>
      <c r="C60" s="75">
        <v>1997</v>
      </c>
      <c r="D60" s="5" t="s">
        <v>69</v>
      </c>
      <c r="E60" s="14">
        <v>0</v>
      </c>
      <c r="F60" s="14">
        <f t="shared" si="1"/>
        <v>0</v>
      </c>
      <c r="G60" s="19">
        <v>16</v>
      </c>
      <c r="H60" s="58"/>
      <c r="I60" s="19" t="s">
        <v>166</v>
      </c>
      <c r="J60" s="73"/>
      <c r="K60" s="73"/>
      <c r="L60" s="19"/>
      <c r="M60" s="41"/>
      <c r="N60" s="73"/>
      <c r="O60" s="19"/>
      <c r="P60" s="41"/>
      <c r="Q60" s="73"/>
      <c r="R60" s="73"/>
      <c r="S60" s="19"/>
      <c r="T60" s="41"/>
      <c r="U60" s="73"/>
      <c r="V60" s="33"/>
      <c r="W60" s="41"/>
      <c r="X60" s="65"/>
      <c r="Y60" s="65"/>
      <c r="Z60" s="65"/>
      <c r="AA60" s="65"/>
      <c r="AB60" s="65"/>
      <c r="AC60" s="33"/>
      <c r="AD60" s="41"/>
    </row>
    <row r="61" spans="1:30">
      <c r="A61" s="39"/>
      <c r="B61" s="5" t="s">
        <v>171</v>
      </c>
      <c r="C61" s="75">
        <v>1997</v>
      </c>
      <c r="D61" s="5" t="s">
        <v>85</v>
      </c>
      <c r="E61" s="14">
        <v>0</v>
      </c>
      <c r="F61" s="14">
        <f t="shared" si="1"/>
        <v>0</v>
      </c>
      <c r="G61" s="19">
        <v>19</v>
      </c>
      <c r="H61" s="39"/>
      <c r="I61" s="75" t="s">
        <v>172</v>
      </c>
      <c r="J61" s="39"/>
      <c r="K61" s="73"/>
      <c r="L61" s="19"/>
      <c r="M61" s="41"/>
      <c r="N61" s="73"/>
      <c r="O61" s="19"/>
      <c r="P61" s="41"/>
      <c r="Q61" s="73"/>
      <c r="R61" s="73"/>
      <c r="S61" s="19"/>
      <c r="T61" s="41"/>
      <c r="U61" s="73"/>
      <c r="V61" s="33"/>
      <c r="W61" s="41"/>
      <c r="X61" s="65"/>
      <c r="Y61" s="65"/>
      <c r="Z61" s="65"/>
      <c r="AA61" s="65"/>
      <c r="AB61" s="65"/>
      <c r="AC61" s="33"/>
      <c r="AD61" s="41"/>
    </row>
    <row r="62" spans="1:30">
      <c r="A62" s="39"/>
      <c r="B62" s="5" t="s">
        <v>173</v>
      </c>
      <c r="C62" s="75">
        <v>1998</v>
      </c>
      <c r="D62" s="5" t="s">
        <v>174</v>
      </c>
      <c r="E62" s="14">
        <v>0</v>
      </c>
      <c r="F62" s="14">
        <f t="shared" si="1"/>
        <v>0</v>
      </c>
      <c r="G62" s="39">
        <v>30</v>
      </c>
      <c r="H62" s="11"/>
      <c r="I62" s="75" t="s">
        <v>98</v>
      </c>
      <c r="J62" s="73"/>
      <c r="K62" s="73"/>
      <c r="L62" s="19"/>
      <c r="M62" s="41"/>
      <c r="N62" s="73"/>
      <c r="O62" s="19"/>
      <c r="P62" s="41"/>
      <c r="Q62" s="73"/>
      <c r="R62" s="73"/>
      <c r="S62" s="19"/>
      <c r="T62" s="41"/>
      <c r="U62" s="73"/>
      <c r="V62" s="33"/>
      <c r="W62" s="41"/>
      <c r="X62" s="65"/>
      <c r="Y62" s="65"/>
      <c r="Z62" s="65"/>
      <c r="AA62" s="65"/>
      <c r="AB62" s="65"/>
      <c r="AC62" s="33"/>
      <c r="AD62" s="41"/>
    </row>
    <row r="63" spans="1:30">
      <c r="A63" s="39"/>
      <c r="B63" s="58" t="s">
        <v>175</v>
      </c>
      <c r="C63" s="19">
        <v>1996</v>
      </c>
      <c r="D63" s="58" t="s">
        <v>85</v>
      </c>
      <c r="E63" s="14">
        <v>0</v>
      </c>
      <c r="F63" s="14">
        <f t="shared" si="1"/>
        <v>0</v>
      </c>
      <c r="G63" s="19">
        <v>19</v>
      </c>
      <c r="H63" s="19"/>
      <c r="I63" s="75" t="s">
        <v>172</v>
      </c>
      <c r="J63" s="39"/>
      <c r="K63" s="73"/>
      <c r="L63" s="19"/>
      <c r="M63" s="41"/>
      <c r="N63" s="73"/>
      <c r="O63" s="19"/>
      <c r="P63" s="41"/>
      <c r="Q63" s="73"/>
      <c r="R63" s="73"/>
      <c r="S63" s="19"/>
      <c r="T63" s="41"/>
      <c r="U63" s="73"/>
      <c r="V63" s="33"/>
      <c r="W63" s="41"/>
      <c r="X63" s="65"/>
      <c r="Y63" s="65"/>
      <c r="Z63" s="65"/>
      <c r="AA63" s="65"/>
      <c r="AB63" s="65"/>
      <c r="AC63" s="33"/>
      <c r="AD63" s="41"/>
    </row>
    <row r="64" spans="1:30">
      <c r="A64" s="39"/>
      <c r="B64" s="5" t="s">
        <v>176</v>
      </c>
      <c r="C64" s="75">
        <v>1995</v>
      </c>
      <c r="D64" s="5" t="s">
        <v>32</v>
      </c>
      <c r="E64" s="14">
        <v>0</v>
      </c>
      <c r="F64" s="14">
        <f t="shared" si="1"/>
        <v>0</v>
      </c>
      <c r="G64" s="39">
        <v>49</v>
      </c>
      <c r="H64" s="39"/>
      <c r="I64" s="75" t="s">
        <v>177</v>
      </c>
      <c r="J64" s="19"/>
      <c r="K64" s="73"/>
      <c r="L64" s="19"/>
      <c r="M64" s="41"/>
      <c r="N64" s="73"/>
      <c r="O64" s="19"/>
      <c r="P64" s="41"/>
      <c r="Q64" s="73"/>
      <c r="R64" s="73"/>
      <c r="S64" s="19"/>
      <c r="T64" s="41"/>
      <c r="U64" s="73"/>
      <c r="V64" s="33"/>
      <c r="W64" s="41"/>
      <c r="X64" s="65"/>
      <c r="Y64" s="65"/>
      <c r="Z64" s="65"/>
      <c r="AA64" s="65"/>
      <c r="AB64" s="65"/>
      <c r="AC64" s="33"/>
      <c r="AD64" s="41"/>
    </row>
    <row r="65" spans="1:30">
      <c r="A65" s="39"/>
      <c r="B65" s="5" t="s">
        <v>178</v>
      </c>
      <c r="C65" s="75">
        <v>1998</v>
      </c>
      <c r="D65" s="5" t="s">
        <v>153</v>
      </c>
      <c r="E65" s="14">
        <v>0</v>
      </c>
      <c r="F65" s="14">
        <f t="shared" si="1"/>
        <v>0</v>
      </c>
      <c r="G65" s="39">
        <v>25</v>
      </c>
      <c r="H65" s="58"/>
      <c r="I65" s="75" t="s">
        <v>108</v>
      </c>
      <c r="J65" s="33"/>
      <c r="K65" s="73"/>
      <c r="L65" s="19"/>
      <c r="M65" s="41"/>
      <c r="N65" s="73"/>
      <c r="O65" s="19"/>
      <c r="P65" s="41"/>
      <c r="Q65" s="73"/>
      <c r="R65" s="73"/>
      <c r="S65" s="19"/>
      <c r="T65" s="41"/>
      <c r="U65" s="73"/>
      <c r="V65" s="33"/>
      <c r="W65" s="41"/>
      <c r="X65" s="65"/>
      <c r="Y65" s="65"/>
      <c r="Z65" s="65"/>
      <c r="AA65" s="65"/>
      <c r="AB65" s="65"/>
      <c r="AC65" s="33"/>
      <c r="AD65" s="41"/>
    </row>
    <row r="66" spans="1:30" ht="12.75" hidden="1" customHeight="1">
      <c r="A66" s="39"/>
      <c r="B66" s="5" t="s">
        <v>179</v>
      </c>
      <c r="C66" s="75">
        <v>1995</v>
      </c>
      <c r="D66" s="5" t="s">
        <v>121</v>
      </c>
      <c r="E66" s="14">
        <f t="shared" ref="E66:E80" si="2">(LARGE(X66:AA66,1)+LARGE(X66:AA66,2))+LARGE(X66:AA66,3)</f>
        <v>0</v>
      </c>
      <c r="F66" s="14">
        <f t="shared" ref="F66:F80" si="3">((M66+P66)+T66)+W66</f>
        <v>0</v>
      </c>
      <c r="G66" s="19">
        <v>44</v>
      </c>
      <c r="H66" s="58"/>
      <c r="I66" s="75" t="s">
        <v>50</v>
      </c>
      <c r="J66" s="73"/>
      <c r="K66" s="73"/>
      <c r="L66" s="33"/>
      <c r="M66" s="41"/>
      <c r="N66" s="73"/>
      <c r="O66" s="19"/>
      <c r="P66" s="41"/>
      <c r="Q66" s="73"/>
      <c r="R66" s="73"/>
      <c r="S66" s="19"/>
      <c r="T66" s="41"/>
      <c r="U66" s="73"/>
      <c r="V66" s="33"/>
      <c r="W66" s="41"/>
      <c r="X66" s="65">
        <f t="shared" ref="X66:X80" si="4">M66</f>
        <v>0</v>
      </c>
      <c r="Y66" s="65">
        <f t="shared" ref="Y66:Y80" si="5">P66</f>
        <v>0</v>
      </c>
      <c r="Z66" s="65">
        <f t="shared" ref="Z66:Z80" si="6">T66</f>
        <v>0</v>
      </c>
      <c r="AA66" s="65">
        <f t="shared" ref="AA66:AA80" si="7">W66</f>
        <v>0</v>
      </c>
      <c r="AB66" s="65"/>
      <c r="AC66" s="33"/>
      <c r="AD66" s="41"/>
    </row>
    <row r="67" spans="1:30" ht="12.75" hidden="1" customHeight="1">
      <c r="A67" s="73"/>
      <c r="B67" s="5" t="s">
        <v>180</v>
      </c>
      <c r="C67" s="75">
        <v>1994</v>
      </c>
      <c r="D67" s="5" t="s">
        <v>27</v>
      </c>
      <c r="E67" s="14">
        <f t="shared" si="2"/>
        <v>0</v>
      </c>
      <c r="F67" s="14">
        <f t="shared" si="3"/>
        <v>0</v>
      </c>
      <c r="G67" s="19">
        <v>38</v>
      </c>
      <c r="H67" s="11"/>
      <c r="I67" s="75" t="s">
        <v>71</v>
      </c>
      <c r="J67" s="33"/>
      <c r="K67" s="73"/>
      <c r="L67" s="33"/>
      <c r="M67" s="41"/>
      <c r="N67" s="73"/>
      <c r="O67" s="19"/>
      <c r="P67" s="41"/>
      <c r="Q67" s="73"/>
      <c r="R67" s="73"/>
      <c r="S67" s="33"/>
      <c r="T67" s="41"/>
      <c r="U67" s="73"/>
      <c r="V67" s="33"/>
      <c r="W67" s="41"/>
      <c r="X67" s="65">
        <f t="shared" si="4"/>
        <v>0</v>
      </c>
      <c r="Y67" s="65">
        <f t="shared" si="5"/>
        <v>0</v>
      </c>
      <c r="Z67" s="65">
        <f t="shared" si="6"/>
        <v>0</v>
      </c>
      <c r="AA67" s="65">
        <f t="shared" si="7"/>
        <v>0</v>
      </c>
      <c r="AB67" s="65"/>
      <c r="AC67" s="33"/>
      <c r="AD67" s="41"/>
    </row>
    <row r="68" spans="1:30" ht="12.75" hidden="1" customHeight="1">
      <c r="A68" s="73"/>
      <c r="B68" s="5" t="s">
        <v>181</v>
      </c>
      <c r="C68" s="75">
        <v>1994</v>
      </c>
      <c r="D68" s="5" t="s">
        <v>78</v>
      </c>
      <c r="E68" s="14">
        <f t="shared" si="2"/>
        <v>0</v>
      </c>
      <c r="F68" s="14">
        <f t="shared" si="3"/>
        <v>0</v>
      </c>
      <c r="G68" s="39">
        <v>34</v>
      </c>
      <c r="H68" s="11"/>
      <c r="I68" s="75" t="s">
        <v>182</v>
      </c>
      <c r="J68" s="73"/>
      <c r="K68" s="73"/>
      <c r="L68" s="33"/>
      <c r="M68" s="41"/>
      <c r="N68" s="73"/>
      <c r="O68" s="19"/>
      <c r="P68" s="41"/>
      <c r="Q68" s="73"/>
      <c r="R68" s="73"/>
      <c r="S68" s="33"/>
      <c r="T68" s="41"/>
      <c r="U68" s="73"/>
      <c r="V68" s="33"/>
      <c r="W68" s="41"/>
      <c r="X68" s="65">
        <f t="shared" si="4"/>
        <v>0</v>
      </c>
      <c r="Y68" s="65">
        <f t="shared" si="5"/>
        <v>0</v>
      </c>
      <c r="Z68" s="65">
        <f t="shared" si="6"/>
        <v>0</v>
      </c>
      <c r="AA68" s="65">
        <f t="shared" si="7"/>
        <v>0</v>
      </c>
      <c r="AB68" s="65"/>
      <c r="AC68" s="33"/>
      <c r="AD68" s="41"/>
    </row>
    <row r="69" spans="1:30" ht="12.75" hidden="1" customHeight="1">
      <c r="A69" s="73"/>
      <c r="B69" s="5" t="s">
        <v>183</v>
      </c>
      <c r="C69" s="75">
        <v>1995</v>
      </c>
      <c r="D69" s="5" t="s">
        <v>184</v>
      </c>
      <c r="E69" s="14">
        <f t="shared" si="2"/>
        <v>0</v>
      </c>
      <c r="F69" s="14">
        <f t="shared" si="3"/>
        <v>0</v>
      </c>
      <c r="G69" s="19">
        <v>34</v>
      </c>
      <c r="H69" s="58"/>
      <c r="I69" s="75" t="s">
        <v>182</v>
      </c>
      <c r="J69" s="73"/>
      <c r="K69" s="73"/>
      <c r="L69" s="33"/>
      <c r="M69" s="41"/>
      <c r="N69" s="73"/>
      <c r="O69" s="19"/>
      <c r="P69" s="41"/>
      <c r="Q69" s="73"/>
      <c r="R69" s="73"/>
      <c r="S69" s="33"/>
      <c r="T69" s="41"/>
      <c r="U69" s="73"/>
      <c r="V69" s="33"/>
      <c r="W69" s="41"/>
      <c r="X69" s="65">
        <f t="shared" si="4"/>
        <v>0</v>
      </c>
      <c r="Y69" s="65">
        <f t="shared" si="5"/>
        <v>0</v>
      </c>
      <c r="Z69" s="65">
        <f t="shared" si="6"/>
        <v>0</v>
      </c>
      <c r="AA69" s="65">
        <f t="shared" si="7"/>
        <v>0</v>
      </c>
      <c r="AB69" s="65"/>
      <c r="AC69" s="33"/>
      <c r="AD69" s="41"/>
    </row>
    <row r="70" spans="1:30" ht="12.75" hidden="1" customHeight="1">
      <c r="A70" s="73"/>
      <c r="B70" s="5" t="s">
        <v>185</v>
      </c>
      <c r="C70" s="75">
        <v>1995</v>
      </c>
      <c r="D70" s="5" t="s">
        <v>38</v>
      </c>
      <c r="E70" s="14">
        <f t="shared" si="2"/>
        <v>0</v>
      </c>
      <c r="F70" s="14">
        <f t="shared" si="3"/>
        <v>0</v>
      </c>
      <c r="G70" s="19">
        <v>30</v>
      </c>
      <c r="H70" s="58"/>
      <c r="I70" s="75" t="s">
        <v>98</v>
      </c>
      <c r="J70" s="73"/>
      <c r="K70" s="73"/>
      <c r="L70" s="33"/>
      <c r="M70" s="41"/>
      <c r="N70" s="73"/>
      <c r="O70" s="19"/>
      <c r="P70" s="41"/>
      <c r="Q70" s="73"/>
      <c r="R70" s="73"/>
      <c r="S70" s="33"/>
      <c r="T70" s="41"/>
      <c r="U70" s="73"/>
      <c r="V70" s="33"/>
      <c r="W70" s="41"/>
      <c r="X70" s="65">
        <f t="shared" si="4"/>
        <v>0</v>
      </c>
      <c r="Y70" s="65">
        <f t="shared" si="5"/>
        <v>0</v>
      </c>
      <c r="Z70" s="65">
        <f t="shared" si="6"/>
        <v>0</v>
      </c>
      <c r="AA70" s="65">
        <f t="shared" si="7"/>
        <v>0</v>
      </c>
      <c r="AB70" s="65"/>
      <c r="AC70" s="33"/>
      <c r="AD70" s="41"/>
    </row>
    <row r="71" spans="1:30" ht="12.75" hidden="1" customHeight="1">
      <c r="A71" s="73"/>
      <c r="B71" s="5" t="s">
        <v>186</v>
      </c>
      <c r="C71" s="75">
        <v>1997</v>
      </c>
      <c r="D71" s="5" t="s">
        <v>32</v>
      </c>
      <c r="E71" s="14">
        <f t="shared" si="2"/>
        <v>0</v>
      </c>
      <c r="F71" s="14">
        <f t="shared" si="3"/>
        <v>0</v>
      </c>
      <c r="G71" s="19">
        <v>27</v>
      </c>
      <c r="H71" s="58"/>
      <c r="I71" s="19" t="s">
        <v>97</v>
      </c>
      <c r="J71" s="33"/>
      <c r="K71" s="73"/>
      <c r="L71" s="33"/>
      <c r="M71" s="41"/>
      <c r="N71" s="73"/>
      <c r="O71" s="19"/>
      <c r="P71" s="41"/>
      <c r="Q71" s="73"/>
      <c r="R71" s="73"/>
      <c r="S71" s="33"/>
      <c r="T71" s="41"/>
      <c r="U71" s="73"/>
      <c r="V71" s="33"/>
      <c r="W71" s="41"/>
      <c r="X71" s="65">
        <f t="shared" si="4"/>
        <v>0</v>
      </c>
      <c r="Y71" s="65">
        <f t="shared" si="5"/>
        <v>0</v>
      </c>
      <c r="Z71" s="65">
        <f t="shared" si="6"/>
        <v>0</v>
      </c>
      <c r="AA71" s="65">
        <f t="shared" si="7"/>
        <v>0</v>
      </c>
      <c r="AB71" s="65"/>
      <c r="AC71" s="33"/>
      <c r="AD71" s="41"/>
    </row>
    <row r="72" spans="1:30" ht="12.75" hidden="1" customHeight="1">
      <c r="A72" s="73"/>
      <c r="B72" s="5" t="s">
        <v>187</v>
      </c>
      <c r="C72" s="75">
        <v>1995</v>
      </c>
      <c r="D72" s="5" t="s">
        <v>85</v>
      </c>
      <c r="E72" s="14">
        <f t="shared" si="2"/>
        <v>0</v>
      </c>
      <c r="F72" s="14">
        <f t="shared" si="3"/>
        <v>0</v>
      </c>
      <c r="G72" s="19">
        <v>25</v>
      </c>
      <c r="H72" s="58"/>
      <c r="I72" s="75" t="s">
        <v>108</v>
      </c>
      <c r="J72" s="73"/>
      <c r="K72" s="73"/>
      <c r="L72" s="33"/>
      <c r="M72" s="41"/>
      <c r="N72" s="73"/>
      <c r="O72" s="19"/>
      <c r="P72" s="41"/>
      <c r="Q72" s="73"/>
      <c r="R72" s="73"/>
      <c r="S72" s="33"/>
      <c r="T72" s="41"/>
      <c r="U72" s="73"/>
      <c r="V72" s="33"/>
      <c r="W72" s="41"/>
      <c r="X72" s="65">
        <f t="shared" si="4"/>
        <v>0</v>
      </c>
      <c r="Y72" s="65">
        <f t="shared" si="5"/>
        <v>0</v>
      </c>
      <c r="Z72" s="65">
        <f t="shared" si="6"/>
        <v>0</v>
      </c>
      <c r="AA72" s="65">
        <f t="shared" si="7"/>
        <v>0</v>
      </c>
      <c r="AB72" s="65"/>
      <c r="AC72" s="33"/>
      <c r="AD72" s="41"/>
    </row>
    <row r="73" spans="1:30" ht="12.75" hidden="1" customHeight="1">
      <c r="A73" s="73"/>
      <c r="B73" s="5" t="s">
        <v>188</v>
      </c>
      <c r="C73" s="75">
        <v>1997</v>
      </c>
      <c r="D73" s="5" t="s">
        <v>38</v>
      </c>
      <c r="E73" s="14">
        <f t="shared" si="2"/>
        <v>0</v>
      </c>
      <c r="F73" s="14">
        <f t="shared" si="3"/>
        <v>0</v>
      </c>
      <c r="G73" s="39">
        <v>24</v>
      </c>
      <c r="H73" s="58"/>
      <c r="I73" s="75" t="s">
        <v>112</v>
      </c>
      <c r="J73" s="73"/>
      <c r="K73" s="73"/>
      <c r="L73" s="33"/>
      <c r="M73" s="41"/>
      <c r="N73" s="73"/>
      <c r="O73" s="19"/>
      <c r="P73" s="41"/>
      <c r="Q73" s="73"/>
      <c r="R73" s="73"/>
      <c r="S73" s="33"/>
      <c r="T73" s="41"/>
      <c r="U73" s="73"/>
      <c r="V73" s="33"/>
      <c r="W73" s="41"/>
      <c r="X73" s="65">
        <f t="shared" si="4"/>
        <v>0</v>
      </c>
      <c r="Y73" s="65">
        <f t="shared" si="5"/>
        <v>0</v>
      </c>
      <c r="Z73" s="65">
        <f t="shared" si="6"/>
        <v>0</v>
      </c>
      <c r="AA73" s="65">
        <f t="shared" si="7"/>
        <v>0</v>
      </c>
      <c r="AB73" s="65"/>
      <c r="AC73" s="33"/>
      <c r="AD73" s="41"/>
    </row>
    <row r="74" spans="1:30" ht="12.75" hidden="1" customHeight="1">
      <c r="A74" s="73"/>
      <c r="B74" s="58" t="s">
        <v>189</v>
      </c>
      <c r="C74" s="45" t="s">
        <v>190</v>
      </c>
      <c r="D74" s="5" t="s">
        <v>191</v>
      </c>
      <c r="E74" s="14">
        <f t="shared" si="2"/>
        <v>0</v>
      </c>
      <c r="F74" s="14">
        <f t="shared" si="3"/>
        <v>0</v>
      </c>
      <c r="G74" s="19">
        <v>23</v>
      </c>
      <c r="H74" s="58"/>
      <c r="I74" s="19" t="s">
        <v>115</v>
      </c>
      <c r="J74" s="33"/>
      <c r="K74" s="73"/>
      <c r="L74" s="33"/>
      <c r="M74" s="41"/>
      <c r="N74" s="73"/>
      <c r="O74" s="33"/>
      <c r="P74" s="41"/>
      <c r="Q74" s="73"/>
      <c r="R74" s="73"/>
      <c r="S74" s="33"/>
      <c r="T74" s="41"/>
      <c r="U74" s="73"/>
      <c r="V74" s="33"/>
      <c r="W74" s="41"/>
      <c r="X74" s="65">
        <f t="shared" si="4"/>
        <v>0</v>
      </c>
      <c r="Y74" s="65">
        <f t="shared" si="5"/>
        <v>0</v>
      </c>
      <c r="Z74" s="65">
        <f t="shared" si="6"/>
        <v>0</v>
      </c>
      <c r="AA74" s="65">
        <f t="shared" si="7"/>
        <v>0</v>
      </c>
      <c r="AB74" s="65"/>
      <c r="AC74" s="33"/>
      <c r="AD74" s="41"/>
    </row>
    <row r="75" spans="1:30" ht="12.75" hidden="1" customHeight="1">
      <c r="A75" s="73"/>
      <c r="B75" s="5" t="s">
        <v>192</v>
      </c>
      <c r="C75" s="75">
        <v>1995</v>
      </c>
      <c r="D75" s="5" t="s">
        <v>153</v>
      </c>
      <c r="E75" s="14">
        <f t="shared" si="2"/>
        <v>0</v>
      </c>
      <c r="F75" s="14">
        <f t="shared" si="3"/>
        <v>0</v>
      </c>
      <c r="G75" s="39">
        <v>23</v>
      </c>
      <c r="H75" s="58"/>
      <c r="I75" s="75" t="s">
        <v>115</v>
      </c>
      <c r="J75" s="73"/>
      <c r="K75" s="73"/>
      <c r="L75" s="33"/>
      <c r="M75" s="41"/>
      <c r="N75" s="73"/>
      <c r="O75" s="33"/>
      <c r="P75" s="41"/>
      <c r="Q75" s="73"/>
      <c r="R75" s="73"/>
      <c r="S75" s="33"/>
      <c r="T75" s="41"/>
      <c r="U75" s="73"/>
      <c r="V75" s="33"/>
      <c r="W75" s="41"/>
      <c r="X75" s="65">
        <f t="shared" si="4"/>
        <v>0</v>
      </c>
      <c r="Y75" s="65">
        <f t="shared" si="5"/>
        <v>0</v>
      </c>
      <c r="Z75" s="65">
        <f t="shared" si="6"/>
        <v>0</v>
      </c>
      <c r="AA75" s="65">
        <f t="shared" si="7"/>
        <v>0</v>
      </c>
      <c r="AB75" s="65"/>
      <c r="AC75" s="33"/>
      <c r="AD75" s="41"/>
    </row>
    <row r="76" spans="1:30" ht="12.75" hidden="1" customHeight="1">
      <c r="A76" s="73"/>
      <c r="B76" s="5" t="s">
        <v>193</v>
      </c>
      <c r="C76" s="75">
        <v>1995</v>
      </c>
      <c r="D76" s="5" t="s">
        <v>53</v>
      </c>
      <c r="E76" s="14">
        <f t="shared" si="2"/>
        <v>0</v>
      </c>
      <c r="F76" s="14">
        <f t="shared" si="3"/>
        <v>0</v>
      </c>
      <c r="G76" s="39">
        <v>21</v>
      </c>
      <c r="H76" s="11"/>
      <c r="I76" s="75" t="s">
        <v>194</v>
      </c>
      <c r="J76" s="33"/>
      <c r="K76" s="73"/>
      <c r="L76" s="33"/>
      <c r="M76" s="41"/>
      <c r="N76" s="73"/>
      <c r="O76" s="33"/>
      <c r="P76" s="41"/>
      <c r="Q76" s="73"/>
      <c r="R76" s="73"/>
      <c r="S76" s="33"/>
      <c r="T76" s="41"/>
      <c r="U76" s="73"/>
      <c r="V76" s="33"/>
      <c r="W76" s="41"/>
      <c r="X76" s="65">
        <f t="shared" si="4"/>
        <v>0</v>
      </c>
      <c r="Y76" s="65">
        <f t="shared" si="5"/>
        <v>0</v>
      </c>
      <c r="Z76" s="65">
        <f t="shared" si="6"/>
        <v>0</v>
      </c>
      <c r="AA76" s="65">
        <f t="shared" si="7"/>
        <v>0</v>
      </c>
      <c r="AB76" s="65"/>
      <c r="AC76" s="33"/>
      <c r="AD76" s="41"/>
    </row>
    <row r="77" spans="1:30" ht="12.75" hidden="1" customHeight="1">
      <c r="A77" s="73"/>
      <c r="B77" s="5" t="s">
        <v>102</v>
      </c>
      <c r="C77" s="75">
        <v>1996</v>
      </c>
      <c r="D77" s="5" t="s">
        <v>27</v>
      </c>
      <c r="E77" s="14">
        <f t="shared" si="2"/>
        <v>0</v>
      </c>
      <c r="F77" s="14">
        <f t="shared" si="3"/>
        <v>0</v>
      </c>
      <c r="G77" s="39">
        <v>21</v>
      </c>
      <c r="H77" s="11"/>
      <c r="I77" s="39" t="s">
        <v>194</v>
      </c>
      <c r="J77" s="73"/>
      <c r="K77" s="73"/>
      <c r="L77" s="33"/>
      <c r="M77" s="41"/>
      <c r="N77" s="73"/>
      <c r="O77" s="33"/>
      <c r="P77" s="41"/>
      <c r="Q77" s="73"/>
      <c r="R77" s="73"/>
      <c r="S77" s="33"/>
      <c r="T77" s="41"/>
      <c r="U77" s="73"/>
      <c r="V77" s="33"/>
      <c r="W77" s="41"/>
      <c r="X77" s="65">
        <f t="shared" si="4"/>
        <v>0</v>
      </c>
      <c r="Y77" s="65">
        <f t="shared" si="5"/>
        <v>0</v>
      </c>
      <c r="Z77" s="65">
        <f t="shared" si="6"/>
        <v>0</v>
      </c>
      <c r="AA77" s="65">
        <f t="shared" si="7"/>
        <v>0</v>
      </c>
      <c r="AB77" s="65"/>
      <c r="AC77" s="33"/>
      <c r="AD77" s="41"/>
    </row>
    <row r="78" spans="1:30" ht="12.75" hidden="1" customHeight="1">
      <c r="A78" s="73"/>
      <c r="B78" s="5" t="s">
        <v>195</v>
      </c>
      <c r="C78" s="75">
        <v>1996</v>
      </c>
      <c r="D78" s="5" t="s">
        <v>69</v>
      </c>
      <c r="E78" s="14">
        <f t="shared" si="2"/>
        <v>0</v>
      </c>
      <c r="F78" s="14">
        <f t="shared" si="3"/>
        <v>0</v>
      </c>
      <c r="G78" s="39">
        <v>18</v>
      </c>
      <c r="H78" s="58"/>
      <c r="I78" s="75" t="s">
        <v>196</v>
      </c>
      <c r="J78" s="73"/>
      <c r="K78" s="73"/>
      <c r="L78" s="33"/>
      <c r="M78" s="41"/>
      <c r="N78" s="73"/>
      <c r="O78" s="33"/>
      <c r="P78" s="41"/>
      <c r="Q78" s="73"/>
      <c r="R78" s="73"/>
      <c r="S78" s="33"/>
      <c r="T78" s="41"/>
      <c r="U78" s="73"/>
      <c r="V78" s="33"/>
      <c r="W78" s="41"/>
      <c r="X78" s="65">
        <f t="shared" si="4"/>
        <v>0</v>
      </c>
      <c r="Y78" s="65">
        <f t="shared" si="5"/>
        <v>0</v>
      </c>
      <c r="Z78" s="65">
        <f t="shared" si="6"/>
        <v>0</v>
      </c>
      <c r="AA78" s="65">
        <f t="shared" si="7"/>
        <v>0</v>
      </c>
      <c r="AB78" s="65"/>
      <c r="AC78" s="33"/>
      <c r="AD78" s="41"/>
    </row>
    <row r="79" spans="1:30" ht="12.75" hidden="1" customHeight="1">
      <c r="A79" s="73"/>
      <c r="B79" s="5" t="s">
        <v>197</v>
      </c>
      <c r="C79" s="75" t="s">
        <v>168</v>
      </c>
      <c r="D79" s="5" t="s">
        <v>38</v>
      </c>
      <c r="E79" s="14">
        <f t="shared" si="2"/>
        <v>0</v>
      </c>
      <c r="F79" s="14">
        <f t="shared" si="3"/>
        <v>0</v>
      </c>
      <c r="G79" s="39">
        <v>18</v>
      </c>
      <c r="H79" s="58"/>
      <c r="I79" s="75" t="s">
        <v>196</v>
      </c>
      <c r="J79" s="33"/>
      <c r="K79" s="73"/>
      <c r="L79" s="33"/>
      <c r="M79" s="41"/>
      <c r="N79" s="73"/>
      <c r="O79" s="33"/>
      <c r="P79" s="41"/>
      <c r="Q79" s="73"/>
      <c r="R79" s="73"/>
      <c r="S79" s="33"/>
      <c r="T79" s="41"/>
      <c r="U79" s="73"/>
      <c r="V79" s="33"/>
      <c r="W79" s="41"/>
      <c r="X79" s="65">
        <f t="shared" si="4"/>
        <v>0</v>
      </c>
      <c r="Y79" s="65">
        <f t="shared" si="5"/>
        <v>0</v>
      </c>
      <c r="Z79" s="65">
        <f t="shared" si="6"/>
        <v>0</v>
      </c>
      <c r="AA79" s="65">
        <f t="shared" si="7"/>
        <v>0</v>
      </c>
      <c r="AB79" s="65"/>
      <c r="AC79" s="33"/>
      <c r="AD79" s="41"/>
    </row>
    <row r="80" spans="1:30" ht="12.75" hidden="1" customHeight="1">
      <c r="A80" s="73"/>
      <c r="B80" s="5" t="s">
        <v>198</v>
      </c>
      <c r="C80" s="75">
        <v>1997</v>
      </c>
      <c r="D80" s="5" t="s">
        <v>199</v>
      </c>
      <c r="E80" s="14">
        <f t="shared" si="2"/>
        <v>0</v>
      </c>
      <c r="F80" s="14">
        <f t="shared" si="3"/>
        <v>0</v>
      </c>
      <c r="G80" s="39">
        <v>14</v>
      </c>
      <c r="H80" s="11"/>
      <c r="I80" s="75" t="s">
        <v>200</v>
      </c>
      <c r="J80" s="73"/>
      <c r="K80" s="73"/>
      <c r="L80" s="33"/>
      <c r="M80" s="41"/>
      <c r="N80" s="73"/>
      <c r="O80" s="33"/>
      <c r="P80" s="41"/>
      <c r="Q80" s="73"/>
      <c r="R80" s="73"/>
      <c r="S80" s="33"/>
      <c r="T80" s="41"/>
      <c r="U80" s="73"/>
      <c r="V80" s="33"/>
      <c r="W80" s="41"/>
      <c r="X80" s="65">
        <f t="shared" si="4"/>
        <v>0</v>
      </c>
      <c r="Y80" s="65">
        <f t="shared" si="5"/>
        <v>0</v>
      </c>
      <c r="Z80" s="65">
        <f t="shared" si="6"/>
        <v>0</v>
      </c>
      <c r="AA80" s="65">
        <f t="shared" si="7"/>
        <v>0</v>
      </c>
      <c r="AB80" s="65"/>
      <c r="AC80" s="33"/>
      <c r="AD80" s="41"/>
    </row>
    <row r="81" spans="1:30" ht="12.75" hidden="1" customHeight="1">
      <c r="A81" s="73"/>
      <c r="B81" s="58" t="s">
        <v>80</v>
      </c>
      <c r="C81" s="19">
        <v>1999</v>
      </c>
      <c r="D81" s="60" t="s">
        <v>174</v>
      </c>
      <c r="E81" s="72"/>
      <c r="F81" s="14">
        <f>(M81+P81)+T81</f>
        <v>0</v>
      </c>
      <c r="G81" s="39">
        <v>14</v>
      </c>
      <c r="H81" s="58"/>
      <c r="I81" s="75" t="s">
        <v>200</v>
      </c>
      <c r="J81" s="73"/>
      <c r="K81" s="73"/>
      <c r="L81" s="33"/>
      <c r="M81" s="41"/>
      <c r="N81" s="73"/>
      <c r="O81" s="33"/>
      <c r="P81" s="41"/>
      <c r="Q81" s="73"/>
      <c r="R81" s="73"/>
      <c r="S81" s="33"/>
      <c r="T81" s="41"/>
      <c r="U81" s="73"/>
      <c r="V81" s="33"/>
      <c r="W81" s="41"/>
      <c r="X81" s="73"/>
      <c r="Y81" s="73"/>
      <c r="Z81" s="73"/>
      <c r="AA81" s="73"/>
      <c r="AB81" s="73"/>
      <c r="AC81" s="33"/>
      <c r="AD81" s="41"/>
    </row>
    <row r="82" spans="1:30" ht="12.75" hidden="1" customHeight="1">
      <c r="A82" s="73"/>
      <c r="B82" s="5" t="s">
        <v>201</v>
      </c>
      <c r="C82" s="75">
        <v>2000</v>
      </c>
      <c r="D82" s="80" t="s">
        <v>199</v>
      </c>
      <c r="E82" s="32"/>
      <c r="F82" s="14">
        <f>(M82+P82)+T82</f>
        <v>0</v>
      </c>
      <c r="G82" s="19">
        <v>14</v>
      </c>
      <c r="H82" s="58"/>
      <c r="I82" s="19" t="s">
        <v>200</v>
      </c>
      <c r="J82" s="73"/>
      <c r="K82" s="73"/>
      <c r="L82" s="33"/>
      <c r="M82" s="41"/>
      <c r="N82" s="73"/>
      <c r="O82" s="33"/>
      <c r="P82" s="41"/>
      <c r="Q82" s="73"/>
      <c r="R82" s="73"/>
      <c r="S82" s="33"/>
      <c r="T82" s="41"/>
      <c r="U82" s="73"/>
      <c r="V82" s="33"/>
      <c r="W82" s="41"/>
      <c r="X82" s="73"/>
      <c r="Y82" s="73"/>
      <c r="Z82" s="73"/>
      <c r="AA82" s="73"/>
      <c r="AB82" s="73"/>
      <c r="AC82" s="33"/>
      <c r="AD82" s="41"/>
    </row>
    <row r="83" spans="1:30" ht="12.75" hidden="1" customHeight="1">
      <c r="A83" s="73"/>
      <c r="B83" s="58" t="s">
        <v>202</v>
      </c>
      <c r="C83" s="19">
        <v>2000</v>
      </c>
      <c r="D83" s="60" t="s">
        <v>199</v>
      </c>
      <c r="E83" s="72"/>
      <c r="F83" s="14">
        <f>(M83+P83)+T83</f>
        <v>0</v>
      </c>
      <c r="G83" s="19">
        <v>14</v>
      </c>
      <c r="H83" s="58"/>
      <c r="I83" s="75" t="s">
        <v>200</v>
      </c>
      <c r="J83" s="33"/>
      <c r="K83" s="73"/>
      <c r="L83" s="33"/>
      <c r="M83" s="41"/>
      <c r="N83" s="73"/>
      <c r="O83" s="33"/>
      <c r="P83" s="41"/>
      <c r="Q83" s="73"/>
      <c r="R83" s="73"/>
      <c r="S83" s="33"/>
      <c r="T83" s="41"/>
      <c r="U83" s="73"/>
      <c r="V83" s="33"/>
      <c r="W83" s="41"/>
      <c r="X83" s="73"/>
      <c r="Y83" s="73"/>
      <c r="Z83" s="73"/>
      <c r="AA83" s="73"/>
      <c r="AB83" s="73"/>
      <c r="AC83" s="33"/>
      <c r="AD83" s="41"/>
    </row>
  </sheetData>
  <mergeCells count="11">
    <mergeCell ref="G4:H4"/>
    <mergeCell ref="I4:J4"/>
    <mergeCell ref="G5:H5"/>
    <mergeCell ref="I5:J5"/>
    <mergeCell ref="A1:AD2"/>
    <mergeCell ref="A3:D3"/>
    <mergeCell ref="K3:M3"/>
    <mergeCell ref="N3:P3"/>
    <mergeCell ref="R3:T3"/>
    <mergeCell ref="U3:W3"/>
    <mergeCell ref="AC3:AD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2"/>
  <sheetViews>
    <sheetView workbookViewId="0">
      <selection activeCell="E19" sqref="E19"/>
    </sheetView>
  </sheetViews>
  <sheetFormatPr defaultColWidth="9.140625" defaultRowHeight="12.75" customHeight="1"/>
  <cols>
    <col min="1" max="1" width="5.42578125" customWidth="1"/>
    <col min="2" max="2" width="17.7109375" customWidth="1"/>
    <col min="3" max="3" width="4.85546875" customWidth="1"/>
    <col min="4" max="4" width="14" customWidth="1"/>
    <col min="5" max="5" width="8.5703125" customWidth="1"/>
    <col min="6" max="6" width="7.140625" customWidth="1"/>
    <col min="7" max="10" width="8" customWidth="1"/>
    <col min="11" max="11" width="0" hidden="1"/>
    <col min="12" max="12" width="9" customWidth="1"/>
    <col min="13" max="13" width="9.85546875" customWidth="1"/>
    <col min="14" max="14" width="0" hidden="1"/>
    <col min="15" max="15" width="9" customWidth="1"/>
    <col min="16" max="16" width="10.5703125" customWidth="1"/>
    <col min="17" max="18" width="0" hidden="1"/>
    <col min="19" max="20" width="9.28515625" customWidth="1"/>
    <col min="21" max="21" width="0" hidden="1"/>
    <col min="22" max="22" width="9" customWidth="1"/>
    <col min="23" max="23" width="9.7109375" customWidth="1"/>
    <col min="24" max="24" width="0" hidden="1"/>
    <col min="25" max="25" width="9" customWidth="1"/>
    <col min="26" max="26" width="13.140625" customWidth="1"/>
    <col min="27" max="31" width="0" hidden="1"/>
  </cols>
  <sheetData>
    <row r="1" spans="1:31">
      <c r="A1" s="87" t="s">
        <v>203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31" ht="8.2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  <c r="M2" s="89"/>
      <c r="N2" s="88"/>
      <c r="O2" s="89"/>
      <c r="P2" s="89"/>
      <c r="Q2" s="88"/>
      <c r="R2" s="88"/>
      <c r="S2" s="89"/>
      <c r="T2" s="89"/>
      <c r="U2" s="88"/>
      <c r="V2" s="89"/>
      <c r="W2" s="89"/>
      <c r="X2" s="88"/>
      <c r="Y2" s="88"/>
      <c r="Z2" s="89"/>
      <c r="AA2" s="81"/>
      <c r="AB2" s="81"/>
      <c r="AC2" s="81"/>
      <c r="AD2" s="81"/>
    </row>
    <row r="3" spans="1:31" ht="15.75" customHeight="1">
      <c r="A3" s="90" t="s">
        <v>1</v>
      </c>
      <c r="B3" s="89"/>
      <c r="C3" s="89"/>
      <c r="D3" s="89"/>
      <c r="E3" s="51"/>
      <c r="F3" s="51">
        <v>3</v>
      </c>
      <c r="G3" s="74"/>
      <c r="H3" s="22"/>
      <c r="I3" s="22"/>
      <c r="J3" s="44"/>
      <c r="K3" s="91" t="s">
        <v>2</v>
      </c>
      <c r="L3" s="92"/>
      <c r="M3" s="93"/>
      <c r="N3" s="110" t="s">
        <v>436</v>
      </c>
      <c r="O3" s="92"/>
      <c r="P3" s="93"/>
      <c r="Q3" s="6" t="s">
        <v>3</v>
      </c>
      <c r="R3" s="91" t="s">
        <v>4</v>
      </c>
      <c r="S3" s="92"/>
      <c r="T3" s="93"/>
      <c r="U3" s="91" t="s">
        <v>5</v>
      </c>
      <c r="V3" s="92"/>
      <c r="W3" s="93"/>
      <c r="X3" s="85"/>
      <c r="Y3" s="111" t="s">
        <v>435</v>
      </c>
      <c r="Z3" s="93"/>
      <c r="AA3" s="85"/>
      <c r="AB3" s="30"/>
      <c r="AC3" s="94" t="s">
        <v>6</v>
      </c>
      <c r="AD3" s="92"/>
    </row>
    <row r="4" spans="1:31">
      <c r="A4" s="55"/>
      <c r="B4" s="84"/>
      <c r="C4" s="34"/>
      <c r="D4" s="84"/>
      <c r="E4" s="62" t="s">
        <v>7</v>
      </c>
      <c r="F4" s="84"/>
      <c r="G4" s="95" t="s">
        <v>8</v>
      </c>
      <c r="H4" s="96"/>
      <c r="I4" s="95" t="s">
        <v>9</v>
      </c>
      <c r="J4" s="96"/>
      <c r="K4" s="55"/>
      <c r="L4" s="79" t="s">
        <v>10</v>
      </c>
      <c r="M4" s="37">
        <v>125</v>
      </c>
      <c r="N4" s="55"/>
      <c r="O4" s="79" t="s">
        <v>10</v>
      </c>
      <c r="P4" s="37">
        <v>142</v>
      </c>
      <c r="Q4" s="55"/>
      <c r="R4" s="55"/>
      <c r="S4" s="79" t="s">
        <v>10</v>
      </c>
      <c r="T4" s="37">
        <v>101</v>
      </c>
      <c r="U4" s="84"/>
      <c r="V4" s="79" t="s">
        <v>10</v>
      </c>
      <c r="W4" s="37">
        <v>163</v>
      </c>
      <c r="X4" s="84"/>
      <c r="Y4" s="79" t="s">
        <v>10</v>
      </c>
      <c r="Z4" s="37"/>
      <c r="AA4" s="50"/>
      <c r="AB4" s="15"/>
      <c r="AC4" s="15"/>
      <c r="AD4" s="15"/>
    </row>
    <row r="5" spans="1:31">
      <c r="A5" s="36" t="s">
        <v>11</v>
      </c>
      <c r="B5" s="36" t="s">
        <v>12</v>
      </c>
      <c r="C5" s="4" t="s">
        <v>13</v>
      </c>
      <c r="D5" s="36" t="s">
        <v>14</v>
      </c>
      <c r="E5" s="36" t="s">
        <v>204</v>
      </c>
      <c r="F5" s="36" t="s">
        <v>7</v>
      </c>
      <c r="G5" s="97" t="s">
        <v>16</v>
      </c>
      <c r="H5" s="98"/>
      <c r="I5" s="97" t="s">
        <v>17</v>
      </c>
      <c r="J5" s="98"/>
      <c r="K5" s="10"/>
      <c r="L5" s="79" t="s">
        <v>18</v>
      </c>
      <c r="M5" s="37">
        <v>1</v>
      </c>
      <c r="N5" s="10"/>
      <c r="O5" s="79" t="s">
        <v>18</v>
      </c>
      <c r="P5" s="37">
        <v>1</v>
      </c>
      <c r="Q5" s="10"/>
      <c r="R5" s="10"/>
      <c r="S5" s="79" t="s">
        <v>18</v>
      </c>
      <c r="T5" s="37">
        <v>1</v>
      </c>
      <c r="U5" s="9"/>
      <c r="V5" s="79" t="s">
        <v>18</v>
      </c>
      <c r="W5" s="37">
        <v>1.5</v>
      </c>
      <c r="X5" s="9"/>
      <c r="Y5" s="79" t="s">
        <v>18</v>
      </c>
      <c r="Z5" s="37">
        <v>2</v>
      </c>
      <c r="AA5" s="27"/>
    </row>
    <row r="6" spans="1:31">
      <c r="A6" s="17"/>
      <c r="B6" s="12"/>
      <c r="C6" s="86"/>
      <c r="D6" s="12"/>
      <c r="E6" s="63"/>
      <c r="F6" s="12"/>
      <c r="G6" s="39" t="s">
        <v>19</v>
      </c>
      <c r="H6" s="39" t="s">
        <v>20</v>
      </c>
      <c r="I6" s="39" t="s">
        <v>21</v>
      </c>
      <c r="J6" s="39" t="s">
        <v>22</v>
      </c>
      <c r="K6" s="17"/>
      <c r="L6" s="39" t="s">
        <v>23</v>
      </c>
      <c r="M6" s="39" t="s">
        <v>24</v>
      </c>
      <c r="N6" s="17"/>
      <c r="O6" s="39" t="s">
        <v>23</v>
      </c>
      <c r="P6" s="39" t="s">
        <v>24</v>
      </c>
      <c r="Q6" s="17"/>
      <c r="R6" s="17"/>
      <c r="S6" s="39" t="s">
        <v>23</v>
      </c>
      <c r="T6" s="39" t="s">
        <v>24</v>
      </c>
      <c r="U6" s="12"/>
      <c r="V6" s="39" t="s">
        <v>23</v>
      </c>
      <c r="W6" s="39" t="s">
        <v>24</v>
      </c>
      <c r="X6" s="12"/>
      <c r="Y6" s="39" t="s">
        <v>23</v>
      </c>
      <c r="Z6" s="39" t="s">
        <v>24</v>
      </c>
      <c r="AA6" s="27"/>
    </row>
    <row r="7" spans="1:31">
      <c r="A7" s="19" t="s">
        <v>25</v>
      </c>
      <c r="B7" s="5" t="s">
        <v>205</v>
      </c>
      <c r="C7" s="75">
        <v>2001</v>
      </c>
      <c r="D7" s="5" t="s">
        <v>27</v>
      </c>
      <c r="E7" s="14">
        <v>488</v>
      </c>
      <c r="F7" s="41">
        <f>(((M7+P7)+T7)+W7)+Z7</f>
        <v>558</v>
      </c>
      <c r="G7" s="39">
        <v>16</v>
      </c>
      <c r="H7" s="39">
        <v>17</v>
      </c>
      <c r="I7" s="75" t="s">
        <v>43</v>
      </c>
      <c r="J7" s="39" t="s">
        <v>41</v>
      </c>
      <c r="K7" s="73"/>
      <c r="L7" s="19" t="s">
        <v>35</v>
      </c>
      <c r="M7" s="41">
        <v>70</v>
      </c>
      <c r="N7" s="73"/>
      <c r="O7" s="19" t="s">
        <v>25</v>
      </c>
      <c r="P7" s="41">
        <v>142</v>
      </c>
      <c r="Q7" s="73"/>
      <c r="R7" s="73"/>
      <c r="S7" s="33" t="s">
        <v>25</v>
      </c>
      <c r="T7" s="41">
        <v>101</v>
      </c>
      <c r="U7" s="73"/>
      <c r="V7" s="33" t="s">
        <v>25</v>
      </c>
      <c r="W7" s="41">
        <v>245</v>
      </c>
      <c r="X7" s="73"/>
      <c r="Y7" s="33"/>
      <c r="Z7" s="41"/>
      <c r="AA7" s="68">
        <f>M7</f>
        <v>70</v>
      </c>
      <c r="AB7" s="59">
        <f>P7</f>
        <v>142</v>
      </c>
      <c r="AC7" s="59">
        <f>T7</f>
        <v>101</v>
      </c>
      <c r="AD7" s="59">
        <f>W7</f>
        <v>245</v>
      </c>
      <c r="AE7" s="59">
        <f>Z7</f>
        <v>0</v>
      </c>
    </row>
    <row r="8" spans="1:31">
      <c r="A8" s="19" t="s">
        <v>30</v>
      </c>
      <c r="B8" s="5" t="s">
        <v>206</v>
      </c>
      <c r="C8" s="75">
        <v>1995</v>
      </c>
      <c r="D8" s="5" t="s">
        <v>207</v>
      </c>
      <c r="E8" s="14">
        <v>388</v>
      </c>
      <c r="F8" s="41">
        <v>388</v>
      </c>
      <c r="G8" s="19">
        <v>20</v>
      </c>
      <c r="H8" s="19">
        <v>18</v>
      </c>
      <c r="I8" s="75" t="s">
        <v>208</v>
      </c>
      <c r="J8" s="19" t="s">
        <v>209</v>
      </c>
      <c r="K8" s="73"/>
      <c r="L8" s="19" t="s">
        <v>25</v>
      </c>
      <c r="M8" s="41">
        <v>125</v>
      </c>
      <c r="N8" s="73"/>
      <c r="O8" s="19" t="s">
        <v>35</v>
      </c>
      <c r="P8" s="41">
        <v>79</v>
      </c>
      <c r="Q8" s="73"/>
      <c r="R8" s="73"/>
      <c r="S8" s="33"/>
      <c r="T8" s="41"/>
      <c r="U8" s="73"/>
      <c r="V8" s="33" t="s">
        <v>30</v>
      </c>
      <c r="W8" s="41">
        <v>184</v>
      </c>
      <c r="X8" s="73"/>
      <c r="Y8" s="33"/>
      <c r="Z8" s="41"/>
      <c r="AA8" s="27"/>
    </row>
    <row r="9" spans="1:31">
      <c r="A9" s="19" t="s">
        <v>36</v>
      </c>
      <c r="B9" s="5" t="s">
        <v>210</v>
      </c>
      <c r="C9" s="75">
        <v>1996</v>
      </c>
      <c r="D9" s="5" t="s">
        <v>85</v>
      </c>
      <c r="E9" s="14">
        <v>291</v>
      </c>
      <c r="F9" s="41">
        <f>(((M9+P9)+T9)+W9)+Z9</f>
        <v>348</v>
      </c>
      <c r="G9" s="39">
        <v>17</v>
      </c>
      <c r="H9" s="39">
        <v>19</v>
      </c>
      <c r="I9" s="75" t="s">
        <v>41</v>
      </c>
      <c r="J9" s="39" t="s">
        <v>211</v>
      </c>
      <c r="K9" s="73"/>
      <c r="L9" s="19" t="s">
        <v>30</v>
      </c>
      <c r="M9" s="41">
        <v>94</v>
      </c>
      <c r="N9" s="73"/>
      <c r="O9" s="19" t="s">
        <v>47</v>
      </c>
      <c r="P9" s="41">
        <v>60</v>
      </c>
      <c r="Q9" s="73"/>
      <c r="R9" s="73"/>
      <c r="S9" s="33" t="s">
        <v>35</v>
      </c>
      <c r="T9" s="41">
        <v>57</v>
      </c>
      <c r="U9" s="73"/>
      <c r="V9" s="33" t="s">
        <v>35</v>
      </c>
      <c r="W9" s="41">
        <v>137</v>
      </c>
      <c r="X9" s="73"/>
      <c r="Y9" s="33"/>
      <c r="Z9" s="41"/>
      <c r="AA9" s="68">
        <f>M9</f>
        <v>94</v>
      </c>
      <c r="AB9" s="59">
        <f>P9</f>
        <v>60</v>
      </c>
      <c r="AC9" s="59">
        <f>T9</f>
        <v>57</v>
      </c>
      <c r="AD9" s="59">
        <f>W9</f>
        <v>137</v>
      </c>
      <c r="AE9" s="59">
        <f>Z9</f>
        <v>0</v>
      </c>
    </row>
    <row r="10" spans="1:31">
      <c r="A10" s="122" t="s">
        <v>41</v>
      </c>
      <c r="B10" s="5" t="s">
        <v>215</v>
      </c>
      <c r="C10" s="75">
        <v>1999</v>
      </c>
      <c r="D10" s="5" t="s">
        <v>216</v>
      </c>
      <c r="E10" s="14">
        <v>244</v>
      </c>
      <c r="F10" s="41">
        <v>244</v>
      </c>
      <c r="G10" s="39">
        <v>15</v>
      </c>
      <c r="H10" s="39">
        <v>13</v>
      </c>
      <c r="I10" s="75" t="s">
        <v>46</v>
      </c>
      <c r="J10" s="39" t="s">
        <v>57</v>
      </c>
      <c r="K10" s="73"/>
      <c r="L10" s="19"/>
      <c r="M10" s="41"/>
      <c r="N10" s="73"/>
      <c r="O10" s="19" t="s">
        <v>30</v>
      </c>
      <c r="P10" s="41">
        <v>107</v>
      </c>
      <c r="Q10" s="73"/>
      <c r="R10" s="73"/>
      <c r="S10" s="33"/>
      <c r="T10" s="41"/>
      <c r="U10" s="73"/>
      <c r="V10" s="33" t="s">
        <v>35</v>
      </c>
      <c r="W10" s="41">
        <v>137</v>
      </c>
      <c r="X10" s="73"/>
      <c r="Y10" s="33"/>
      <c r="Z10" s="41"/>
      <c r="AA10" s="68" t="e">
        <f>#REF!</f>
        <v>#REF!</v>
      </c>
      <c r="AB10" s="59" t="e">
        <f>#REF!</f>
        <v>#REF!</v>
      </c>
      <c r="AC10" s="59" t="e">
        <f>#REF!</f>
        <v>#REF!</v>
      </c>
      <c r="AD10" s="59" t="e">
        <f>#REF!</f>
        <v>#REF!</v>
      </c>
      <c r="AE10" s="59" t="e">
        <f>#REF!</f>
        <v>#REF!</v>
      </c>
    </row>
    <row r="11" spans="1:31">
      <c r="A11" s="122" t="s">
        <v>43</v>
      </c>
      <c r="B11" s="5" t="s">
        <v>217</v>
      </c>
      <c r="C11" s="75">
        <v>1995</v>
      </c>
      <c r="D11" s="5" t="s">
        <v>207</v>
      </c>
      <c r="E11" s="14">
        <v>233</v>
      </c>
      <c r="F11" s="41">
        <f>(((M11+P11)+T11)+W11)+Z11</f>
        <v>233</v>
      </c>
      <c r="G11" s="39">
        <v>19</v>
      </c>
      <c r="H11" s="39">
        <v>20</v>
      </c>
      <c r="I11" s="75" t="s">
        <v>218</v>
      </c>
      <c r="J11" s="39" t="s">
        <v>219</v>
      </c>
      <c r="K11" s="73"/>
      <c r="L11" s="19" t="s">
        <v>35</v>
      </c>
      <c r="M11" s="41">
        <v>70</v>
      </c>
      <c r="N11" s="73"/>
      <c r="O11" s="19" t="s">
        <v>47</v>
      </c>
      <c r="P11" s="41">
        <v>60</v>
      </c>
      <c r="Q11" s="73"/>
      <c r="R11" s="73"/>
      <c r="S11" s="33"/>
      <c r="T11" s="41"/>
      <c r="U11" s="73"/>
      <c r="V11" s="33" t="s">
        <v>47</v>
      </c>
      <c r="W11" s="41">
        <v>103</v>
      </c>
      <c r="X11" s="73"/>
      <c r="Y11" s="33"/>
      <c r="Z11" s="41"/>
      <c r="AA11" s="27"/>
      <c r="AD11" s="59">
        <f>W11</f>
        <v>103</v>
      </c>
      <c r="AE11" s="59">
        <f>Z11</f>
        <v>0</v>
      </c>
    </row>
    <row r="12" spans="1:31">
      <c r="A12" s="122" t="s">
        <v>46</v>
      </c>
      <c r="B12" s="5" t="s">
        <v>220</v>
      </c>
      <c r="C12" s="75">
        <v>2000</v>
      </c>
      <c r="D12" s="5" t="s">
        <v>216</v>
      </c>
      <c r="E12" s="14">
        <v>220</v>
      </c>
      <c r="F12" s="41">
        <f>(((M12+P12)+T12)+W12)+Z12</f>
        <v>220</v>
      </c>
      <c r="G12" s="39"/>
      <c r="H12" s="39">
        <v>15</v>
      </c>
      <c r="I12" s="75"/>
      <c r="J12" s="39" t="s">
        <v>46</v>
      </c>
      <c r="K12" s="73"/>
      <c r="L12" s="19"/>
      <c r="M12" s="41"/>
      <c r="N12" s="73"/>
      <c r="O12" s="19" t="s">
        <v>47</v>
      </c>
      <c r="P12" s="41">
        <v>60</v>
      </c>
      <c r="Q12" s="73"/>
      <c r="R12" s="73"/>
      <c r="S12" s="33" t="s">
        <v>35</v>
      </c>
      <c r="T12" s="41">
        <v>57</v>
      </c>
      <c r="U12" s="73"/>
      <c r="V12" s="33" t="s">
        <v>47</v>
      </c>
      <c r="W12" s="41">
        <v>103</v>
      </c>
      <c r="X12" s="73"/>
      <c r="Y12" s="33"/>
      <c r="Z12" s="41"/>
      <c r="AA12" s="68">
        <f>M11</f>
        <v>70</v>
      </c>
      <c r="AB12" s="59">
        <f>P11</f>
        <v>60</v>
      </c>
      <c r="AC12" s="59">
        <f>T11</f>
        <v>0</v>
      </c>
      <c r="AD12" s="59">
        <f>W12</f>
        <v>103</v>
      </c>
      <c r="AE12" s="59">
        <f>Z12</f>
        <v>0</v>
      </c>
    </row>
    <row r="13" spans="1:31">
      <c r="A13" s="152" t="s">
        <v>50</v>
      </c>
      <c r="B13" s="150" t="s">
        <v>212</v>
      </c>
      <c r="C13" s="156">
        <v>2001</v>
      </c>
      <c r="D13" s="150" t="s">
        <v>153</v>
      </c>
      <c r="E13" s="151">
        <v>215</v>
      </c>
      <c r="F13" s="154">
        <v>257</v>
      </c>
      <c r="G13" s="152">
        <v>13</v>
      </c>
      <c r="H13" s="152">
        <v>16</v>
      </c>
      <c r="I13" s="156" t="s">
        <v>213</v>
      </c>
      <c r="J13" s="152" t="s">
        <v>43</v>
      </c>
      <c r="K13" s="155"/>
      <c r="L13" s="152" t="s">
        <v>214</v>
      </c>
      <c r="M13" s="154">
        <v>52</v>
      </c>
      <c r="N13" s="155"/>
      <c r="O13" s="152" t="s">
        <v>47</v>
      </c>
      <c r="P13" s="154">
        <v>60</v>
      </c>
      <c r="Q13" s="155"/>
      <c r="R13" s="155"/>
      <c r="S13" s="153" t="s">
        <v>214</v>
      </c>
      <c r="T13" s="154">
        <v>42</v>
      </c>
      <c r="U13" s="155"/>
      <c r="V13" s="153" t="s">
        <v>47</v>
      </c>
      <c r="W13" s="154">
        <v>103</v>
      </c>
      <c r="X13" s="155"/>
      <c r="Y13" s="153"/>
      <c r="Z13" s="154"/>
      <c r="AA13" s="68">
        <f>M12</f>
        <v>0</v>
      </c>
      <c r="AB13" s="59">
        <f>P12</f>
        <v>60</v>
      </c>
      <c r="AC13" s="59">
        <f>T12</f>
        <v>57</v>
      </c>
      <c r="AD13" s="59" t="e">
        <f>#REF!</f>
        <v>#REF!</v>
      </c>
      <c r="AE13" s="59" t="e">
        <f>#REF!</f>
        <v>#REF!</v>
      </c>
    </row>
    <row r="14" spans="1:31">
      <c r="A14" s="19" t="s">
        <v>57</v>
      </c>
      <c r="B14" s="5" t="s">
        <v>221</v>
      </c>
      <c r="C14" s="25" t="s">
        <v>168</v>
      </c>
      <c r="D14" s="5" t="s">
        <v>222</v>
      </c>
      <c r="E14" s="14">
        <v>206</v>
      </c>
      <c r="F14" s="41">
        <v>206</v>
      </c>
      <c r="G14" s="39">
        <v>18</v>
      </c>
      <c r="H14" s="39">
        <v>12</v>
      </c>
      <c r="I14" s="75" t="s">
        <v>223</v>
      </c>
      <c r="J14" s="39" t="s">
        <v>54</v>
      </c>
      <c r="K14" s="73"/>
      <c r="L14" s="19"/>
      <c r="M14" s="41"/>
      <c r="N14" s="73"/>
      <c r="O14" s="19" t="s">
        <v>35</v>
      </c>
      <c r="P14" s="41">
        <v>79</v>
      </c>
      <c r="Q14" s="73"/>
      <c r="R14" s="73"/>
      <c r="S14" s="33" t="s">
        <v>57</v>
      </c>
      <c r="T14" s="41">
        <v>24</v>
      </c>
      <c r="U14" s="73"/>
      <c r="V14" s="33" t="s">
        <v>47</v>
      </c>
      <c r="W14" s="41">
        <v>103</v>
      </c>
      <c r="X14" s="73"/>
      <c r="Y14" s="33"/>
      <c r="Z14" s="41"/>
      <c r="AA14" s="68" t="e">
        <f>#REF!</f>
        <v>#REF!</v>
      </c>
      <c r="AB14" s="59" t="e">
        <f>#REF!</f>
        <v>#REF!</v>
      </c>
      <c r="AC14" s="59" t="e">
        <f>#REF!</f>
        <v>#REF!</v>
      </c>
      <c r="AD14" s="59" t="e">
        <f>#REF!</f>
        <v>#REF!</v>
      </c>
      <c r="AE14" s="59" t="e">
        <f>#REF!</f>
        <v>#REF!</v>
      </c>
    </row>
    <row r="15" spans="1:31">
      <c r="A15" s="19" t="s">
        <v>54</v>
      </c>
      <c r="B15" s="5" t="s">
        <v>224</v>
      </c>
      <c r="C15" s="75">
        <v>2000</v>
      </c>
      <c r="D15" s="5" t="s">
        <v>222</v>
      </c>
      <c r="E15" s="14">
        <v>167</v>
      </c>
      <c r="F15" s="41">
        <f>(((M15+P15)+T15)+W15)+Z15</f>
        <v>167</v>
      </c>
      <c r="G15" s="39">
        <v>13</v>
      </c>
      <c r="H15" s="39">
        <v>11</v>
      </c>
      <c r="I15" s="75" t="s">
        <v>213</v>
      </c>
      <c r="J15" s="39" t="s">
        <v>59</v>
      </c>
      <c r="K15" s="73"/>
      <c r="L15" s="19"/>
      <c r="M15" s="41"/>
      <c r="N15" s="73"/>
      <c r="O15" s="19" t="s">
        <v>54</v>
      </c>
      <c r="P15" s="41">
        <v>46</v>
      </c>
      <c r="Q15" s="73"/>
      <c r="R15" s="73"/>
      <c r="S15" s="33" t="s">
        <v>214</v>
      </c>
      <c r="T15" s="41">
        <v>42</v>
      </c>
      <c r="U15" s="73"/>
      <c r="V15" s="33" t="s">
        <v>55</v>
      </c>
      <c r="W15" s="41">
        <v>79</v>
      </c>
      <c r="X15" s="73"/>
      <c r="Y15" s="33"/>
      <c r="Z15" s="41"/>
      <c r="AA15" s="68" t="e">
        <f>#REF!</f>
        <v>#REF!</v>
      </c>
      <c r="AB15" s="59" t="e">
        <f>#REF!</f>
        <v>#REF!</v>
      </c>
      <c r="AC15" s="59" t="e">
        <f>#REF!</f>
        <v>#REF!</v>
      </c>
      <c r="AD15" s="59" t="e">
        <f>#REF!</f>
        <v>#REF!</v>
      </c>
      <c r="AE15" s="59" t="e">
        <f>#REF!</f>
        <v>#REF!</v>
      </c>
    </row>
    <row r="16" spans="1:31">
      <c r="A16" s="19" t="s">
        <v>59</v>
      </c>
      <c r="B16" s="5" t="s">
        <v>225</v>
      </c>
      <c r="C16" s="75">
        <v>1999</v>
      </c>
      <c r="D16" s="5" t="s">
        <v>145</v>
      </c>
      <c r="E16" s="14">
        <v>143</v>
      </c>
      <c r="F16" s="41">
        <f>(((M16+P16)+T16)+W16)+Z16</f>
        <v>143</v>
      </c>
      <c r="G16" s="39"/>
      <c r="H16" s="39">
        <v>10</v>
      </c>
      <c r="I16" s="39"/>
      <c r="J16" s="19" t="s">
        <v>67</v>
      </c>
      <c r="K16" s="73"/>
      <c r="L16" s="19" t="s">
        <v>57</v>
      </c>
      <c r="M16" s="41">
        <v>30</v>
      </c>
      <c r="N16" s="73"/>
      <c r="O16" s="19" t="s">
        <v>59</v>
      </c>
      <c r="P16" s="41">
        <v>34</v>
      </c>
      <c r="Q16" s="73"/>
      <c r="R16" s="73"/>
      <c r="S16" s="33"/>
      <c r="T16" s="41"/>
      <c r="U16" s="73"/>
      <c r="V16" s="33" t="s">
        <v>55</v>
      </c>
      <c r="W16" s="41">
        <v>79</v>
      </c>
      <c r="X16" s="73"/>
      <c r="Y16" s="33"/>
      <c r="Z16" s="41"/>
      <c r="AA16" s="68">
        <f>M15</f>
        <v>0</v>
      </c>
      <c r="AB16" s="59">
        <f>P15</f>
        <v>46</v>
      </c>
      <c r="AC16" s="59">
        <f>T15</f>
        <v>42</v>
      </c>
      <c r="AD16" s="59">
        <f>W15</f>
        <v>79</v>
      </c>
      <c r="AE16" s="59">
        <f>Z15</f>
        <v>0</v>
      </c>
    </row>
    <row r="17" spans="1:31">
      <c r="A17" s="39" t="s">
        <v>67</v>
      </c>
      <c r="B17" s="5" t="s">
        <v>226</v>
      </c>
      <c r="C17" s="75">
        <v>1997</v>
      </c>
      <c r="D17" s="5" t="s">
        <v>153</v>
      </c>
      <c r="E17" s="14">
        <v>132</v>
      </c>
      <c r="F17" s="41">
        <f>(((M17+P17)+T17)+W17)+Z17</f>
        <v>132</v>
      </c>
      <c r="G17" s="39">
        <v>8</v>
      </c>
      <c r="H17" s="39">
        <v>9</v>
      </c>
      <c r="I17" s="75" t="s">
        <v>71</v>
      </c>
      <c r="J17" s="39" t="s">
        <v>73</v>
      </c>
      <c r="K17" s="73"/>
      <c r="L17" s="19" t="s">
        <v>227</v>
      </c>
      <c r="M17" s="41">
        <v>21</v>
      </c>
      <c r="N17" s="73"/>
      <c r="O17" s="19"/>
      <c r="P17" s="41"/>
      <c r="Q17" s="73"/>
      <c r="R17" s="73"/>
      <c r="S17" s="33" t="s">
        <v>50</v>
      </c>
      <c r="T17" s="41">
        <v>32</v>
      </c>
      <c r="U17" s="73"/>
      <c r="V17" s="33" t="s">
        <v>55</v>
      </c>
      <c r="W17" s="41">
        <v>79</v>
      </c>
      <c r="X17" s="73"/>
      <c r="Y17" s="33"/>
      <c r="Z17" s="41"/>
      <c r="AA17" s="68">
        <f>M16</f>
        <v>30</v>
      </c>
      <c r="AB17" s="59">
        <f>P16</f>
        <v>34</v>
      </c>
      <c r="AC17" s="59">
        <f>T16</f>
        <v>0</v>
      </c>
      <c r="AD17" s="59">
        <f>W16</f>
        <v>79</v>
      </c>
      <c r="AE17" s="59">
        <f>Z16</f>
        <v>0</v>
      </c>
    </row>
    <row r="18" spans="1:31">
      <c r="A18" s="39" t="s">
        <v>73</v>
      </c>
      <c r="B18" s="5" t="s">
        <v>228</v>
      </c>
      <c r="C18" s="75">
        <v>2000</v>
      </c>
      <c r="D18" s="5" t="s">
        <v>229</v>
      </c>
      <c r="E18" s="14">
        <v>116</v>
      </c>
      <c r="F18" s="41">
        <v>116</v>
      </c>
      <c r="G18" s="39">
        <v>10</v>
      </c>
      <c r="H18" s="39">
        <v>14</v>
      </c>
      <c r="I18" s="75" t="s">
        <v>67</v>
      </c>
      <c r="J18" s="19" t="s">
        <v>50</v>
      </c>
      <c r="K18" s="73"/>
      <c r="L18" s="19" t="s">
        <v>50</v>
      </c>
      <c r="M18" s="41">
        <v>40</v>
      </c>
      <c r="N18" s="73"/>
      <c r="O18" s="19"/>
      <c r="P18" s="41"/>
      <c r="Q18" s="73"/>
      <c r="R18" s="73"/>
      <c r="S18" s="33" t="s">
        <v>30</v>
      </c>
      <c r="T18" s="41">
        <v>76</v>
      </c>
      <c r="U18" s="73"/>
      <c r="V18" s="33"/>
      <c r="W18" s="41"/>
      <c r="X18" s="73"/>
      <c r="Y18" s="33"/>
      <c r="Z18" s="41"/>
      <c r="AA18" s="68">
        <f>M17</f>
        <v>21</v>
      </c>
      <c r="AB18" s="59">
        <f>P17</f>
        <v>0</v>
      </c>
      <c r="AC18" s="59">
        <f>T17</f>
        <v>32</v>
      </c>
      <c r="AD18" s="59">
        <f>W17</f>
        <v>79</v>
      </c>
      <c r="AE18" s="59">
        <f>Z17</f>
        <v>0</v>
      </c>
    </row>
    <row r="19" spans="1:31">
      <c r="A19" s="39" t="s">
        <v>71</v>
      </c>
      <c r="B19" s="5" t="s">
        <v>230</v>
      </c>
      <c r="C19" s="75">
        <v>1998</v>
      </c>
      <c r="D19" s="5" t="s">
        <v>153</v>
      </c>
      <c r="E19" s="14">
        <v>96</v>
      </c>
      <c r="F19" s="41">
        <v>86</v>
      </c>
      <c r="G19" s="19">
        <v>3</v>
      </c>
      <c r="H19" s="19">
        <v>2</v>
      </c>
      <c r="I19" s="75" t="s">
        <v>86</v>
      </c>
      <c r="J19" s="39" t="s">
        <v>66</v>
      </c>
      <c r="K19" s="73"/>
      <c r="L19" s="19" t="s">
        <v>231</v>
      </c>
      <c r="M19" s="41">
        <v>17</v>
      </c>
      <c r="N19" s="73"/>
      <c r="O19" s="19"/>
      <c r="P19" s="41"/>
      <c r="Q19" s="73"/>
      <c r="R19" s="73"/>
      <c r="S19" s="33"/>
      <c r="T19" s="41"/>
      <c r="U19" s="73"/>
      <c r="V19" s="33" t="s">
        <v>55</v>
      </c>
      <c r="W19" s="41">
        <v>79</v>
      </c>
      <c r="X19" s="73"/>
      <c r="Y19" s="33"/>
      <c r="Z19" s="41"/>
      <c r="AA19" s="68">
        <f t="shared" ref="AA19:AA24" si="0">M21</f>
        <v>52</v>
      </c>
      <c r="AB19" s="59">
        <f t="shared" ref="AB19:AB24" si="1">P21</f>
        <v>0</v>
      </c>
      <c r="AC19" s="59">
        <f t="shared" ref="AC19:AC24" si="2">T21</f>
        <v>0</v>
      </c>
      <c r="AD19" s="59">
        <f t="shared" ref="AD19:AD24" si="3">W21</f>
        <v>0</v>
      </c>
      <c r="AE19" s="59">
        <f t="shared" ref="AE19:AE24" si="4">Z21</f>
        <v>0</v>
      </c>
    </row>
    <row r="20" spans="1:31">
      <c r="A20" s="39" t="s">
        <v>70</v>
      </c>
      <c r="B20" s="58" t="s">
        <v>232</v>
      </c>
      <c r="C20" s="39" t="s">
        <v>61</v>
      </c>
      <c r="D20" s="58" t="s">
        <v>229</v>
      </c>
      <c r="E20" s="14">
        <v>59</v>
      </c>
      <c r="F20" s="41">
        <v>59</v>
      </c>
      <c r="G20" s="19">
        <v>5</v>
      </c>
      <c r="H20" s="19"/>
      <c r="I20" s="75" t="s">
        <v>88</v>
      </c>
      <c r="J20" s="19"/>
      <c r="K20" s="73"/>
      <c r="L20" s="19"/>
      <c r="M20" s="41"/>
      <c r="N20" s="73"/>
      <c r="O20" s="19"/>
      <c r="P20" s="41"/>
      <c r="Q20" s="73"/>
      <c r="R20" s="73"/>
      <c r="S20" s="33"/>
      <c r="T20" s="41"/>
      <c r="U20" s="73"/>
      <c r="V20" s="33" t="s">
        <v>71</v>
      </c>
      <c r="W20" s="41">
        <v>59</v>
      </c>
      <c r="X20" s="73"/>
      <c r="Y20" s="33"/>
      <c r="Z20" s="41"/>
      <c r="AA20" s="68">
        <f t="shared" si="0"/>
        <v>17</v>
      </c>
      <c r="AB20" s="59">
        <f t="shared" si="1"/>
        <v>24</v>
      </c>
      <c r="AC20" s="59">
        <f t="shared" si="2"/>
        <v>0</v>
      </c>
      <c r="AD20" s="59">
        <f t="shared" si="3"/>
        <v>0</v>
      </c>
      <c r="AE20" s="59">
        <f t="shared" si="4"/>
        <v>0</v>
      </c>
    </row>
    <row r="21" spans="1:31">
      <c r="A21" s="19" t="s">
        <v>65</v>
      </c>
      <c r="B21" s="5" t="s">
        <v>233</v>
      </c>
      <c r="C21" s="75">
        <v>1996</v>
      </c>
      <c r="D21" s="5" t="s">
        <v>207</v>
      </c>
      <c r="E21" s="14">
        <v>52</v>
      </c>
      <c r="F21" s="41">
        <f t="shared" ref="F21:F29" si="5">(((M21+P21)+T21)+W21)+Z21</f>
        <v>52</v>
      </c>
      <c r="G21" s="19">
        <v>14</v>
      </c>
      <c r="H21" s="39">
        <v>8</v>
      </c>
      <c r="I21" s="75" t="s">
        <v>50</v>
      </c>
      <c r="J21" s="19" t="s">
        <v>71</v>
      </c>
      <c r="K21" s="73"/>
      <c r="L21" s="19" t="s">
        <v>214</v>
      </c>
      <c r="M21" s="41">
        <v>52</v>
      </c>
      <c r="N21" s="73"/>
      <c r="O21" s="19"/>
      <c r="P21" s="41"/>
      <c r="Q21" s="73"/>
      <c r="R21" s="73"/>
      <c r="S21" s="33"/>
      <c r="T21" s="41"/>
      <c r="U21" s="73"/>
      <c r="V21" s="33"/>
      <c r="W21" s="41"/>
      <c r="X21" s="73"/>
      <c r="Y21" s="33"/>
      <c r="Z21" s="41"/>
      <c r="AA21" s="68">
        <f t="shared" si="0"/>
        <v>0</v>
      </c>
      <c r="AB21" s="59">
        <f t="shared" si="1"/>
        <v>18</v>
      </c>
      <c r="AC21" s="59">
        <f t="shared" si="2"/>
        <v>17</v>
      </c>
      <c r="AD21" s="59">
        <f t="shared" si="3"/>
        <v>0</v>
      </c>
      <c r="AE21" s="59">
        <f t="shared" si="4"/>
        <v>0</v>
      </c>
    </row>
    <row r="22" spans="1:31">
      <c r="A22" s="19" t="s">
        <v>88</v>
      </c>
      <c r="B22" s="5" t="s">
        <v>234</v>
      </c>
      <c r="C22" s="75">
        <v>2001</v>
      </c>
      <c r="D22" s="5" t="s">
        <v>27</v>
      </c>
      <c r="E22" s="14">
        <v>41</v>
      </c>
      <c r="F22" s="41">
        <f t="shared" si="5"/>
        <v>41</v>
      </c>
      <c r="G22" s="39">
        <v>7</v>
      </c>
      <c r="H22" s="39">
        <v>7</v>
      </c>
      <c r="I22" s="75" t="s">
        <v>70</v>
      </c>
      <c r="J22" s="19" t="s">
        <v>70</v>
      </c>
      <c r="K22" s="73"/>
      <c r="L22" s="19" t="s">
        <v>231</v>
      </c>
      <c r="M22" s="41">
        <v>17</v>
      </c>
      <c r="N22" s="73"/>
      <c r="O22" s="19" t="s">
        <v>231</v>
      </c>
      <c r="P22" s="41">
        <v>24</v>
      </c>
      <c r="Q22" s="73"/>
      <c r="R22" s="73"/>
      <c r="S22" s="33"/>
      <c r="T22" s="41"/>
      <c r="U22" s="73"/>
      <c r="V22" s="33"/>
      <c r="W22" s="41"/>
      <c r="X22" s="73"/>
      <c r="Y22" s="33"/>
      <c r="Z22" s="41"/>
      <c r="AA22" s="68">
        <f t="shared" si="0"/>
        <v>0</v>
      </c>
      <c r="AB22" s="59">
        <f t="shared" si="1"/>
        <v>24</v>
      </c>
      <c r="AC22" s="59">
        <f t="shared" si="2"/>
        <v>0</v>
      </c>
      <c r="AD22" s="59">
        <f t="shared" si="3"/>
        <v>0</v>
      </c>
      <c r="AE22" s="59">
        <f t="shared" si="4"/>
        <v>0</v>
      </c>
    </row>
    <row r="23" spans="1:31">
      <c r="A23" s="39" t="s">
        <v>72</v>
      </c>
      <c r="B23" s="5" t="s">
        <v>235</v>
      </c>
      <c r="C23" s="75">
        <v>2003</v>
      </c>
      <c r="D23" s="5" t="s">
        <v>69</v>
      </c>
      <c r="E23" s="14">
        <v>35</v>
      </c>
      <c r="F23" s="41">
        <f t="shared" si="5"/>
        <v>35</v>
      </c>
      <c r="G23" s="39"/>
      <c r="H23" s="39">
        <v>6</v>
      </c>
      <c r="I23" s="75"/>
      <c r="J23" s="39" t="s">
        <v>65</v>
      </c>
      <c r="K23" s="73"/>
      <c r="L23" s="19"/>
      <c r="M23" s="41"/>
      <c r="N23" s="73"/>
      <c r="O23" s="19" t="s">
        <v>236</v>
      </c>
      <c r="P23" s="41">
        <v>18</v>
      </c>
      <c r="Q23" s="73"/>
      <c r="R23" s="73"/>
      <c r="S23" s="33" t="s">
        <v>227</v>
      </c>
      <c r="T23" s="41">
        <v>17</v>
      </c>
      <c r="U23" s="73"/>
      <c r="V23" s="33"/>
      <c r="W23" s="41"/>
      <c r="X23" s="73"/>
      <c r="Y23" s="33"/>
      <c r="Z23" s="41"/>
      <c r="AA23" s="68">
        <f t="shared" si="0"/>
        <v>21</v>
      </c>
      <c r="AB23" s="59">
        <f t="shared" si="1"/>
        <v>0</v>
      </c>
      <c r="AC23" s="59">
        <f t="shared" si="2"/>
        <v>0</v>
      </c>
      <c r="AD23" s="59">
        <f t="shared" si="3"/>
        <v>0</v>
      </c>
      <c r="AE23" s="59">
        <f t="shared" si="4"/>
        <v>0</v>
      </c>
    </row>
    <row r="24" spans="1:31">
      <c r="A24" s="39" t="s">
        <v>86</v>
      </c>
      <c r="B24" s="5" t="s">
        <v>237</v>
      </c>
      <c r="C24" s="75">
        <v>1998</v>
      </c>
      <c r="D24" s="5" t="s">
        <v>69</v>
      </c>
      <c r="E24" s="14">
        <v>24</v>
      </c>
      <c r="F24" s="41">
        <f t="shared" si="5"/>
        <v>24</v>
      </c>
      <c r="G24" s="39"/>
      <c r="H24" s="39">
        <v>5</v>
      </c>
      <c r="I24" s="75"/>
      <c r="J24" s="39" t="s">
        <v>88</v>
      </c>
      <c r="K24" s="73"/>
      <c r="L24" s="19"/>
      <c r="M24" s="41"/>
      <c r="N24" s="73"/>
      <c r="O24" s="19" t="s">
        <v>231</v>
      </c>
      <c r="P24" s="41">
        <v>24</v>
      </c>
      <c r="Q24" s="73"/>
      <c r="R24" s="73"/>
      <c r="S24" s="33"/>
      <c r="T24" s="41"/>
      <c r="U24" s="73"/>
      <c r="V24" s="33"/>
      <c r="W24" s="41"/>
      <c r="X24" s="73"/>
      <c r="Y24" s="33"/>
      <c r="Z24" s="41"/>
      <c r="AA24" s="68">
        <f t="shared" si="0"/>
        <v>0</v>
      </c>
      <c r="AB24" s="59">
        <f t="shared" si="1"/>
        <v>18</v>
      </c>
      <c r="AC24" s="59">
        <f t="shared" si="2"/>
        <v>0</v>
      </c>
      <c r="AD24" s="59">
        <f t="shared" si="3"/>
        <v>0</v>
      </c>
      <c r="AE24" s="59">
        <f t="shared" si="4"/>
        <v>0</v>
      </c>
    </row>
    <row r="25" spans="1:31">
      <c r="A25" s="39" t="s">
        <v>82</v>
      </c>
      <c r="B25" s="5" t="s">
        <v>238</v>
      </c>
      <c r="C25" s="75">
        <v>1997</v>
      </c>
      <c r="D25" s="5" t="s">
        <v>153</v>
      </c>
      <c r="E25" s="14">
        <v>21</v>
      </c>
      <c r="F25" s="41">
        <f t="shared" si="5"/>
        <v>21</v>
      </c>
      <c r="G25" s="39">
        <v>11</v>
      </c>
      <c r="H25" s="39">
        <v>4</v>
      </c>
      <c r="I25" s="75" t="s">
        <v>59</v>
      </c>
      <c r="J25" s="39" t="s">
        <v>72</v>
      </c>
      <c r="K25" s="73"/>
      <c r="L25" s="19" t="s">
        <v>227</v>
      </c>
      <c r="M25" s="41">
        <v>21</v>
      </c>
      <c r="N25" s="73"/>
      <c r="O25" s="19"/>
      <c r="P25" s="41"/>
      <c r="Q25" s="73"/>
      <c r="R25" s="73"/>
      <c r="S25" s="33"/>
      <c r="T25" s="41"/>
      <c r="U25" s="73"/>
      <c r="V25" s="33"/>
      <c r="W25" s="41"/>
      <c r="X25" s="73"/>
      <c r="Y25" s="33"/>
      <c r="Z25" s="41"/>
      <c r="AA25" s="68" t="e">
        <f>#REF!</f>
        <v>#REF!</v>
      </c>
      <c r="AB25" s="59" t="e">
        <f>#REF!</f>
        <v>#REF!</v>
      </c>
      <c r="AC25" s="59" t="e">
        <f>#REF!</f>
        <v>#REF!</v>
      </c>
      <c r="AD25" s="59" t="e">
        <f>#REF!</f>
        <v>#REF!</v>
      </c>
      <c r="AE25" s="59" t="e">
        <f>#REF!</f>
        <v>#REF!</v>
      </c>
    </row>
    <row r="26" spans="1:31">
      <c r="A26" s="39" t="s">
        <v>95</v>
      </c>
      <c r="B26" s="5" t="s">
        <v>239</v>
      </c>
      <c r="C26" s="75">
        <v>2000</v>
      </c>
      <c r="D26" s="5" t="s">
        <v>38</v>
      </c>
      <c r="E26" s="14">
        <v>18</v>
      </c>
      <c r="F26" s="41">
        <f t="shared" si="5"/>
        <v>18</v>
      </c>
      <c r="G26" s="39">
        <v>4</v>
      </c>
      <c r="H26" s="39">
        <v>3</v>
      </c>
      <c r="I26" s="75" t="s">
        <v>72</v>
      </c>
      <c r="J26" s="39" t="s">
        <v>86</v>
      </c>
      <c r="K26" s="73"/>
      <c r="L26" s="19"/>
      <c r="M26" s="41"/>
      <c r="N26" s="73"/>
      <c r="O26" s="19" t="s">
        <v>236</v>
      </c>
      <c r="P26" s="41">
        <v>18</v>
      </c>
      <c r="Q26" s="73"/>
      <c r="R26" s="73"/>
      <c r="S26" s="33"/>
      <c r="T26" s="41"/>
      <c r="U26" s="73"/>
      <c r="V26" s="33"/>
      <c r="W26" s="41"/>
      <c r="X26" s="73"/>
      <c r="Y26" s="33"/>
      <c r="Z26" s="41"/>
      <c r="AA26" s="68"/>
    </row>
    <row r="27" spans="1:31">
      <c r="A27" s="39" t="s">
        <v>98</v>
      </c>
      <c r="B27" s="5" t="s">
        <v>240</v>
      </c>
      <c r="C27" s="75">
        <v>2001</v>
      </c>
      <c r="D27" s="5" t="s">
        <v>38</v>
      </c>
      <c r="E27" s="14">
        <v>17</v>
      </c>
      <c r="F27" s="41">
        <f t="shared" si="5"/>
        <v>17</v>
      </c>
      <c r="G27" s="39">
        <v>6</v>
      </c>
      <c r="H27" s="39">
        <v>1</v>
      </c>
      <c r="I27" s="75" t="s">
        <v>65</v>
      </c>
      <c r="J27" s="39" t="s">
        <v>66</v>
      </c>
      <c r="K27" s="73"/>
      <c r="L27" s="19"/>
      <c r="M27" s="41"/>
      <c r="N27" s="73"/>
      <c r="O27" s="19"/>
      <c r="P27" s="41"/>
      <c r="Q27" s="73"/>
      <c r="R27" s="73"/>
      <c r="S27" s="33" t="s">
        <v>227</v>
      </c>
      <c r="T27" s="41">
        <v>17</v>
      </c>
      <c r="U27" s="73"/>
      <c r="V27" s="33"/>
      <c r="W27" s="41"/>
      <c r="X27" s="73"/>
      <c r="Y27" s="33"/>
      <c r="Z27" s="41"/>
      <c r="AA27" s="68"/>
    </row>
    <row r="28" spans="1:31">
      <c r="A28" s="39"/>
      <c r="B28" s="5" t="s">
        <v>241</v>
      </c>
      <c r="C28" s="75">
        <v>1999</v>
      </c>
      <c r="D28" s="5" t="s">
        <v>121</v>
      </c>
      <c r="E28" s="14">
        <v>0</v>
      </c>
      <c r="F28" s="41">
        <f t="shared" si="5"/>
        <v>0</v>
      </c>
      <c r="G28" s="19">
        <v>9</v>
      </c>
      <c r="H28" s="19"/>
      <c r="I28" s="75" t="s">
        <v>73</v>
      </c>
      <c r="J28" s="19"/>
      <c r="K28" s="73"/>
      <c r="L28" s="19"/>
      <c r="M28" s="41"/>
      <c r="N28" s="73"/>
      <c r="O28" s="19"/>
      <c r="P28" s="41"/>
      <c r="Q28" s="73"/>
      <c r="R28" s="73"/>
      <c r="S28" s="33"/>
      <c r="T28" s="41"/>
      <c r="U28" s="73"/>
      <c r="V28" s="33"/>
      <c r="W28" s="41"/>
      <c r="X28" s="73"/>
      <c r="Y28" s="33"/>
      <c r="Z28" s="41"/>
      <c r="AA28" s="68"/>
    </row>
    <row r="29" spans="1:31">
      <c r="A29" s="39"/>
      <c r="B29" s="5" t="s">
        <v>242</v>
      </c>
      <c r="C29" s="75">
        <v>1997</v>
      </c>
      <c r="D29" s="5" t="s">
        <v>222</v>
      </c>
      <c r="E29" s="14">
        <v>0</v>
      </c>
      <c r="F29" s="41">
        <f t="shared" si="5"/>
        <v>0</v>
      </c>
      <c r="G29" s="39">
        <v>2</v>
      </c>
      <c r="H29" s="39"/>
      <c r="I29" s="39" t="s">
        <v>82</v>
      </c>
      <c r="J29" s="19"/>
      <c r="K29" s="73"/>
      <c r="L29" s="19"/>
      <c r="M29" s="41"/>
      <c r="N29" s="73"/>
      <c r="O29" s="19"/>
      <c r="P29" s="41"/>
      <c r="Q29" s="73"/>
      <c r="R29" s="73"/>
      <c r="S29" s="33"/>
      <c r="T29" s="41"/>
      <c r="U29" s="73"/>
      <c r="V29" s="33"/>
      <c r="W29" s="41"/>
      <c r="X29" s="73"/>
      <c r="Y29" s="33"/>
      <c r="Z29" s="41"/>
      <c r="AA29" s="68">
        <f>M29</f>
        <v>0</v>
      </c>
      <c r="AB29" s="59">
        <f>P29</f>
        <v>0</v>
      </c>
      <c r="AC29" s="59">
        <f>T29</f>
        <v>0</v>
      </c>
      <c r="AD29" s="59">
        <f>W29</f>
        <v>0</v>
      </c>
      <c r="AE29" s="59">
        <f>Z29</f>
        <v>0</v>
      </c>
    </row>
    <row r="30" spans="1:31" ht="12.75" hidden="1" customHeight="1">
      <c r="A30" s="73"/>
      <c r="B30" s="5" t="s">
        <v>243</v>
      </c>
      <c r="C30" s="75">
        <v>1996</v>
      </c>
      <c r="D30" s="5" t="s">
        <v>85</v>
      </c>
      <c r="E30" s="14">
        <f>(LARGE(AA30:AD30,1)+LARGE(AA30:AD30,2))+LARGE(AA30:AD30,3)</f>
        <v>0</v>
      </c>
      <c r="F30" s="41">
        <f>((M30+P30)+T30)+W30</f>
        <v>0</v>
      </c>
      <c r="G30" s="19">
        <v>18</v>
      </c>
      <c r="H30" s="11"/>
      <c r="I30" s="75" t="s">
        <v>244</v>
      </c>
      <c r="J30" s="33"/>
      <c r="K30" s="73"/>
      <c r="L30" s="33"/>
      <c r="M30" s="41"/>
      <c r="N30" s="73"/>
      <c r="O30" s="33"/>
      <c r="P30" s="41"/>
      <c r="Q30" s="73"/>
      <c r="R30" s="73"/>
      <c r="S30" s="33"/>
      <c r="T30" s="41"/>
      <c r="U30" s="73"/>
      <c r="V30" s="33"/>
      <c r="W30" s="41"/>
      <c r="X30" s="73"/>
      <c r="Y30" s="33"/>
      <c r="Z30" s="41"/>
      <c r="AA30" s="68">
        <f>M30</f>
        <v>0</v>
      </c>
      <c r="AB30" s="59">
        <f>P30</f>
        <v>0</v>
      </c>
      <c r="AC30" s="59">
        <f>T30</f>
        <v>0</v>
      </c>
      <c r="AD30" s="59">
        <f>W30</f>
        <v>0</v>
      </c>
    </row>
    <row r="31" spans="1:31" ht="12.75" hidden="1" customHeight="1">
      <c r="A31" s="73"/>
      <c r="B31" s="5" t="s">
        <v>245</v>
      </c>
      <c r="C31" s="75">
        <v>1994</v>
      </c>
      <c r="D31" s="5" t="s">
        <v>121</v>
      </c>
      <c r="E31" s="14">
        <f>(LARGE(AA31:AD31,1)+LARGE(AA31:AD31,2))+LARGE(AA31:AD31,3)</f>
        <v>0</v>
      </c>
      <c r="F31" s="41">
        <f>((M31+P31)+T31)+W31</f>
        <v>0</v>
      </c>
      <c r="G31" s="39">
        <v>16</v>
      </c>
      <c r="H31" s="11"/>
      <c r="I31" s="75" t="s">
        <v>214</v>
      </c>
      <c r="J31" s="33"/>
      <c r="K31" s="73"/>
      <c r="L31" s="33"/>
      <c r="M31" s="41"/>
      <c r="N31" s="73"/>
      <c r="O31" s="33"/>
      <c r="P31" s="41"/>
      <c r="Q31" s="73"/>
      <c r="R31" s="73"/>
      <c r="S31" s="33"/>
      <c r="T31" s="41"/>
      <c r="U31" s="73"/>
      <c r="V31" s="33"/>
      <c r="W31" s="41"/>
      <c r="X31" s="73"/>
      <c r="Y31" s="33"/>
      <c r="Z31" s="41"/>
      <c r="AA31" s="68">
        <f>M31</f>
        <v>0</v>
      </c>
      <c r="AB31" s="59">
        <f>P31</f>
        <v>0</v>
      </c>
      <c r="AC31" s="59">
        <f>T31</f>
        <v>0</v>
      </c>
      <c r="AD31" s="59">
        <f>W31</f>
        <v>0</v>
      </c>
    </row>
    <row r="32" spans="1:31" ht="12.75" hidden="1" customHeight="1">
      <c r="A32" s="73"/>
      <c r="B32" s="5" t="s">
        <v>246</v>
      </c>
      <c r="C32" s="75">
        <v>2000</v>
      </c>
      <c r="D32" s="5" t="s">
        <v>78</v>
      </c>
      <c r="E32" s="14">
        <f>(LARGE(AA32:AD32,1)+LARGE(AA32:AD32,2))+LARGE(AA32:AD32,3)</f>
        <v>0</v>
      </c>
      <c r="F32" s="41">
        <f>((M32+P32)+T32)+W32</f>
        <v>0</v>
      </c>
      <c r="G32" s="19">
        <v>11</v>
      </c>
      <c r="H32" s="58"/>
      <c r="I32" s="75" t="s">
        <v>59</v>
      </c>
      <c r="J32" s="73"/>
      <c r="K32" s="73"/>
      <c r="L32" s="33"/>
      <c r="M32" s="41"/>
      <c r="N32" s="73"/>
      <c r="O32" s="33"/>
      <c r="P32" s="41"/>
      <c r="Q32" s="73"/>
      <c r="R32" s="73"/>
      <c r="S32" s="33"/>
      <c r="T32" s="41"/>
      <c r="U32" s="73"/>
      <c r="V32" s="33"/>
      <c r="W32" s="41"/>
      <c r="X32" s="73"/>
      <c r="Y32" s="33"/>
      <c r="Z32" s="41"/>
      <c r="AA32" s="68">
        <f>M32</f>
        <v>0</v>
      </c>
      <c r="AB32" s="59">
        <f>P32</f>
        <v>0</v>
      </c>
      <c r="AC32" s="59">
        <f>T32</f>
        <v>0</v>
      </c>
      <c r="AD32" s="59">
        <f>W32</f>
        <v>0</v>
      </c>
    </row>
  </sheetData>
  <mergeCells count="12">
    <mergeCell ref="AC3:AD3"/>
    <mergeCell ref="G4:H4"/>
    <mergeCell ref="I4:J4"/>
    <mergeCell ref="G5:H5"/>
    <mergeCell ref="I5:J5"/>
    <mergeCell ref="A1:Z2"/>
    <mergeCell ref="A3:D3"/>
    <mergeCell ref="K3:M3"/>
    <mergeCell ref="N3:P3"/>
    <mergeCell ref="R3:T3"/>
    <mergeCell ref="U3:W3"/>
    <mergeCell ref="Y3:Z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86"/>
  <sheetViews>
    <sheetView workbookViewId="0"/>
  </sheetViews>
  <sheetFormatPr defaultColWidth="9.140625" defaultRowHeight="12.75" customHeight="1"/>
  <cols>
    <col min="1" max="1" width="6.42578125" customWidth="1"/>
    <col min="2" max="2" width="16.7109375" customWidth="1"/>
    <col min="3" max="3" width="5.140625" customWidth="1"/>
    <col min="4" max="4" width="16.7109375" customWidth="1"/>
    <col min="5" max="5" width="8.28515625" customWidth="1"/>
    <col min="6" max="6" width="8.140625" customWidth="1"/>
    <col min="7" max="10" width="8" customWidth="1"/>
    <col min="11" max="11" width="0" hidden="1"/>
    <col min="12" max="13" width="9" customWidth="1"/>
    <col min="14" max="14" width="0" hidden="1"/>
    <col min="15" max="16" width="9" customWidth="1"/>
    <col min="17" max="17" width="0" hidden="1"/>
    <col min="18" max="19" width="9" customWidth="1"/>
    <col min="20" max="23" width="0" hidden="1"/>
    <col min="25" max="25" width="9" customWidth="1"/>
    <col min="26" max="26" width="0" hidden="1"/>
    <col min="28" max="28" width="9" customWidth="1"/>
    <col min="29" max="29" width="0" hidden="1"/>
    <col min="31" max="31" width="8.28515625" customWidth="1"/>
    <col min="32" max="32" width="0" hidden="1"/>
    <col min="33" max="33" width="9.7109375" customWidth="1"/>
    <col min="34" max="34" width="10" customWidth="1"/>
    <col min="35" max="41" width="0" hidden="1"/>
  </cols>
  <sheetData>
    <row r="1" spans="1:41" ht="20.25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247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83"/>
      <c r="Z1" s="48"/>
      <c r="AA1" s="83"/>
      <c r="AB1" s="48"/>
      <c r="AC1" s="48"/>
      <c r="AD1" s="48"/>
      <c r="AE1" s="48"/>
      <c r="AF1" s="48"/>
      <c r="AG1" s="48"/>
      <c r="AH1" s="48"/>
    </row>
    <row r="2" spans="1:41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1" ht="15.75" customHeight="1">
      <c r="A3" s="90" t="s">
        <v>1</v>
      </c>
      <c r="B3" s="89"/>
      <c r="C3" s="89"/>
      <c r="D3" s="89"/>
      <c r="E3" s="51"/>
      <c r="F3" s="51">
        <v>5</v>
      </c>
      <c r="G3" s="74"/>
      <c r="H3" s="8"/>
      <c r="I3" s="8"/>
      <c r="J3" s="69"/>
      <c r="K3" s="99" t="s">
        <v>248</v>
      </c>
      <c r="L3" s="92"/>
      <c r="M3" s="93"/>
      <c r="N3" s="99" t="s">
        <v>249</v>
      </c>
      <c r="O3" s="92"/>
      <c r="P3" s="93"/>
      <c r="Q3" s="99" t="s">
        <v>250</v>
      </c>
      <c r="R3" s="92"/>
      <c r="S3" s="93"/>
      <c r="T3" s="99" t="s">
        <v>251</v>
      </c>
      <c r="U3" s="92"/>
      <c r="V3" s="93"/>
      <c r="W3" s="100" t="s">
        <v>252</v>
      </c>
      <c r="X3" s="92"/>
      <c r="Y3" s="93"/>
      <c r="Z3" s="100" t="s">
        <v>253</v>
      </c>
      <c r="AA3" s="92"/>
      <c r="AB3" s="93"/>
      <c r="AC3" s="100" t="s">
        <v>254</v>
      </c>
      <c r="AD3" s="92"/>
      <c r="AE3" s="93"/>
      <c r="AF3" s="100" t="s">
        <v>255</v>
      </c>
      <c r="AG3" s="92"/>
      <c r="AH3" s="92"/>
    </row>
    <row r="4" spans="1:41">
      <c r="A4" s="64"/>
      <c r="B4" s="35"/>
      <c r="C4" s="43"/>
      <c r="D4" s="35"/>
      <c r="E4" s="42" t="s">
        <v>7</v>
      </c>
      <c r="F4" s="66"/>
      <c r="G4" s="101" t="s">
        <v>8</v>
      </c>
      <c r="H4" s="96"/>
      <c r="I4" s="101" t="s">
        <v>9</v>
      </c>
      <c r="J4" s="96"/>
      <c r="K4" s="64"/>
      <c r="L4" s="3" t="s">
        <v>10</v>
      </c>
      <c r="M4" s="56">
        <v>718</v>
      </c>
      <c r="N4" s="64"/>
      <c r="O4" s="3" t="s">
        <v>10</v>
      </c>
      <c r="P4" s="56">
        <v>750</v>
      </c>
      <c r="Q4" s="64"/>
      <c r="R4" s="3" t="s">
        <v>10</v>
      </c>
      <c r="S4" s="56">
        <v>715</v>
      </c>
      <c r="T4" s="64"/>
      <c r="U4" s="3" t="s">
        <v>10</v>
      </c>
      <c r="V4" s="56">
        <v>0</v>
      </c>
      <c r="W4" s="64"/>
      <c r="X4" s="3" t="s">
        <v>10</v>
      </c>
      <c r="Y4" s="56"/>
      <c r="Z4" s="66"/>
      <c r="AA4" s="3" t="s">
        <v>10</v>
      </c>
      <c r="AB4" s="56"/>
      <c r="AC4" s="64"/>
      <c r="AD4" s="3" t="s">
        <v>10</v>
      </c>
      <c r="AE4" s="56"/>
      <c r="AF4" s="64"/>
      <c r="AG4" s="3" t="s">
        <v>10</v>
      </c>
      <c r="AH4" s="56"/>
      <c r="AI4" s="27"/>
    </row>
    <row r="5" spans="1:41">
      <c r="A5" s="7" t="s">
        <v>11</v>
      </c>
      <c r="B5" s="7" t="s">
        <v>12</v>
      </c>
      <c r="C5" s="26" t="s">
        <v>13</v>
      </c>
      <c r="D5" s="7" t="s">
        <v>14</v>
      </c>
      <c r="E5" s="7" t="s">
        <v>256</v>
      </c>
      <c r="F5" s="7" t="s">
        <v>7</v>
      </c>
      <c r="G5" s="102" t="s">
        <v>16</v>
      </c>
      <c r="H5" s="98"/>
      <c r="I5" s="102" t="s">
        <v>17</v>
      </c>
      <c r="J5" s="98"/>
      <c r="K5" s="16"/>
      <c r="L5" s="3" t="s">
        <v>18</v>
      </c>
      <c r="M5" s="56">
        <v>1</v>
      </c>
      <c r="N5" s="16"/>
      <c r="O5" s="3" t="s">
        <v>18</v>
      </c>
      <c r="P5" s="56">
        <v>1</v>
      </c>
      <c r="Q5" s="16"/>
      <c r="R5" s="3" t="s">
        <v>18</v>
      </c>
      <c r="S5" s="56">
        <v>1</v>
      </c>
      <c r="T5" s="16"/>
      <c r="U5" s="3" t="s">
        <v>18</v>
      </c>
      <c r="V5" s="56">
        <v>1</v>
      </c>
      <c r="W5" s="16"/>
      <c r="X5" s="3" t="s">
        <v>18</v>
      </c>
      <c r="Y5" s="56">
        <v>1</v>
      </c>
      <c r="Z5" s="31"/>
      <c r="AA5" s="3" t="s">
        <v>18</v>
      </c>
      <c r="AB5" s="56">
        <v>1.5</v>
      </c>
      <c r="AC5" s="16"/>
      <c r="AD5" s="3" t="s">
        <v>18</v>
      </c>
      <c r="AE5" s="56">
        <v>1</v>
      </c>
      <c r="AF5" s="16"/>
      <c r="AG5" s="3" t="s">
        <v>18</v>
      </c>
      <c r="AH5" s="56">
        <v>2</v>
      </c>
      <c r="AI5" s="27"/>
    </row>
    <row r="6" spans="1:41" ht="13.5" customHeight="1">
      <c r="A6" s="61"/>
      <c r="B6" s="82"/>
      <c r="C6" s="29"/>
      <c r="D6" s="82"/>
      <c r="E6" s="57" t="s">
        <v>257</v>
      </c>
      <c r="F6" s="21"/>
      <c r="G6" s="75" t="s">
        <v>19</v>
      </c>
      <c r="H6" s="75" t="s">
        <v>20</v>
      </c>
      <c r="I6" s="75" t="s">
        <v>258</v>
      </c>
      <c r="J6" s="75" t="s">
        <v>20</v>
      </c>
      <c r="K6" s="61"/>
      <c r="L6" s="75" t="s">
        <v>23</v>
      </c>
      <c r="M6" s="75" t="s">
        <v>24</v>
      </c>
      <c r="N6" s="61"/>
      <c r="O6" s="75" t="s">
        <v>23</v>
      </c>
      <c r="P6" s="75" t="s">
        <v>24</v>
      </c>
      <c r="Q6" s="61"/>
      <c r="R6" s="75" t="s">
        <v>23</v>
      </c>
      <c r="S6" s="75" t="s">
        <v>24</v>
      </c>
      <c r="T6" s="61"/>
      <c r="U6" s="75" t="s">
        <v>23</v>
      </c>
      <c r="V6" s="75" t="s">
        <v>24</v>
      </c>
      <c r="W6" s="61"/>
      <c r="X6" s="75" t="s">
        <v>23</v>
      </c>
      <c r="Y6" s="75" t="s">
        <v>24</v>
      </c>
      <c r="Z6" s="21"/>
      <c r="AA6" s="75" t="s">
        <v>23</v>
      </c>
      <c r="AB6" s="75" t="s">
        <v>24</v>
      </c>
      <c r="AC6" s="61"/>
      <c r="AD6" s="75" t="s">
        <v>23</v>
      </c>
      <c r="AE6" s="75" t="s">
        <v>24</v>
      </c>
      <c r="AF6" s="61"/>
      <c r="AG6" s="75" t="s">
        <v>23</v>
      </c>
      <c r="AH6" s="75" t="s">
        <v>24</v>
      </c>
      <c r="AI6" s="27"/>
    </row>
    <row r="7" spans="1:41">
      <c r="A7" s="19" t="s">
        <v>25</v>
      </c>
      <c r="B7" s="5" t="s">
        <v>42</v>
      </c>
      <c r="C7" s="75">
        <v>1999</v>
      </c>
      <c r="D7" s="5" t="s">
        <v>38</v>
      </c>
      <c r="E7" s="14">
        <f t="shared" ref="E7:E18" si="0">(((LARGE(AI7:AO7,1)+LARGE(AI7:AO7,2))+LARGE(AI7:AO7,3))+LARGE(AI7:AO7,4))+LARGE(AI7:AO7,5)</f>
        <v>2183</v>
      </c>
      <c r="F7" s="14">
        <f t="shared" ref="F7:F38" si="1">(((((M7+P7)+S7)+Y7)+AB7)+AE7)+AH7</f>
        <v>2183</v>
      </c>
      <c r="G7" s="75">
        <v>50</v>
      </c>
      <c r="H7" s="75"/>
      <c r="I7" s="75" t="s">
        <v>259</v>
      </c>
      <c r="J7" s="19"/>
      <c r="K7" s="71"/>
      <c r="L7" s="19" t="s">
        <v>25</v>
      </c>
      <c r="M7" s="41">
        <v>718</v>
      </c>
      <c r="N7" s="71"/>
      <c r="O7" s="19" t="s">
        <v>25</v>
      </c>
      <c r="P7" s="41">
        <v>750</v>
      </c>
      <c r="Q7" s="71"/>
      <c r="R7" s="19" t="s">
        <v>25</v>
      </c>
      <c r="S7" s="41">
        <v>715</v>
      </c>
      <c r="T7" s="71"/>
      <c r="U7" s="33"/>
      <c r="V7" s="41"/>
      <c r="W7" s="71"/>
      <c r="X7" s="19"/>
      <c r="Y7" s="41"/>
      <c r="Z7" s="41"/>
      <c r="AA7" s="19"/>
      <c r="AB7" s="41"/>
      <c r="AC7" s="71"/>
      <c r="AD7" s="19"/>
      <c r="AE7" s="41"/>
      <c r="AF7" s="71"/>
      <c r="AG7" s="33"/>
      <c r="AH7" s="41"/>
      <c r="AI7" s="68">
        <f t="shared" ref="AI7:AI18" si="2">M7</f>
        <v>718</v>
      </c>
      <c r="AJ7" s="59">
        <f t="shared" ref="AJ7:AJ18" si="3">P7</f>
        <v>750</v>
      </c>
      <c r="AK7" s="59">
        <f t="shared" ref="AK7:AK33" si="4">S7</f>
        <v>715</v>
      </c>
      <c r="AL7" s="59">
        <f t="shared" ref="AL7:AL18" si="5">Y7</f>
        <v>0</v>
      </c>
      <c r="AM7" s="59">
        <f t="shared" ref="AM7:AM18" si="6">AB7</f>
        <v>0</v>
      </c>
      <c r="AN7" s="59">
        <f t="shared" ref="AN7:AN18" si="7">AE7</f>
        <v>0</v>
      </c>
      <c r="AO7" s="59">
        <f t="shared" ref="AO7:AO18" si="8">AH7</f>
        <v>0</v>
      </c>
    </row>
    <row r="8" spans="1:41">
      <c r="A8" s="19" t="s">
        <v>30</v>
      </c>
      <c r="B8" s="5" t="s">
        <v>48</v>
      </c>
      <c r="C8" s="75">
        <v>1999</v>
      </c>
      <c r="D8" s="5" t="s">
        <v>207</v>
      </c>
      <c r="E8" s="14">
        <f t="shared" si="0"/>
        <v>1639</v>
      </c>
      <c r="F8" s="14">
        <f t="shared" si="1"/>
        <v>1639</v>
      </c>
      <c r="G8" s="75">
        <v>49</v>
      </c>
      <c r="H8" s="75"/>
      <c r="I8" s="75" t="s">
        <v>260</v>
      </c>
      <c r="J8" s="19"/>
      <c r="K8" s="71"/>
      <c r="L8" s="19" t="s">
        <v>30</v>
      </c>
      <c r="M8" s="41">
        <v>539</v>
      </c>
      <c r="N8" s="71"/>
      <c r="O8" s="19" t="s">
        <v>30</v>
      </c>
      <c r="P8" s="41">
        <v>563</v>
      </c>
      <c r="Q8" s="71"/>
      <c r="R8" s="19" t="s">
        <v>30</v>
      </c>
      <c r="S8" s="41">
        <v>537</v>
      </c>
      <c r="T8" s="71"/>
      <c r="U8" s="33"/>
      <c r="V8" s="41"/>
      <c r="W8" s="71"/>
      <c r="X8" s="19"/>
      <c r="Y8" s="41"/>
      <c r="Z8" s="41"/>
      <c r="AA8" s="19"/>
      <c r="AB8" s="41"/>
      <c r="AC8" s="71"/>
      <c r="AD8" s="19"/>
      <c r="AE8" s="41"/>
      <c r="AF8" s="71"/>
      <c r="AG8" s="33"/>
      <c r="AH8" s="41"/>
      <c r="AI8" s="68">
        <f t="shared" si="2"/>
        <v>539</v>
      </c>
      <c r="AJ8" s="59">
        <f t="shared" si="3"/>
        <v>563</v>
      </c>
      <c r="AK8" s="59">
        <f t="shared" si="4"/>
        <v>537</v>
      </c>
      <c r="AL8" s="59">
        <f t="shared" si="5"/>
        <v>0</v>
      </c>
      <c r="AM8" s="59">
        <f t="shared" si="6"/>
        <v>0</v>
      </c>
      <c r="AN8" s="59">
        <f t="shared" si="7"/>
        <v>0</v>
      </c>
      <c r="AO8" s="59">
        <f t="shared" si="8"/>
        <v>0</v>
      </c>
    </row>
    <row r="9" spans="1:41">
      <c r="A9" s="19" t="s">
        <v>36</v>
      </c>
      <c r="B9" s="5" t="s">
        <v>51</v>
      </c>
      <c r="C9" s="75">
        <v>1998</v>
      </c>
      <c r="D9" s="5" t="s">
        <v>229</v>
      </c>
      <c r="E9" s="14">
        <f t="shared" si="0"/>
        <v>1223</v>
      </c>
      <c r="F9" s="14">
        <f t="shared" si="1"/>
        <v>1223</v>
      </c>
      <c r="G9" s="75">
        <v>46</v>
      </c>
      <c r="H9" s="19"/>
      <c r="I9" s="75" t="s">
        <v>43</v>
      </c>
      <c r="J9" s="19"/>
      <c r="K9" s="71"/>
      <c r="L9" s="19" t="s">
        <v>35</v>
      </c>
      <c r="M9" s="41">
        <v>402</v>
      </c>
      <c r="N9" s="71"/>
      <c r="O9" s="19" t="s">
        <v>35</v>
      </c>
      <c r="P9" s="41">
        <v>420</v>
      </c>
      <c r="Q9" s="71"/>
      <c r="R9" s="19" t="s">
        <v>35</v>
      </c>
      <c r="S9" s="41">
        <v>401</v>
      </c>
      <c r="T9" s="71"/>
      <c r="U9" s="33"/>
      <c r="V9" s="41"/>
      <c r="W9" s="71"/>
      <c r="X9" s="19"/>
      <c r="Y9" s="41"/>
      <c r="Z9" s="41"/>
      <c r="AA9" s="19"/>
      <c r="AB9" s="41"/>
      <c r="AC9" s="71"/>
      <c r="AD9" s="19"/>
      <c r="AE9" s="41"/>
      <c r="AF9" s="71"/>
      <c r="AG9" s="33"/>
      <c r="AH9" s="41"/>
      <c r="AI9" s="68">
        <f t="shared" si="2"/>
        <v>402</v>
      </c>
      <c r="AJ9" s="59">
        <f t="shared" si="3"/>
        <v>420</v>
      </c>
      <c r="AK9" s="59">
        <f t="shared" si="4"/>
        <v>401</v>
      </c>
      <c r="AL9" s="59">
        <f t="shared" si="5"/>
        <v>0</v>
      </c>
      <c r="AM9" s="59">
        <f t="shared" si="6"/>
        <v>0</v>
      </c>
      <c r="AN9" s="59">
        <f t="shared" si="7"/>
        <v>0</v>
      </c>
      <c r="AO9" s="59">
        <f t="shared" si="8"/>
        <v>0</v>
      </c>
    </row>
    <row r="10" spans="1:41">
      <c r="A10" s="19" t="s">
        <v>41</v>
      </c>
      <c r="B10" s="5" t="s">
        <v>68</v>
      </c>
      <c r="C10" s="25" t="s">
        <v>61</v>
      </c>
      <c r="D10" s="5" t="s">
        <v>69</v>
      </c>
      <c r="E10" s="14">
        <f t="shared" si="0"/>
        <v>845</v>
      </c>
      <c r="F10" s="14">
        <f t="shared" si="1"/>
        <v>845</v>
      </c>
      <c r="G10" s="75">
        <v>35</v>
      </c>
      <c r="H10" s="19"/>
      <c r="I10" s="75" t="s">
        <v>88</v>
      </c>
      <c r="J10" s="19"/>
      <c r="K10" s="71"/>
      <c r="L10" s="19" t="s">
        <v>56</v>
      </c>
      <c r="M10" s="41">
        <v>230</v>
      </c>
      <c r="N10" s="71"/>
      <c r="O10" s="19" t="s">
        <v>47</v>
      </c>
      <c r="P10" s="41">
        <v>315</v>
      </c>
      <c r="Q10" s="71"/>
      <c r="R10" s="19" t="s">
        <v>47</v>
      </c>
      <c r="S10" s="41">
        <v>300</v>
      </c>
      <c r="T10" s="71"/>
      <c r="U10" s="33"/>
      <c r="V10" s="41"/>
      <c r="W10" s="71"/>
      <c r="X10" s="19"/>
      <c r="Y10" s="41"/>
      <c r="Z10" s="41"/>
      <c r="AA10" s="19"/>
      <c r="AB10" s="41"/>
      <c r="AC10" s="71"/>
      <c r="AD10" s="19"/>
      <c r="AE10" s="41"/>
      <c r="AF10" s="71"/>
      <c r="AG10" s="33"/>
      <c r="AH10" s="41"/>
      <c r="AI10" s="68">
        <f t="shared" si="2"/>
        <v>230</v>
      </c>
      <c r="AJ10" s="59">
        <f t="shared" si="3"/>
        <v>315</v>
      </c>
      <c r="AK10" s="59">
        <f t="shared" si="4"/>
        <v>300</v>
      </c>
      <c r="AL10" s="59">
        <f t="shared" si="5"/>
        <v>0</v>
      </c>
      <c r="AM10" s="59">
        <f t="shared" si="6"/>
        <v>0</v>
      </c>
      <c r="AN10" s="59">
        <f t="shared" si="7"/>
        <v>0</v>
      </c>
      <c r="AO10" s="59">
        <f t="shared" si="8"/>
        <v>0</v>
      </c>
    </row>
    <row r="11" spans="1:41">
      <c r="A11" s="19" t="s">
        <v>43</v>
      </c>
      <c r="B11" s="5" t="s">
        <v>94</v>
      </c>
      <c r="C11" s="75">
        <v>2000</v>
      </c>
      <c r="D11" s="5" t="s">
        <v>229</v>
      </c>
      <c r="E11" s="14">
        <f t="shared" si="0"/>
        <v>841</v>
      </c>
      <c r="F11" s="14">
        <f t="shared" si="1"/>
        <v>841</v>
      </c>
      <c r="G11" s="75">
        <v>37</v>
      </c>
      <c r="H11" s="19"/>
      <c r="I11" s="75" t="s">
        <v>70</v>
      </c>
      <c r="J11" s="19"/>
      <c r="K11" s="71"/>
      <c r="L11" s="19" t="s">
        <v>47</v>
      </c>
      <c r="M11" s="41">
        <v>301</v>
      </c>
      <c r="N11" s="71"/>
      <c r="O11" s="19" t="s">
        <v>56</v>
      </c>
      <c r="P11" s="41">
        <v>240</v>
      </c>
      <c r="Q11" s="71"/>
      <c r="R11" s="19" t="s">
        <v>47</v>
      </c>
      <c r="S11" s="41">
        <v>300</v>
      </c>
      <c r="T11" s="71"/>
      <c r="U11" s="33"/>
      <c r="V11" s="41"/>
      <c r="W11" s="71"/>
      <c r="X11" s="19"/>
      <c r="Y11" s="41"/>
      <c r="Z11" s="41"/>
      <c r="AA11" s="19"/>
      <c r="AB11" s="41"/>
      <c r="AC11" s="71"/>
      <c r="AD11" s="19"/>
      <c r="AE11" s="41"/>
      <c r="AF11" s="71"/>
      <c r="AG11" s="33"/>
      <c r="AH11" s="41"/>
      <c r="AI11" s="68">
        <f t="shared" si="2"/>
        <v>301</v>
      </c>
      <c r="AJ11" s="59">
        <f t="shared" si="3"/>
        <v>240</v>
      </c>
      <c r="AK11" s="59">
        <f t="shared" si="4"/>
        <v>300</v>
      </c>
      <c r="AL11" s="59">
        <f t="shared" si="5"/>
        <v>0</v>
      </c>
      <c r="AM11" s="59">
        <f t="shared" si="6"/>
        <v>0</v>
      </c>
      <c r="AN11" s="59">
        <f t="shared" si="7"/>
        <v>0</v>
      </c>
      <c r="AO11" s="59">
        <f t="shared" si="8"/>
        <v>0</v>
      </c>
    </row>
    <row r="12" spans="1:41">
      <c r="A12" s="19" t="s">
        <v>46</v>
      </c>
      <c r="B12" s="5" t="s">
        <v>80</v>
      </c>
      <c r="C12" s="75">
        <v>1999</v>
      </c>
      <c r="D12" s="5" t="s">
        <v>261</v>
      </c>
      <c r="E12" s="14">
        <f t="shared" si="0"/>
        <v>822</v>
      </c>
      <c r="F12" s="14">
        <f t="shared" si="1"/>
        <v>822</v>
      </c>
      <c r="G12" s="75">
        <v>48</v>
      </c>
      <c r="H12" s="19"/>
      <c r="I12" s="75" t="s">
        <v>36</v>
      </c>
      <c r="J12" s="19"/>
      <c r="K12" s="71"/>
      <c r="L12" s="19" t="s">
        <v>35</v>
      </c>
      <c r="M12" s="41">
        <v>402</v>
      </c>
      <c r="N12" s="71"/>
      <c r="O12" s="19" t="s">
        <v>35</v>
      </c>
      <c r="P12" s="41">
        <v>420</v>
      </c>
      <c r="Q12" s="71"/>
      <c r="R12" s="19"/>
      <c r="S12" s="41"/>
      <c r="T12" s="71"/>
      <c r="U12" s="33"/>
      <c r="V12" s="41"/>
      <c r="W12" s="71"/>
      <c r="X12" s="19"/>
      <c r="Y12" s="41"/>
      <c r="Z12" s="41"/>
      <c r="AA12" s="19"/>
      <c r="AB12" s="41"/>
      <c r="AC12" s="71"/>
      <c r="AD12" s="19"/>
      <c r="AE12" s="41"/>
      <c r="AF12" s="71"/>
      <c r="AG12" s="33"/>
      <c r="AH12" s="41"/>
      <c r="AI12" s="68">
        <f t="shared" si="2"/>
        <v>402</v>
      </c>
      <c r="AJ12" s="59">
        <f t="shared" si="3"/>
        <v>420</v>
      </c>
      <c r="AK12" s="59">
        <f t="shared" si="4"/>
        <v>0</v>
      </c>
      <c r="AL12" s="59">
        <f t="shared" si="5"/>
        <v>0</v>
      </c>
      <c r="AM12" s="59">
        <f t="shared" si="6"/>
        <v>0</v>
      </c>
      <c r="AN12" s="59">
        <f t="shared" si="7"/>
        <v>0</v>
      </c>
      <c r="AO12" s="59">
        <f t="shared" si="8"/>
        <v>0</v>
      </c>
    </row>
    <row r="13" spans="1:41">
      <c r="A13" s="19" t="s">
        <v>50</v>
      </c>
      <c r="B13" s="5" t="s">
        <v>60</v>
      </c>
      <c r="C13" s="75" t="s">
        <v>61</v>
      </c>
      <c r="D13" s="5" t="s">
        <v>229</v>
      </c>
      <c r="E13" s="14">
        <f t="shared" si="0"/>
        <v>774</v>
      </c>
      <c r="F13" s="14">
        <f t="shared" si="1"/>
        <v>774</v>
      </c>
      <c r="G13" s="75">
        <v>44</v>
      </c>
      <c r="H13" s="19"/>
      <c r="I13" s="75" t="s">
        <v>50</v>
      </c>
      <c r="J13" s="19"/>
      <c r="K13" s="71"/>
      <c r="L13" s="19" t="s">
        <v>56</v>
      </c>
      <c r="M13" s="41">
        <v>230</v>
      </c>
      <c r="N13" s="71"/>
      <c r="O13" s="19" t="s">
        <v>47</v>
      </c>
      <c r="P13" s="41">
        <v>315</v>
      </c>
      <c r="Q13" s="71"/>
      <c r="R13" s="19" t="s">
        <v>56</v>
      </c>
      <c r="S13" s="41">
        <v>229</v>
      </c>
      <c r="T13" s="71"/>
      <c r="U13" s="33"/>
      <c r="V13" s="41"/>
      <c r="W13" s="71"/>
      <c r="X13" s="19"/>
      <c r="Y13" s="41"/>
      <c r="Z13" s="41"/>
      <c r="AA13" s="19"/>
      <c r="AB13" s="41"/>
      <c r="AC13" s="71"/>
      <c r="AD13" s="19"/>
      <c r="AE13" s="41"/>
      <c r="AF13" s="71"/>
      <c r="AG13" s="33"/>
      <c r="AH13" s="41"/>
      <c r="AI13" s="68">
        <f t="shared" si="2"/>
        <v>230</v>
      </c>
      <c r="AJ13" s="59">
        <f t="shared" si="3"/>
        <v>315</v>
      </c>
      <c r="AK13" s="59">
        <f t="shared" si="4"/>
        <v>229</v>
      </c>
      <c r="AL13" s="59">
        <f t="shared" si="5"/>
        <v>0</v>
      </c>
      <c r="AM13" s="59">
        <f t="shared" si="6"/>
        <v>0</v>
      </c>
      <c r="AN13" s="59">
        <f t="shared" si="7"/>
        <v>0</v>
      </c>
      <c r="AO13" s="59">
        <f t="shared" si="8"/>
        <v>0</v>
      </c>
    </row>
    <row r="14" spans="1:41">
      <c r="A14" s="19" t="s">
        <v>213</v>
      </c>
      <c r="B14" s="5" t="s">
        <v>125</v>
      </c>
      <c r="C14" s="25" t="s">
        <v>262</v>
      </c>
      <c r="D14" s="5" t="s">
        <v>110</v>
      </c>
      <c r="E14" s="14">
        <f t="shared" si="0"/>
        <v>770</v>
      </c>
      <c r="F14" s="14">
        <f t="shared" si="1"/>
        <v>770</v>
      </c>
      <c r="G14" s="75">
        <v>40</v>
      </c>
      <c r="H14" s="75"/>
      <c r="I14" s="75" t="s">
        <v>67</v>
      </c>
      <c r="J14" s="19"/>
      <c r="K14" s="71"/>
      <c r="L14" s="19" t="s">
        <v>47</v>
      </c>
      <c r="M14" s="41">
        <v>301</v>
      </c>
      <c r="N14" s="71"/>
      <c r="O14" s="19" t="s">
        <v>56</v>
      </c>
      <c r="P14" s="41">
        <v>240</v>
      </c>
      <c r="Q14" s="71"/>
      <c r="R14" s="19" t="s">
        <v>56</v>
      </c>
      <c r="S14" s="41">
        <v>229</v>
      </c>
      <c r="T14" s="71"/>
      <c r="U14" s="33"/>
      <c r="V14" s="41"/>
      <c r="W14" s="71"/>
      <c r="X14" s="19"/>
      <c r="Y14" s="41"/>
      <c r="Z14" s="41"/>
      <c r="AA14" s="19"/>
      <c r="AB14" s="41"/>
      <c r="AC14" s="71"/>
      <c r="AD14" s="19"/>
      <c r="AE14" s="41"/>
      <c r="AF14" s="71"/>
      <c r="AG14" s="33"/>
      <c r="AH14" s="41"/>
      <c r="AI14" s="68">
        <f t="shared" si="2"/>
        <v>301</v>
      </c>
      <c r="AJ14" s="59">
        <f t="shared" si="3"/>
        <v>240</v>
      </c>
      <c r="AK14" s="59">
        <f t="shared" si="4"/>
        <v>229</v>
      </c>
      <c r="AL14" s="59">
        <f t="shared" si="5"/>
        <v>0</v>
      </c>
      <c r="AM14" s="59">
        <f t="shared" si="6"/>
        <v>0</v>
      </c>
      <c r="AN14" s="59">
        <f t="shared" si="7"/>
        <v>0</v>
      </c>
      <c r="AO14" s="59">
        <f t="shared" si="8"/>
        <v>0</v>
      </c>
    </row>
    <row r="15" spans="1:41">
      <c r="A15" s="19" t="s">
        <v>213</v>
      </c>
      <c r="B15" s="5" t="s">
        <v>118</v>
      </c>
      <c r="C15" s="75" t="s">
        <v>162</v>
      </c>
      <c r="D15" s="5" t="s">
        <v>69</v>
      </c>
      <c r="E15" s="14">
        <f t="shared" si="0"/>
        <v>770</v>
      </c>
      <c r="F15" s="14">
        <f t="shared" si="1"/>
        <v>770</v>
      </c>
      <c r="G15" s="19">
        <v>41</v>
      </c>
      <c r="H15" s="75"/>
      <c r="I15" s="19" t="s">
        <v>59</v>
      </c>
      <c r="J15" s="19"/>
      <c r="K15" s="71"/>
      <c r="L15" s="19" t="s">
        <v>47</v>
      </c>
      <c r="M15" s="41">
        <v>301</v>
      </c>
      <c r="N15" s="71"/>
      <c r="O15" s="19" t="s">
        <v>56</v>
      </c>
      <c r="P15" s="41">
        <v>240</v>
      </c>
      <c r="Q15" s="71"/>
      <c r="R15" s="19" t="s">
        <v>56</v>
      </c>
      <c r="S15" s="41">
        <v>229</v>
      </c>
      <c r="T15" s="71"/>
      <c r="U15" s="33"/>
      <c r="V15" s="41"/>
      <c r="W15" s="71"/>
      <c r="X15" s="19"/>
      <c r="Y15" s="41"/>
      <c r="Z15" s="41"/>
      <c r="AA15" s="19"/>
      <c r="AB15" s="41"/>
      <c r="AC15" s="71"/>
      <c r="AD15" s="19"/>
      <c r="AE15" s="41"/>
      <c r="AF15" s="71"/>
      <c r="AG15" s="33"/>
      <c r="AH15" s="41"/>
      <c r="AI15" s="68">
        <f t="shared" si="2"/>
        <v>301</v>
      </c>
      <c r="AJ15" s="59">
        <f t="shared" si="3"/>
        <v>240</v>
      </c>
      <c r="AK15" s="59">
        <f t="shared" si="4"/>
        <v>229</v>
      </c>
      <c r="AL15" s="59">
        <f t="shared" si="5"/>
        <v>0</v>
      </c>
      <c r="AM15" s="59">
        <f t="shared" si="6"/>
        <v>0</v>
      </c>
      <c r="AN15" s="59">
        <f t="shared" si="7"/>
        <v>0</v>
      </c>
      <c r="AO15" s="59">
        <f t="shared" si="8"/>
        <v>0</v>
      </c>
    </row>
    <row r="16" spans="1:41">
      <c r="A16" s="19" t="s">
        <v>59</v>
      </c>
      <c r="B16" s="5" t="s">
        <v>64</v>
      </c>
      <c r="C16" s="75">
        <v>1998</v>
      </c>
      <c r="D16" s="5" t="s">
        <v>27</v>
      </c>
      <c r="E16" s="14">
        <f t="shared" si="0"/>
        <v>716</v>
      </c>
      <c r="F16" s="14">
        <f t="shared" si="1"/>
        <v>716</v>
      </c>
      <c r="G16" s="75">
        <v>45</v>
      </c>
      <c r="H16" s="75"/>
      <c r="I16" s="75" t="s">
        <v>46</v>
      </c>
      <c r="J16" s="19"/>
      <c r="K16" s="71"/>
      <c r="L16" s="19"/>
      <c r="M16" s="41"/>
      <c r="N16" s="71"/>
      <c r="O16" s="19" t="s">
        <v>47</v>
      </c>
      <c r="P16" s="41">
        <v>315</v>
      </c>
      <c r="Q16" s="71"/>
      <c r="R16" s="19" t="s">
        <v>35</v>
      </c>
      <c r="S16" s="41">
        <v>401</v>
      </c>
      <c r="T16" s="71"/>
      <c r="U16" s="33"/>
      <c r="V16" s="41"/>
      <c r="W16" s="71"/>
      <c r="X16" s="19"/>
      <c r="Y16" s="41"/>
      <c r="Z16" s="41"/>
      <c r="AA16" s="19"/>
      <c r="AB16" s="41"/>
      <c r="AC16" s="71"/>
      <c r="AD16" s="19"/>
      <c r="AE16" s="41"/>
      <c r="AF16" s="71"/>
      <c r="AG16" s="33"/>
      <c r="AH16" s="41"/>
      <c r="AI16" s="68">
        <f t="shared" si="2"/>
        <v>0</v>
      </c>
      <c r="AJ16" s="59">
        <f t="shared" si="3"/>
        <v>315</v>
      </c>
      <c r="AK16" s="59">
        <f t="shared" si="4"/>
        <v>401</v>
      </c>
      <c r="AL16" s="59">
        <f t="shared" si="5"/>
        <v>0</v>
      </c>
      <c r="AM16" s="59">
        <f t="shared" si="6"/>
        <v>0</v>
      </c>
      <c r="AN16" s="59">
        <f t="shared" si="7"/>
        <v>0</v>
      </c>
      <c r="AO16" s="59">
        <f t="shared" si="8"/>
        <v>0</v>
      </c>
    </row>
    <row r="17" spans="1:41">
      <c r="A17" s="19" t="s">
        <v>231</v>
      </c>
      <c r="B17" s="5" t="s">
        <v>109</v>
      </c>
      <c r="C17" s="75">
        <v>2001</v>
      </c>
      <c r="D17" s="5" t="s">
        <v>110</v>
      </c>
      <c r="E17" s="14">
        <f t="shared" si="0"/>
        <v>699</v>
      </c>
      <c r="F17" s="14">
        <f t="shared" si="1"/>
        <v>699</v>
      </c>
      <c r="G17" s="75">
        <v>38</v>
      </c>
      <c r="H17" s="75"/>
      <c r="I17" s="75" t="s">
        <v>71</v>
      </c>
      <c r="J17" s="19"/>
      <c r="K17" s="71"/>
      <c r="L17" s="19" t="s">
        <v>56</v>
      </c>
      <c r="M17" s="41">
        <v>230</v>
      </c>
      <c r="N17" s="71"/>
      <c r="O17" s="19" t="s">
        <v>56</v>
      </c>
      <c r="P17" s="41">
        <v>240</v>
      </c>
      <c r="Q17" s="71"/>
      <c r="R17" s="19" t="s">
        <v>56</v>
      </c>
      <c r="S17" s="41">
        <v>229</v>
      </c>
      <c r="T17" s="71"/>
      <c r="U17" s="33"/>
      <c r="V17" s="41"/>
      <c r="W17" s="71"/>
      <c r="X17" s="19"/>
      <c r="Y17" s="41"/>
      <c r="Z17" s="41"/>
      <c r="AA17" s="19"/>
      <c r="AB17" s="41"/>
      <c r="AC17" s="71"/>
      <c r="AD17" s="19"/>
      <c r="AE17" s="41"/>
      <c r="AF17" s="71"/>
      <c r="AG17" s="33"/>
      <c r="AH17" s="41"/>
      <c r="AI17" s="68">
        <f t="shared" si="2"/>
        <v>230</v>
      </c>
      <c r="AJ17" s="59">
        <f t="shared" si="3"/>
        <v>240</v>
      </c>
      <c r="AK17" s="59">
        <f t="shared" si="4"/>
        <v>229</v>
      </c>
      <c r="AL17" s="59">
        <f t="shared" si="5"/>
        <v>0</v>
      </c>
      <c r="AM17" s="59">
        <f t="shared" si="6"/>
        <v>0</v>
      </c>
      <c r="AN17" s="59">
        <f t="shared" si="7"/>
        <v>0</v>
      </c>
      <c r="AO17" s="59">
        <f t="shared" si="8"/>
        <v>0</v>
      </c>
    </row>
    <row r="18" spans="1:41">
      <c r="A18" s="19" t="s">
        <v>231</v>
      </c>
      <c r="B18" s="5" t="s">
        <v>130</v>
      </c>
      <c r="C18" s="75">
        <v>1998</v>
      </c>
      <c r="D18" s="5" t="s">
        <v>38</v>
      </c>
      <c r="E18" s="14">
        <f t="shared" si="0"/>
        <v>699</v>
      </c>
      <c r="F18" s="14">
        <f t="shared" si="1"/>
        <v>699</v>
      </c>
      <c r="G18" s="19">
        <v>33</v>
      </c>
      <c r="H18" s="75"/>
      <c r="I18" s="75" t="s">
        <v>86</v>
      </c>
      <c r="J18" s="19"/>
      <c r="K18" s="71"/>
      <c r="L18" s="19" t="s">
        <v>56</v>
      </c>
      <c r="M18" s="41">
        <v>230</v>
      </c>
      <c r="N18" s="71"/>
      <c r="O18" s="19" t="s">
        <v>56</v>
      </c>
      <c r="P18" s="41">
        <v>240</v>
      </c>
      <c r="Q18" s="71"/>
      <c r="R18" s="19" t="s">
        <v>56</v>
      </c>
      <c r="S18" s="41">
        <v>229</v>
      </c>
      <c r="T18" s="71"/>
      <c r="U18" s="33"/>
      <c r="V18" s="41"/>
      <c r="W18" s="71"/>
      <c r="X18" s="19"/>
      <c r="Y18" s="41"/>
      <c r="Z18" s="41"/>
      <c r="AA18" s="19"/>
      <c r="AB18" s="41"/>
      <c r="AC18" s="71"/>
      <c r="AD18" s="19"/>
      <c r="AE18" s="41"/>
      <c r="AF18" s="71"/>
      <c r="AG18" s="33"/>
      <c r="AH18" s="41"/>
      <c r="AI18" s="68">
        <f t="shared" si="2"/>
        <v>230</v>
      </c>
      <c r="AJ18" s="59">
        <f t="shared" si="3"/>
        <v>240</v>
      </c>
      <c r="AK18" s="59">
        <f t="shared" si="4"/>
        <v>229</v>
      </c>
      <c r="AL18" s="59">
        <f t="shared" si="5"/>
        <v>0</v>
      </c>
      <c r="AM18" s="59">
        <f t="shared" si="6"/>
        <v>0</v>
      </c>
      <c r="AN18" s="59">
        <f t="shared" si="7"/>
        <v>0</v>
      </c>
      <c r="AO18" s="59">
        <f t="shared" si="8"/>
        <v>0</v>
      </c>
    </row>
    <row r="19" spans="1:41">
      <c r="A19" s="19" t="s">
        <v>71</v>
      </c>
      <c r="B19" s="5" t="s">
        <v>116</v>
      </c>
      <c r="C19" s="75">
        <v>1998</v>
      </c>
      <c r="D19" s="5" t="s">
        <v>69</v>
      </c>
      <c r="E19" s="14">
        <v>617</v>
      </c>
      <c r="F19" s="14">
        <f t="shared" si="1"/>
        <v>617</v>
      </c>
      <c r="G19" s="75">
        <v>43</v>
      </c>
      <c r="H19" s="75"/>
      <c r="I19" s="75" t="s">
        <v>57</v>
      </c>
      <c r="J19" s="19"/>
      <c r="K19" s="71"/>
      <c r="L19" s="19" t="s">
        <v>56</v>
      </c>
      <c r="M19" s="41">
        <v>230</v>
      </c>
      <c r="N19" s="71"/>
      <c r="O19" s="19" t="s">
        <v>47</v>
      </c>
      <c r="P19" s="41">
        <v>315</v>
      </c>
      <c r="Q19" s="71"/>
      <c r="R19" s="19" t="s">
        <v>76</v>
      </c>
      <c r="S19" s="41">
        <v>72</v>
      </c>
      <c r="T19" s="71"/>
      <c r="U19" s="33"/>
      <c r="V19" s="41"/>
      <c r="W19" s="71"/>
      <c r="X19" s="19"/>
      <c r="Y19" s="41"/>
      <c r="Z19" s="41"/>
      <c r="AA19" s="19"/>
      <c r="AB19" s="41"/>
      <c r="AC19" s="71"/>
      <c r="AD19" s="19"/>
      <c r="AE19" s="41"/>
      <c r="AF19" s="71"/>
      <c r="AG19" s="33"/>
      <c r="AH19" s="41"/>
      <c r="AI19" s="68"/>
      <c r="AK19" s="59">
        <f t="shared" si="4"/>
        <v>72</v>
      </c>
    </row>
    <row r="20" spans="1:41">
      <c r="A20" s="19" t="s">
        <v>70</v>
      </c>
      <c r="B20" s="5" t="s">
        <v>148</v>
      </c>
      <c r="C20" s="25" t="s">
        <v>61</v>
      </c>
      <c r="D20" s="5" t="s">
        <v>263</v>
      </c>
      <c r="E20" s="14">
        <f t="shared" ref="E20:E27" si="9">(((LARGE(AI20:AO20,1)+LARGE(AI20:AO20,2))+LARGE(AI20:AO20,3))+LARGE(AI20:AO20,4))+LARGE(AI20:AO20,5)</f>
        <v>562</v>
      </c>
      <c r="F20" s="14">
        <f t="shared" si="1"/>
        <v>562</v>
      </c>
      <c r="G20" s="19">
        <v>30</v>
      </c>
      <c r="H20" s="75"/>
      <c r="I20" s="19" t="s">
        <v>98</v>
      </c>
      <c r="J20" s="75"/>
      <c r="K20" s="71"/>
      <c r="L20" s="19" t="s">
        <v>66</v>
      </c>
      <c r="M20" s="41">
        <v>93</v>
      </c>
      <c r="N20" s="71"/>
      <c r="O20" s="19" t="s">
        <v>56</v>
      </c>
      <c r="P20" s="41">
        <v>240</v>
      </c>
      <c r="Q20" s="71"/>
      <c r="R20" s="19" t="s">
        <v>56</v>
      </c>
      <c r="S20" s="41">
        <v>229</v>
      </c>
      <c r="T20" s="71"/>
      <c r="U20" s="33"/>
      <c r="V20" s="41"/>
      <c r="W20" s="71"/>
      <c r="X20" s="19"/>
      <c r="Y20" s="41"/>
      <c r="Z20" s="41"/>
      <c r="AA20" s="19"/>
      <c r="AB20" s="41"/>
      <c r="AC20" s="71"/>
      <c r="AD20" s="19"/>
      <c r="AE20" s="41"/>
      <c r="AF20" s="71"/>
      <c r="AG20" s="33"/>
      <c r="AH20" s="41"/>
      <c r="AI20" s="68">
        <f t="shared" ref="AI20:AI30" si="10">M20</f>
        <v>93</v>
      </c>
      <c r="AJ20" s="59">
        <f t="shared" ref="AJ20:AJ30" si="11">P20</f>
        <v>240</v>
      </c>
      <c r="AK20" s="59">
        <f t="shared" si="4"/>
        <v>229</v>
      </c>
      <c r="AL20" s="59">
        <f t="shared" ref="AL20:AL30" si="12">Y20</f>
        <v>0</v>
      </c>
      <c r="AM20" s="59">
        <f t="shared" ref="AM20:AM30" si="13">AB20</f>
        <v>0</v>
      </c>
      <c r="AN20" s="59">
        <f t="shared" ref="AN20:AN30" si="14">AE20</f>
        <v>0</v>
      </c>
      <c r="AO20" s="59">
        <f t="shared" ref="AO20:AO30" si="15">AH20</f>
        <v>0</v>
      </c>
    </row>
    <row r="21" spans="1:41">
      <c r="A21" s="19" t="s">
        <v>65</v>
      </c>
      <c r="B21" s="11" t="s">
        <v>161</v>
      </c>
      <c r="C21" s="39">
        <v>1999</v>
      </c>
      <c r="D21" s="11" t="s">
        <v>153</v>
      </c>
      <c r="E21" s="14">
        <f t="shared" si="9"/>
        <v>541</v>
      </c>
      <c r="F21" s="14">
        <f t="shared" si="1"/>
        <v>541</v>
      </c>
      <c r="G21" s="19">
        <v>34</v>
      </c>
      <c r="H21" s="75"/>
      <c r="I21" s="75" t="s">
        <v>72</v>
      </c>
      <c r="J21" s="19"/>
      <c r="K21" s="71"/>
      <c r="L21" s="19" t="s">
        <v>76</v>
      </c>
      <c r="M21" s="41">
        <v>72</v>
      </c>
      <c r="N21" s="71"/>
      <c r="O21" s="19" t="s">
        <v>56</v>
      </c>
      <c r="P21" s="41">
        <v>240</v>
      </c>
      <c r="Q21" s="71"/>
      <c r="R21" s="19" t="s">
        <v>56</v>
      </c>
      <c r="S21" s="41">
        <v>229</v>
      </c>
      <c r="T21" s="71"/>
      <c r="U21" s="33"/>
      <c r="V21" s="41"/>
      <c r="W21" s="71"/>
      <c r="X21" s="19"/>
      <c r="Y21" s="41"/>
      <c r="Z21" s="41"/>
      <c r="AA21" s="19"/>
      <c r="AB21" s="41"/>
      <c r="AC21" s="71"/>
      <c r="AD21" s="19"/>
      <c r="AE21" s="41"/>
      <c r="AF21" s="71"/>
      <c r="AG21" s="33"/>
      <c r="AH21" s="41"/>
      <c r="AI21" s="68">
        <f t="shared" si="10"/>
        <v>72</v>
      </c>
      <c r="AJ21" s="59">
        <f t="shared" si="11"/>
        <v>240</v>
      </c>
      <c r="AK21" s="59">
        <f t="shared" si="4"/>
        <v>229</v>
      </c>
      <c r="AL21" s="59">
        <f t="shared" si="12"/>
        <v>0</v>
      </c>
      <c r="AM21" s="59">
        <f t="shared" si="13"/>
        <v>0</v>
      </c>
      <c r="AN21" s="59">
        <f t="shared" si="14"/>
        <v>0</v>
      </c>
      <c r="AO21" s="59">
        <f t="shared" si="15"/>
        <v>0</v>
      </c>
    </row>
    <row r="22" spans="1:41">
      <c r="A22" s="19" t="s">
        <v>88</v>
      </c>
      <c r="B22" s="5" t="s">
        <v>264</v>
      </c>
      <c r="C22" s="75">
        <v>2001</v>
      </c>
      <c r="D22" s="5" t="s">
        <v>222</v>
      </c>
      <c r="E22" s="14">
        <f t="shared" si="9"/>
        <v>470</v>
      </c>
      <c r="F22" s="14">
        <f t="shared" si="1"/>
        <v>470</v>
      </c>
      <c r="G22" s="75">
        <v>27</v>
      </c>
      <c r="H22" s="75"/>
      <c r="I22" s="19" t="s">
        <v>97</v>
      </c>
      <c r="J22" s="19"/>
      <c r="K22" s="71"/>
      <c r="L22" s="19" t="s">
        <v>56</v>
      </c>
      <c r="M22" s="41">
        <v>230</v>
      </c>
      <c r="N22" s="71"/>
      <c r="O22" s="19" t="s">
        <v>56</v>
      </c>
      <c r="P22" s="41">
        <v>240</v>
      </c>
      <c r="Q22" s="71"/>
      <c r="R22" s="19"/>
      <c r="S22" s="41"/>
      <c r="T22" s="71"/>
      <c r="U22" s="33"/>
      <c r="V22" s="41"/>
      <c r="W22" s="71"/>
      <c r="X22" s="19"/>
      <c r="Y22" s="41"/>
      <c r="Z22" s="41"/>
      <c r="AA22" s="19"/>
      <c r="AB22" s="41"/>
      <c r="AC22" s="71"/>
      <c r="AD22" s="19"/>
      <c r="AE22" s="41"/>
      <c r="AF22" s="71"/>
      <c r="AG22" s="33"/>
      <c r="AH22" s="41"/>
      <c r="AI22" s="68">
        <f t="shared" si="10"/>
        <v>230</v>
      </c>
      <c r="AJ22" s="59">
        <f t="shared" si="11"/>
        <v>240</v>
      </c>
      <c r="AK22" s="59">
        <f t="shared" si="4"/>
        <v>0</v>
      </c>
      <c r="AL22" s="59">
        <f t="shared" si="12"/>
        <v>0</v>
      </c>
      <c r="AM22" s="59">
        <f t="shared" si="13"/>
        <v>0</v>
      </c>
      <c r="AN22" s="59">
        <f t="shared" si="14"/>
        <v>0</v>
      </c>
      <c r="AO22" s="59">
        <f t="shared" si="15"/>
        <v>0</v>
      </c>
    </row>
    <row r="23" spans="1:41">
      <c r="A23" s="19" t="s">
        <v>72</v>
      </c>
      <c r="B23" s="11" t="s">
        <v>265</v>
      </c>
      <c r="C23" s="47" t="s">
        <v>266</v>
      </c>
      <c r="D23" s="11" t="s">
        <v>216</v>
      </c>
      <c r="E23" s="14">
        <f t="shared" si="9"/>
        <v>401</v>
      </c>
      <c r="F23" s="14">
        <f t="shared" si="1"/>
        <v>401</v>
      </c>
      <c r="G23" s="19">
        <v>17</v>
      </c>
      <c r="H23" s="75"/>
      <c r="I23" s="75" t="s">
        <v>129</v>
      </c>
      <c r="J23" s="19"/>
      <c r="K23" s="71"/>
      <c r="L23" s="19" t="s">
        <v>56</v>
      </c>
      <c r="M23" s="41">
        <v>230</v>
      </c>
      <c r="N23" s="71"/>
      <c r="O23" s="19"/>
      <c r="P23" s="41"/>
      <c r="Q23" s="71"/>
      <c r="R23" s="33" t="s">
        <v>72</v>
      </c>
      <c r="S23" s="41">
        <v>171</v>
      </c>
      <c r="T23" s="71"/>
      <c r="U23" s="33"/>
      <c r="V23" s="41"/>
      <c r="W23" s="71"/>
      <c r="X23" s="19"/>
      <c r="Y23" s="41"/>
      <c r="Z23" s="41"/>
      <c r="AA23" s="19"/>
      <c r="AB23" s="41"/>
      <c r="AC23" s="71"/>
      <c r="AD23" s="19"/>
      <c r="AE23" s="41"/>
      <c r="AF23" s="71"/>
      <c r="AG23" s="33"/>
      <c r="AH23" s="41"/>
      <c r="AI23" s="68">
        <f t="shared" si="10"/>
        <v>230</v>
      </c>
      <c r="AJ23" s="59">
        <f t="shared" si="11"/>
        <v>0</v>
      </c>
      <c r="AK23" s="59">
        <f t="shared" si="4"/>
        <v>171</v>
      </c>
      <c r="AL23" s="59">
        <f t="shared" si="12"/>
        <v>0</v>
      </c>
      <c r="AM23" s="59">
        <f t="shared" si="13"/>
        <v>0</v>
      </c>
      <c r="AN23" s="59">
        <f t="shared" si="14"/>
        <v>0</v>
      </c>
      <c r="AO23" s="59">
        <f t="shared" si="15"/>
        <v>0</v>
      </c>
    </row>
    <row r="24" spans="1:41">
      <c r="A24" s="19" t="s">
        <v>86</v>
      </c>
      <c r="B24" s="5" t="s">
        <v>142</v>
      </c>
      <c r="C24" s="25" t="s">
        <v>162</v>
      </c>
      <c r="D24" s="5" t="s">
        <v>207</v>
      </c>
      <c r="E24" s="14">
        <f t="shared" si="9"/>
        <v>352</v>
      </c>
      <c r="F24" s="14">
        <f t="shared" si="1"/>
        <v>352</v>
      </c>
      <c r="G24" s="19">
        <v>12</v>
      </c>
      <c r="H24" s="75"/>
      <c r="I24" s="19" t="s">
        <v>267</v>
      </c>
      <c r="J24" s="75"/>
      <c r="K24" s="71"/>
      <c r="L24" s="19" t="s">
        <v>72</v>
      </c>
      <c r="M24" s="41">
        <v>172</v>
      </c>
      <c r="N24" s="71"/>
      <c r="O24" s="33" t="s">
        <v>72</v>
      </c>
      <c r="P24" s="41">
        <v>180</v>
      </c>
      <c r="Q24" s="71"/>
      <c r="R24" s="19"/>
      <c r="S24" s="41"/>
      <c r="T24" s="71"/>
      <c r="U24" s="33"/>
      <c r="V24" s="41"/>
      <c r="W24" s="71"/>
      <c r="X24" s="19"/>
      <c r="Y24" s="41"/>
      <c r="Z24" s="41"/>
      <c r="AA24" s="19"/>
      <c r="AB24" s="41"/>
      <c r="AC24" s="71"/>
      <c r="AD24" s="19"/>
      <c r="AE24" s="41"/>
      <c r="AF24" s="71"/>
      <c r="AG24" s="33"/>
      <c r="AH24" s="41"/>
      <c r="AI24" s="68">
        <f t="shared" si="10"/>
        <v>172</v>
      </c>
      <c r="AJ24" s="59">
        <f t="shared" si="11"/>
        <v>180</v>
      </c>
      <c r="AK24" s="59">
        <f t="shared" si="4"/>
        <v>0</v>
      </c>
      <c r="AL24" s="59">
        <f t="shared" si="12"/>
        <v>0</v>
      </c>
      <c r="AM24" s="59">
        <f t="shared" si="13"/>
        <v>0</v>
      </c>
      <c r="AN24" s="59">
        <f t="shared" si="14"/>
        <v>0</v>
      </c>
      <c r="AO24" s="59">
        <f t="shared" si="15"/>
        <v>0</v>
      </c>
    </row>
    <row r="25" spans="1:41">
      <c r="A25" s="19" t="s">
        <v>82</v>
      </c>
      <c r="B25" s="11" t="s">
        <v>268</v>
      </c>
      <c r="C25" s="47" t="s">
        <v>162</v>
      </c>
      <c r="D25" s="11" t="s">
        <v>207</v>
      </c>
      <c r="E25" s="14">
        <f t="shared" si="9"/>
        <v>328</v>
      </c>
      <c r="F25" s="14">
        <f t="shared" si="1"/>
        <v>328</v>
      </c>
      <c r="G25" s="75">
        <v>18</v>
      </c>
      <c r="H25" s="19"/>
      <c r="I25" s="75" t="s">
        <v>126</v>
      </c>
      <c r="J25" s="19"/>
      <c r="K25" s="71"/>
      <c r="L25" s="19" t="s">
        <v>56</v>
      </c>
      <c r="M25" s="41">
        <v>230</v>
      </c>
      <c r="N25" s="71"/>
      <c r="O25" s="19" t="s">
        <v>66</v>
      </c>
      <c r="P25" s="41">
        <v>98</v>
      </c>
      <c r="Q25" s="71"/>
      <c r="R25" s="19"/>
      <c r="S25" s="41"/>
      <c r="T25" s="71"/>
      <c r="U25" s="33"/>
      <c r="V25" s="41"/>
      <c r="W25" s="71"/>
      <c r="X25" s="19"/>
      <c r="Y25" s="41"/>
      <c r="Z25" s="41"/>
      <c r="AA25" s="19"/>
      <c r="AB25" s="41"/>
      <c r="AC25" s="71"/>
      <c r="AD25" s="19"/>
      <c r="AE25" s="41"/>
      <c r="AF25" s="71"/>
      <c r="AG25" s="33"/>
      <c r="AH25" s="41"/>
      <c r="AI25" s="68">
        <f t="shared" si="10"/>
        <v>230</v>
      </c>
      <c r="AJ25" s="59">
        <f t="shared" si="11"/>
        <v>98</v>
      </c>
      <c r="AK25" s="59">
        <f t="shared" si="4"/>
        <v>0</v>
      </c>
      <c r="AL25" s="59">
        <f t="shared" si="12"/>
        <v>0</v>
      </c>
      <c r="AM25" s="59">
        <f t="shared" si="13"/>
        <v>0</v>
      </c>
      <c r="AN25" s="59">
        <f t="shared" si="14"/>
        <v>0</v>
      </c>
      <c r="AO25" s="59">
        <f t="shared" si="15"/>
        <v>0</v>
      </c>
    </row>
    <row r="26" spans="1:41">
      <c r="A26" s="19" t="s">
        <v>95</v>
      </c>
      <c r="B26" s="5" t="s">
        <v>269</v>
      </c>
      <c r="C26" s="75">
        <v>1998</v>
      </c>
      <c r="D26" s="5" t="s">
        <v>207</v>
      </c>
      <c r="E26" s="14">
        <f t="shared" si="9"/>
        <v>301</v>
      </c>
      <c r="F26" s="14">
        <f t="shared" si="1"/>
        <v>301</v>
      </c>
      <c r="G26" s="75">
        <v>31</v>
      </c>
      <c r="H26" s="19"/>
      <c r="I26" s="75" t="s">
        <v>95</v>
      </c>
      <c r="J26" s="19"/>
      <c r="K26" s="71"/>
      <c r="L26" s="19" t="s">
        <v>47</v>
      </c>
      <c r="M26" s="41">
        <v>301</v>
      </c>
      <c r="N26" s="71"/>
      <c r="O26" s="19"/>
      <c r="P26" s="41"/>
      <c r="Q26" s="71"/>
      <c r="R26" s="19"/>
      <c r="S26" s="41"/>
      <c r="T26" s="71"/>
      <c r="U26" s="33"/>
      <c r="V26" s="41"/>
      <c r="W26" s="71"/>
      <c r="X26" s="19"/>
      <c r="Y26" s="41"/>
      <c r="Z26" s="41"/>
      <c r="AA26" s="19"/>
      <c r="AB26" s="41"/>
      <c r="AC26" s="71"/>
      <c r="AD26" s="19"/>
      <c r="AE26" s="41"/>
      <c r="AF26" s="71"/>
      <c r="AG26" s="33"/>
      <c r="AH26" s="41"/>
      <c r="AI26" s="68">
        <f t="shared" si="10"/>
        <v>301</v>
      </c>
      <c r="AJ26" s="59">
        <f t="shared" si="11"/>
        <v>0</v>
      </c>
      <c r="AK26" s="59">
        <f t="shared" si="4"/>
        <v>0</v>
      </c>
      <c r="AL26" s="59">
        <f t="shared" si="12"/>
        <v>0</v>
      </c>
      <c r="AM26" s="59">
        <f t="shared" si="13"/>
        <v>0</v>
      </c>
      <c r="AN26" s="59">
        <f t="shared" si="14"/>
        <v>0</v>
      </c>
      <c r="AO26" s="59">
        <f t="shared" si="15"/>
        <v>0</v>
      </c>
    </row>
    <row r="27" spans="1:41">
      <c r="A27" s="75" t="s">
        <v>270</v>
      </c>
      <c r="B27" s="5" t="s">
        <v>77</v>
      </c>
      <c r="C27" s="75">
        <v>1998</v>
      </c>
      <c r="D27" s="5" t="s">
        <v>78</v>
      </c>
      <c r="E27" s="14">
        <f t="shared" si="9"/>
        <v>300</v>
      </c>
      <c r="F27" s="14">
        <f t="shared" si="1"/>
        <v>300</v>
      </c>
      <c r="G27" s="19">
        <v>42</v>
      </c>
      <c r="H27" s="75"/>
      <c r="I27" s="19" t="s">
        <v>54</v>
      </c>
      <c r="J27" s="19"/>
      <c r="K27" s="71"/>
      <c r="L27" s="19"/>
      <c r="M27" s="41"/>
      <c r="N27" s="71"/>
      <c r="O27" s="33"/>
      <c r="P27" s="41"/>
      <c r="Q27" s="71"/>
      <c r="R27" s="19" t="s">
        <v>47</v>
      </c>
      <c r="S27" s="41">
        <v>300</v>
      </c>
      <c r="T27" s="71"/>
      <c r="U27" s="33"/>
      <c r="V27" s="41"/>
      <c r="W27" s="71"/>
      <c r="X27" s="19"/>
      <c r="Y27" s="41"/>
      <c r="Z27" s="41"/>
      <c r="AA27" s="19"/>
      <c r="AB27" s="41"/>
      <c r="AC27" s="71"/>
      <c r="AD27" s="19"/>
      <c r="AE27" s="41"/>
      <c r="AF27" s="71"/>
      <c r="AG27" s="33"/>
      <c r="AH27" s="41"/>
      <c r="AI27" s="68">
        <f t="shared" si="10"/>
        <v>0</v>
      </c>
      <c r="AJ27" s="59">
        <f t="shared" si="11"/>
        <v>0</v>
      </c>
      <c r="AK27" s="59">
        <f t="shared" si="4"/>
        <v>300</v>
      </c>
      <c r="AL27" s="59">
        <f t="shared" si="12"/>
        <v>0</v>
      </c>
      <c r="AM27" s="59">
        <f t="shared" si="13"/>
        <v>0</v>
      </c>
      <c r="AN27" s="59">
        <f t="shared" si="14"/>
        <v>0</v>
      </c>
      <c r="AO27" s="59">
        <f t="shared" si="15"/>
        <v>0</v>
      </c>
    </row>
    <row r="28" spans="1:41">
      <c r="A28" s="75" t="s">
        <v>270</v>
      </c>
      <c r="B28" s="5" t="s">
        <v>271</v>
      </c>
      <c r="C28" s="75">
        <v>1999</v>
      </c>
      <c r="D28" s="5" t="s">
        <v>216</v>
      </c>
      <c r="E28" s="14">
        <v>300</v>
      </c>
      <c r="F28" s="14">
        <f t="shared" si="1"/>
        <v>300</v>
      </c>
      <c r="G28" s="19"/>
      <c r="H28" s="75"/>
      <c r="I28" s="75"/>
      <c r="J28" s="75"/>
      <c r="K28" s="71"/>
      <c r="L28" s="19"/>
      <c r="M28" s="41"/>
      <c r="N28" s="71"/>
      <c r="O28" s="33"/>
      <c r="P28" s="41"/>
      <c r="Q28" s="71"/>
      <c r="R28" s="19" t="s">
        <v>47</v>
      </c>
      <c r="S28" s="41">
        <v>300</v>
      </c>
      <c r="T28" s="71"/>
      <c r="U28" s="33"/>
      <c r="V28" s="41"/>
      <c r="W28" s="71"/>
      <c r="X28" s="19"/>
      <c r="Y28" s="41"/>
      <c r="Z28" s="41"/>
      <c r="AA28" s="19"/>
      <c r="AB28" s="41"/>
      <c r="AC28" s="71"/>
      <c r="AD28" s="19"/>
      <c r="AE28" s="41"/>
      <c r="AF28" s="71"/>
      <c r="AG28" s="33"/>
      <c r="AH28" s="41"/>
      <c r="AI28" s="68">
        <f t="shared" si="10"/>
        <v>0</v>
      </c>
      <c r="AJ28" s="59">
        <f t="shared" si="11"/>
        <v>0</v>
      </c>
      <c r="AK28" s="59">
        <f t="shared" si="4"/>
        <v>300</v>
      </c>
      <c r="AL28" s="59">
        <f t="shared" si="12"/>
        <v>0</v>
      </c>
      <c r="AM28" s="59">
        <f t="shared" si="13"/>
        <v>0</v>
      </c>
      <c r="AN28" s="59">
        <f t="shared" si="14"/>
        <v>0</v>
      </c>
      <c r="AO28" s="59">
        <f t="shared" si="15"/>
        <v>0</v>
      </c>
    </row>
    <row r="29" spans="1:41">
      <c r="A29" s="19" t="s">
        <v>79</v>
      </c>
      <c r="B29" s="11" t="s">
        <v>144</v>
      </c>
      <c r="C29" s="47" t="s">
        <v>61</v>
      </c>
      <c r="D29" s="5" t="s">
        <v>145</v>
      </c>
      <c r="E29" s="14">
        <f>(((LARGE(AI29:AO29,1)+LARGE(AI29:AO29,2))+LARGE(AI29:AO29,3))+LARGE(AI29:AO29,4))+LARGE(AI29:AO29,5)</f>
        <v>250</v>
      </c>
      <c r="F29" s="14">
        <f t="shared" si="1"/>
        <v>250</v>
      </c>
      <c r="G29" s="19">
        <v>12</v>
      </c>
      <c r="H29" s="71"/>
      <c r="I29" s="19" t="s">
        <v>267</v>
      </c>
      <c r="J29" s="33"/>
      <c r="K29" s="71"/>
      <c r="L29" s="19" t="s">
        <v>86</v>
      </c>
      <c r="M29" s="41">
        <v>122</v>
      </c>
      <c r="N29" s="71"/>
      <c r="O29" s="33" t="s">
        <v>86</v>
      </c>
      <c r="P29" s="41">
        <v>128</v>
      </c>
      <c r="Q29" s="71"/>
      <c r="R29" s="19"/>
      <c r="S29" s="41"/>
      <c r="T29" s="71"/>
      <c r="U29" s="33"/>
      <c r="V29" s="41"/>
      <c r="W29" s="71"/>
      <c r="X29" s="19"/>
      <c r="Y29" s="41"/>
      <c r="Z29" s="41"/>
      <c r="AA29" s="19"/>
      <c r="AB29" s="41"/>
      <c r="AC29" s="71"/>
      <c r="AD29" s="19"/>
      <c r="AE29" s="41"/>
      <c r="AF29" s="71"/>
      <c r="AG29" s="33"/>
      <c r="AH29" s="41"/>
      <c r="AI29" s="68">
        <f t="shared" si="10"/>
        <v>122</v>
      </c>
      <c r="AJ29" s="59">
        <f t="shared" si="11"/>
        <v>128</v>
      </c>
      <c r="AK29" s="59">
        <f t="shared" si="4"/>
        <v>0</v>
      </c>
      <c r="AL29" s="59">
        <f t="shared" si="12"/>
        <v>0</v>
      </c>
      <c r="AM29" s="59">
        <f t="shared" si="13"/>
        <v>0</v>
      </c>
      <c r="AN29" s="59">
        <f t="shared" si="14"/>
        <v>0</v>
      </c>
      <c r="AO29" s="59">
        <f t="shared" si="15"/>
        <v>0</v>
      </c>
    </row>
    <row r="30" spans="1:41">
      <c r="A30" s="75" t="s">
        <v>97</v>
      </c>
      <c r="B30" s="5" t="s">
        <v>272</v>
      </c>
      <c r="C30" s="75">
        <v>2001</v>
      </c>
      <c r="D30" s="5" t="s">
        <v>216</v>
      </c>
      <c r="E30" s="14">
        <f>(((LARGE(AI30:AO30,1)+LARGE(AI30:AO30,2))+LARGE(AI30:AO30,3))+LARGE(AI30:AO30,4))+LARGE(AI30:AO30,5)</f>
        <v>229</v>
      </c>
      <c r="F30" s="14">
        <f t="shared" si="1"/>
        <v>229</v>
      </c>
      <c r="G30" s="19">
        <v>36</v>
      </c>
      <c r="H30" s="19"/>
      <c r="I30" s="19" t="s">
        <v>65</v>
      </c>
      <c r="J30" s="19"/>
      <c r="K30" s="71"/>
      <c r="L30" s="19"/>
      <c r="M30" s="41"/>
      <c r="N30" s="71"/>
      <c r="O30" s="19"/>
      <c r="P30" s="41"/>
      <c r="Q30" s="71"/>
      <c r="R30" s="19" t="s">
        <v>56</v>
      </c>
      <c r="S30" s="41">
        <v>229</v>
      </c>
      <c r="T30" s="71"/>
      <c r="U30" s="33"/>
      <c r="V30" s="41"/>
      <c r="W30" s="71"/>
      <c r="X30" s="19"/>
      <c r="Y30" s="41"/>
      <c r="Z30" s="41"/>
      <c r="AA30" s="19"/>
      <c r="AB30" s="41"/>
      <c r="AC30" s="71"/>
      <c r="AD30" s="19"/>
      <c r="AE30" s="41"/>
      <c r="AF30" s="71"/>
      <c r="AG30" s="33"/>
      <c r="AH30" s="41"/>
      <c r="AI30" s="68">
        <f t="shared" si="10"/>
        <v>0</v>
      </c>
      <c r="AJ30" s="59">
        <f t="shared" si="11"/>
        <v>0</v>
      </c>
      <c r="AK30" s="59">
        <f t="shared" si="4"/>
        <v>229</v>
      </c>
      <c r="AL30" s="59">
        <f t="shared" si="12"/>
        <v>0</v>
      </c>
      <c r="AM30" s="59">
        <f t="shared" si="13"/>
        <v>0</v>
      </c>
      <c r="AN30" s="59">
        <f t="shared" si="14"/>
        <v>0</v>
      </c>
      <c r="AO30" s="59">
        <f t="shared" si="15"/>
        <v>0</v>
      </c>
    </row>
    <row r="31" spans="1:41">
      <c r="A31" s="19" t="s">
        <v>105</v>
      </c>
      <c r="B31" s="5" t="s">
        <v>132</v>
      </c>
      <c r="C31" s="75">
        <v>2004</v>
      </c>
      <c r="D31" s="5" t="s">
        <v>38</v>
      </c>
      <c r="E31" s="14">
        <v>204</v>
      </c>
      <c r="F31" s="14">
        <f t="shared" si="1"/>
        <v>204</v>
      </c>
      <c r="G31" s="75"/>
      <c r="H31" s="75"/>
      <c r="I31" s="75"/>
      <c r="J31" s="19"/>
      <c r="K31" s="71"/>
      <c r="L31" s="19" t="s">
        <v>76</v>
      </c>
      <c r="M31" s="41">
        <v>72</v>
      </c>
      <c r="N31" s="71"/>
      <c r="O31" s="19" t="s">
        <v>76</v>
      </c>
      <c r="P31" s="41">
        <v>75</v>
      </c>
      <c r="Q31" s="71"/>
      <c r="R31" s="33" t="s">
        <v>273</v>
      </c>
      <c r="S31" s="41">
        <v>57</v>
      </c>
      <c r="T31" s="71"/>
      <c r="U31" s="33"/>
      <c r="V31" s="41"/>
      <c r="W31" s="71"/>
      <c r="X31" s="19"/>
      <c r="Y31" s="41"/>
      <c r="Z31" s="41"/>
      <c r="AA31" s="19"/>
      <c r="AB31" s="41"/>
      <c r="AC31" s="71"/>
      <c r="AD31" s="19"/>
      <c r="AE31" s="41"/>
      <c r="AF31" s="71"/>
      <c r="AG31" s="33"/>
      <c r="AH31" s="41"/>
      <c r="AI31" s="68"/>
      <c r="AK31" s="59">
        <f t="shared" si="4"/>
        <v>57</v>
      </c>
    </row>
    <row r="32" spans="1:41">
      <c r="A32" s="19" t="s">
        <v>108</v>
      </c>
      <c r="B32" s="11" t="s">
        <v>274</v>
      </c>
      <c r="C32" s="39">
        <v>2001</v>
      </c>
      <c r="D32" s="11" t="s">
        <v>222</v>
      </c>
      <c r="E32" s="14">
        <f>(((LARGE(AI32:AO32,1)+LARGE(AI32:AO32,2))+LARGE(AI32:AO32,3))+LARGE(AI32:AO32,4))+LARGE(AI32:AO32,5)</f>
        <v>168</v>
      </c>
      <c r="F32" s="14">
        <f t="shared" si="1"/>
        <v>168</v>
      </c>
      <c r="G32" s="75">
        <v>19</v>
      </c>
      <c r="H32" s="71"/>
      <c r="I32" s="75" t="s">
        <v>124</v>
      </c>
      <c r="J32" s="33"/>
      <c r="K32" s="71"/>
      <c r="L32" s="19" t="s">
        <v>66</v>
      </c>
      <c r="M32" s="41">
        <v>93</v>
      </c>
      <c r="N32" s="71"/>
      <c r="O32" s="19" t="s">
        <v>76</v>
      </c>
      <c r="P32" s="41">
        <v>75</v>
      </c>
      <c r="Q32" s="71"/>
      <c r="R32" s="19"/>
      <c r="S32" s="41"/>
      <c r="T32" s="71"/>
      <c r="U32" s="33"/>
      <c r="V32" s="41"/>
      <c r="W32" s="71"/>
      <c r="X32" s="19"/>
      <c r="Y32" s="41"/>
      <c r="Z32" s="41"/>
      <c r="AA32" s="19"/>
      <c r="AB32" s="41"/>
      <c r="AC32" s="71"/>
      <c r="AD32" s="19"/>
      <c r="AE32" s="41"/>
      <c r="AF32" s="71"/>
      <c r="AG32" s="33"/>
      <c r="AH32" s="41"/>
      <c r="AI32" s="68">
        <f>M32</f>
        <v>93</v>
      </c>
      <c r="AJ32" s="59">
        <f>P32</f>
        <v>75</v>
      </c>
      <c r="AK32" s="59">
        <f t="shared" si="4"/>
        <v>0</v>
      </c>
      <c r="AL32" s="59">
        <f>Y32</f>
        <v>0</v>
      </c>
      <c r="AM32" s="59">
        <f>AB32</f>
        <v>0</v>
      </c>
      <c r="AN32" s="59">
        <f>AE32</f>
        <v>0</v>
      </c>
      <c r="AO32" s="59">
        <f>AH32</f>
        <v>0</v>
      </c>
    </row>
    <row r="33" spans="1:41">
      <c r="A33" s="75" t="s">
        <v>112</v>
      </c>
      <c r="B33" s="5" t="s">
        <v>122</v>
      </c>
      <c r="C33" s="75">
        <v>2000</v>
      </c>
      <c r="D33" s="5" t="s">
        <v>85</v>
      </c>
      <c r="E33" s="14">
        <f>(((LARGE(AI33:AO33,1)+LARGE(AI33:AO33,2))+LARGE(AI33:AO33,3))+LARGE(AI33:AO33,4))+LARGE(AI33:AO33,5)</f>
        <v>129</v>
      </c>
      <c r="F33" s="14">
        <f t="shared" si="1"/>
        <v>129</v>
      </c>
      <c r="G33" s="75">
        <v>14</v>
      </c>
      <c r="H33" s="19"/>
      <c r="I33" s="75" t="s">
        <v>275</v>
      </c>
      <c r="J33" s="75"/>
      <c r="K33" s="71"/>
      <c r="L33" s="19" t="s">
        <v>76</v>
      </c>
      <c r="M33" s="41">
        <v>72</v>
      </c>
      <c r="N33" s="71"/>
      <c r="O33" s="19"/>
      <c r="P33" s="41"/>
      <c r="Q33" s="71"/>
      <c r="R33" s="33" t="s">
        <v>273</v>
      </c>
      <c r="S33" s="41">
        <v>57</v>
      </c>
      <c r="T33" s="71"/>
      <c r="U33" s="33"/>
      <c r="V33" s="41"/>
      <c r="W33" s="71"/>
      <c r="X33" s="19"/>
      <c r="Y33" s="41"/>
      <c r="Z33" s="41"/>
      <c r="AA33" s="19"/>
      <c r="AB33" s="41"/>
      <c r="AC33" s="71"/>
      <c r="AD33" s="19"/>
      <c r="AE33" s="41"/>
      <c r="AF33" s="71"/>
      <c r="AG33" s="33"/>
      <c r="AH33" s="41"/>
      <c r="AI33" s="68">
        <f>M33</f>
        <v>72</v>
      </c>
      <c r="AJ33" s="59">
        <f>P33</f>
        <v>0</v>
      </c>
      <c r="AK33" s="59">
        <f t="shared" si="4"/>
        <v>57</v>
      </c>
      <c r="AL33" s="59">
        <f>Y33</f>
        <v>0</v>
      </c>
      <c r="AM33" s="59">
        <f>AB33</f>
        <v>0</v>
      </c>
      <c r="AN33" s="59">
        <f>AE33</f>
        <v>0</v>
      </c>
      <c r="AO33" s="59">
        <f>AH33</f>
        <v>0</v>
      </c>
    </row>
    <row r="34" spans="1:41">
      <c r="A34" s="75" t="s">
        <v>276</v>
      </c>
      <c r="B34" s="5" t="s">
        <v>277</v>
      </c>
      <c r="C34" s="75">
        <v>2002</v>
      </c>
      <c r="D34" s="5" t="s">
        <v>69</v>
      </c>
      <c r="E34" s="14">
        <v>122</v>
      </c>
      <c r="F34" s="14">
        <f t="shared" si="1"/>
        <v>122</v>
      </c>
      <c r="G34" s="75"/>
      <c r="H34" s="19"/>
      <c r="I34" s="75"/>
      <c r="J34" s="75"/>
      <c r="K34" s="71"/>
      <c r="L34" s="19"/>
      <c r="M34" s="41"/>
      <c r="N34" s="71"/>
      <c r="O34" s="19"/>
      <c r="P34" s="41"/>
      <c r="Q34" s="71"/>
      <c r="R34" s="19" t="s">
        <v>86</v>
      </c>
      <c r="S34" s="41">
        <v>122</v>
      </c>
      <c r="T34" s="71"/>
      <c r="U34" s="33"/>
      <c r="V34" s="41"/>
      <c r="W34" s="71"/>
      <c r="X34" s="19"/>
      <c r="Y34" s="41"/>
      <c r="Z34" s="41"/>
      <c r="AA34" s="19"/>
      <c r="AB34" s="41"/>
      <c r="AC34" s="71"/>
      <c r="AD34" s="19"/>
      <c r="AE34" s="41"/>
      <c r="AF34" s="71"/>
      <c r="AG34" s="33"/>
      <c r="AH34" s="41"/>
      <c r="AI34" s="68"/>
    </row>
    <row r="35" spans="1:41">
      <c r="A35" s="19" t="s">
        <v>278</v>
      </c>
      <c r="B35" s="5" t="s">
        <v>279</v>
      </c>
      <c r="C35" s="75">
        <v>1998</v>
      </c>
      <c r="D35" s="5" t="s">
        <v>145</v>
      </c>
      <c r="E35" s="14">
        <f>(((LARGE(AI35:AO35,1)+LARGE(AI35:AO35,2))+LARGE(AI35:AO35,3))+LARGE(AI35:AO35,4))+LARGE(AI35:AO35,5)</f>
        <v>118</v>
      </c>
      <c r="F35" s="14">
        <f t="shared" si="1"/>
        <v>118</v>
      </c>
      <c r="G35" s="75"/>
      <c r="H35" s="75"/>
      <c r="I35" s="75"/>
      <c r="J35" s="75"/>
      <c r="K35" s="71"/>
      <c r="L35" s="19" t="s">
        <v>273</v>
      </c>
      <c r="M35" s="41">
        <v>58</v>
      </c>
      <c r="N35" s="71"/>
      <c r="O35" s="33" t="s">
        <v>280</v>
      </c>
      <c r="P35" s="41">
        <v>60</v>
      </c>
      <c r="Q35" s="71"/>
      <c r="R35" s="19"/>
      <c r="S35" s="41"/>
      <c r="T35" s="71"/>
      <c r="U35" s="33"/>
      <c r="V35" s="41"/>
      <c r="W35" s="71"/>
      <c r="X35" s="19"/>
      <c r="Y35" s="41"/>
      <c r="Z35" s="41"/>
      <c r="AA35" s="19"/>
      <c r="AB35" s="41"/>
      <c r="AC35" s="71"/>
      <c r="AD35" s="19"/>
      <c r="AE35" s="41"/>
      <c r="AF35" s="71"/>
      <c r="AG35" s="33"/>
      <c r="AH35" s="41"/>
      <c r="AI35" s="68">
        <f t="shared" ref="AI35:AI41" si="16">M35</f>
        <v>58</v>
      </c>
      <c r="AJ35" s="59">
        <f t="shared" ref="AJ35:AJ41" si="17">P35</f>
        <v>60</v>
      </c>
      <c r="AK35" s="59">
        <f t="shared" ref="AK35:AK41" si="18">S35</f>
        <v>0</v>
      </c>
      <c r="AL35" s="59">
        <f t="shared" ref="AL35:AL41" si="19">Y35</f>
        <v>0</v>
      </c>
      <c r="AM35" s="59">
        <f t="shared" ref="AM35:AM41" si="20">AB35</f>
        <v>0</v>
      </c>
      <c r="AN35" s="59">
        <f t="shared" ref="AN35:AN41" si="21">AE35</f>
        <v>0</v>
      </c>
      <c r="AO35" s="59">
        <f t="shared" ref="AO35:AO41" si="22">AH35</f>
        <v>0</v>
      </c>
    </row>
    <row r="36" spans="1:41">
      <c r="A36" s="19" t="s">
        <v>278</v>
      </c>
      <c r="B36" s="11" t="s">
        <v>151</v>
      </c>
      <c r="C36" s="47" t="s">
        <v>262</v>
      </c>
      <c r="D36" s="11" t="s">
        <v>38</v>
      </c>
      <c r="E36" s="14">
        <f>(((LARGE(AI36:AO36,1)+LARGE(AI36:AO36,2))+LARGE(AI36:AO36,3))+LARGE(AI36:AO36,4))+LARGE(AI36:AO36,5)</f>
        <v>118</v>
      </c>
      <c r="F36" s="14">
        <f t="shared" si="1"/>
        <v>118</v>
      </c>
      <c r="G36" s="19"/>
      <c r="H36" s="19"/>
      <c r="I36" s="71"/>
      <c r="J36" s="75"/>
      <c r="K36" s="71"/>
      <c r="L36" s="19" t="s">
        <v>273</v>
      </c>
      <c r="M36" s="41">
        <v>58</v>
      </c>
      <c r="N36" s="71"/>
      <c r="O36" s="33" t="s">
        <v>280</v>
      </c>
      <c r="P36" s="41">
        <v>60</v>
      </c>
      <c r="Q36" s="71"/>
      <c r="R36" s="19"/>
      <c r="S36" s="41"/>
      <c r="T36" s="71"/>
      <c r="U36" s="33"/>
      <c r="V36" s="41"/>
      <c r="W36" s="71"/>
      <c r="X36" s="19"/>
      <c r="Y36" s="41"/>
      <c r="Z36" s="41"/>
      <c r="AA36" s="19"/>
      <c r="AB36" s="41"/>
      <c r="AC36" s="71"/>
      <c r="AD36" s="19"/>
      <c r="AE36" s="41"/>
      <c r="AF36" s="71"/>
      <c r="AG36" s="33"/>
      <c r="AH36" s="41"/>
      <c r="AI36" s="68">
        <f t="shared" si="16"/>
        <v>58</v>
      </c>
      <c r="AJ36" s="59">
        <f t="shared" si="17"/>
        <v>60</v>
      </c>
      <c r="AK36" s="59">
        <f t="shared" si="18"/>
        <v>0</v>
      </c>
      <c r="AL36" s="59">
        <f t="shared" si="19"/>
        <v>0</v>
      </c>
      <c r="AM36" s="59">
        <f t="shared" si="20"/>
        <v>0</v>
      </c>
      <c r="AN36" s="59">
        <f t="shared" si="21"/>
        <v>0</v>
      </c>
      <c r="AO36" s="59">
        <f t="shared" si="22"/>
        <v>0</v>
      </c>
    </row>
    <row r="37" spans="1:41">
      <c r="A37" s="19" t="s">
        <v>114</v>
      </c>
      <c r="B37" s="5" t="s">
        <v>158</v>
      </c>
      <c r="C37" s="75">
        <v>2000</v>
      </c>
      <c r="D37" s="5" t="s">
        <v>207</v>
      </c>
      <c r="E37" s="14">
        <f>(((LARGE(AI37:AO37,1)+LARGE(AI37:AO37,2))+LARGE(AI37:AO37,3))+LARGE(AI37:AO37,4))+LARGE(AI37:AO37,5)</f>
        <v>98</v>
      </c>
      <c r="F37" s="14">
        <f t="shared" si="1"/>
        <v>98</v>
      </c>
      <c r="G37" s="75">
        <v>12</v>
      </c>
      <c r="H37" s="75"/>
      <c r="I37" s="75" t="s">
        <v>267</v>
      </c>
      <c r="J37" s="19"/>
      <c r="K37" s="71"/>
      <c r="L37" s="19"/>
      <c r="M37" s="41"/>
      <c r="N37" s="71"/>
      <c r="O37" s="19" t="s">
        <v>66</v>
      </c>
      <c r="P37" s="41">
        <v>98</v>
      </c>
      <c r="Q37" s="71"/>
      <c r="R37" s="19"/>
      <c r="S37" s="41"/>
      <c r="T37" s="71"/>
      <c r="U37" s="33"/>
      <c r="V37" s="41"/>
      <c r="W37" s="71"/>
      <c r="X37" s="19"/>
      <c r="Y37" s="41"/>
      <c r="Z37" s="41"/>
      <c r="AA37" s="19"/>
      <c r="AB37" s="41"/>
      <c r="AC37" s="71"/>
      <c r="AD37" s="19"/>
      <c r="AE37" s="41"/>
      <c r="AF37" s="71"/>
      <c r="AG37" s="33"/>
      <c r="AH37" s="41"/>
      <c r="AI37" s="68">
        <f t="shared" si="16"/>
        <v>0</v>
      </c>
      <c r="AJ37" s="59">
        <f t="shared" si="17"/>
        <v>98</v>
      </c>
      <c r="AK37" s="59">
        <f t="shared" si="18"/>
        <v>0</v>
      </c>
      <c r="AL37" s="59">
        <f t="shared" si="19"/>
        <v>0</v>
      </c>
      <c r="AM37" s="59">
        <f t="shared" si="20"/>
        <v>0</v>
      </c>
      <c r="AN37" s="59">
        <f t="shared" si="21"/>
        <v>0</v>
      </c>
      <c r="AO37" s="59">
        <f t="shared" si="22"/>
        <v>0</v>
      </c>
    </row>
    <row r="38" spans="1:41">
      <c r="A38" s="75" t="s">
        <v>172</v>
      </c>
      <c r="B38" s="5" t="s">
        <v>281</v>
      </c>
      <c r="C38" s="75">
        <v>1998</v>
      </c>
      <c r="D38" s="5" t="s">
        <v>153</v>
      </c>
      <c r="E38" s="14">
        <v>93</v>
      </c>
      <c r="F38" s="14">
        <f t="shared" si="1"/>
        <v>93</v>
      </c>
      <c r="G38" s="19">
        <v>15</v>
      </c>
      <c r="H38" s="71"/>
      <c r="I38" s="75" t="s">
        <v>282</v>
      </c>
      <c r="J38" s="33"/>
      <c r="K38" s="71"/>
      <c r="L38" s="19"/>
      <c r="M38" s="41"/>
      <c r="N38" s="71"/>
      <c r="O38" s="33"/>
      <c r="P38" s="41"/>
      <c r="Q38" s="71"/>
      <c r="R38" s="33" t="s">
        <v>66</v>
      </c>
      <c r="S38" s="41">
        <v>93</v>
      </c>
      <c r="T38" s="71"/>
      <c r="U38" s="33"/>
      <c r="V38" s="41"/>
      <c r="W38" s="71"/>
      <c r="X38" s="19"/>
      <c r="Y38" s="41"/>
      <c r="Z38" s="41"/>
      <c r="AA38" s="19"/>
      <c r="AB38" s="41"/>
      <c r="AC38" s="71"/>
      <c r="AD38" s="19"/>
      <c r="AE38" s="41"/>
      <c r="AF38" s="71"/>
      <c r="AG38" s="33"/>
      <c r="AH38" s="41"/>
      <c r="AI38" s="68">
        <f t="shared" si="16"/>
        <v>0</v>
      </c>
      <c r="AJ38" s="59">
        <f t="shared" si="17"/>
        <v>0</v>
      </c>
      <c r="AK38" s="59">
        <f t="shared" si="18"/>
        <v>93</v>
      </c>
      <c r="AL38" s="59">
        <f t="shared" si="19"/>
        <v>0</v>
      </c>
      <c r="AM38" s="59">
        <f t="shared" si="20"/>
        <v>0</v>
      </c>
      <c r="AN38" s="59">
        <f t="shared" si="21"/>
        <v>0</v>
      </c>
      <c r="AO38" s="59">
        <f t="shared" si="22"/>
        <v>0</v>
      </c>
    </row>
    <row r="39" spans="1:41">
      <c r="A39" s="19" t="s">
        <v>172</v>
      </c>
      <c r="B39" s="5" t="s">
        <v>283</v>
      </c>
      <c r="C39" s="25" t="s">
        <v>61</v>
      </c>
      <c r="D39" s="5" t="s">
        <v>263</v>
      </c>
      <c r="E39" s="14">
        <v>93</v>
      </c>
      <c r="F39" s="14">
        <f t="shared" ref="F39:F63" si="23">(((((M39+P39)+S39)+Y39)+AB39)+AE39)+AH39</f>
        <v>93</v>
      </c>
      <c r="G39" s="19"/>
      <c r="H39" s="75"/>
      <c r="I39" s="19"/>
      <c r="J39" s="75"/>
      <c r="K39" s="71"/>
      <c r="L39" s="19"/>
      <c r="M39" s="41"/>
      <c r="N39" s="71"/>
      <c r="O39" s="19"/>
      <c r="P39" s="41"/>
      <c r="Q39" s="71"/>
      <c r="R39" s="19" t="s">
        <v>66</v>
      </c>
      <c r="S39" s="41">
        <v>93</v>
      </c>
      <c r="T39" s="71"/>
      <c r="U39" s="33"/>
      <c r="V39" s="41"/>
      <c r="W39" s="71"/>
      <c r="X39" s="19"/>
      <c r="Y39" s="41"/>
      <c r="Z39" s="41"/>
      <c r="AA39" s="19"/>
      <c r="AB39" s="41"/>
      <c r="AC39" s="71"/>
      <c r="AD39" s="19"/>
      <c r="AE39" s="41"/>
      <c r="AF39" s="71"/>
      <c r="AG39" s="33"/>
      <c r="AH39" s="41"/>
      <c r="AI39" s="68">
        <f t="shared" si="16"/>
        <v>0</v>
      </c>
      <c r="AJ39" s="59">
        <f t="shared" si="17"/>
        <v>0</v>
      </c>
      <c r="AK39" s="59">
        <f t="shared" si="18"/>
        <v>93</v>
      </c>
      <c r="AL39" s="59">
        <f t="shared" si="19"/>
        <v>0</v>
      </c>
      <c r="AM39" s="59">
        <f t="shared" si="20"/>
        <v>0</v>
      </c>
      <c r="AN39" s="59">
        <f t="shared" si="21"/>
        <v>0</v>
      </c>
      <c r="AO39" s="59">
        <f t="shared" si="22"/>
        <v>0</v>
      </c>
    </row>
    <row r="40" spans="1:41">
      <c r="A40" s="19" t="s">
        <v>284</v>
      </c>
      <c r="B40" s="5" t="s">
        <v>285</v>
      </c>
      <c r="C40" s="75">
        <v>1999</v>
      </c>
      <c r="D40" s="5" t="s">
        <v>153</v>
      </c>
      <c r="E40" s="14">
        <v>75</v>
      </c>
      <c r="F40" s="14">
        <f t="shared" si="23"/>
        <v>75</v>
      </c>
      <c r="G40" s="75"/>
      <c r="H40" s="75"/>
      <c r="I40" s="75"/>
      <c r="J40" s="75"/>
      <c r="K40" s="71"/>
      <c r="L40" s="19"/>
      <c r="M40" s="41"/>
      <c r="N40" s="71"/>
      <c r="O40" s="19" t="s">
        <v>76</v>
      </c>
      <c r="P40" s="41">
        <v>75</v>
      </c>
      <c r="Q40" s="71"/>
      <c r="R40" s="19"/>
      <c r="S40" s="41"/>
      <c r="T40" s="71"/>
      <c r="U40" s="33"/>
      <c r="V40" s="41"/>
      <c r="W40" s="71"/>
      <c r="X40" s="19"/>
      <c r="Y40" s="41"/>
      <c r="Z40" s="41"/>
      <c r="AA40" s="19"/>
      <c r="AB40" s="41"/>
      <c r="AC40" s="71"/>
      <c r="AD40" s="19"/>
      <c r="AE40" s="41"/>
      <c r="AF40" s="71"/>
      <c r="AG40" s="33"/>
      <c r="AH40" s="41"/>
      <c r="AI40" s="68">
        <f t="shared" si="16"/>
        <v>0</v>
      </c>
      <c r="AJ40" s="59">
        <f t="shared" si="17"/>
        <v>75</v>
      </c>
      <c r="AK40" s="59">
        <f t="shared" si="18"/>
        <v>0</v>
      </c>
      <c r="AL40" s="59">
        <f t="shared" si="19"/>
        <v>0</v>
      </c>
      <c r="AM40" s="59">
        <f t="shared" si="20"/>
        <v>0</v>
      </c>
      <c r="AN40" s="59">
        <f t="shared" si="21"/>
        <v>0</v>
      </c>
      <c r="AO40" s="59">
        <f t="shared" si="22"/>
        <v>0</v>
      </c>
    </row>
    <row r="41" spans="1:41">
      <c r="A41" s="19" t="s">
        <v>284</v>
      </c>
      <c r="B41" s="5" t="s">
        <v>136</v>
      </c>
      <c r="C41" s="75">
        <v>2001</v>
      </c>
      <c r="D41" s="5" t="s">
        <v>38</v>
      </c>
      <c r="E41" s="14">
        <v>75</v>
      </c>
      <c r="F41" s="14">
        <f t="shared" si="23"/>
        <v>75</v>
      </c>
      <c r="G41" s="75">
        <v>21</v>
      </c>
      <c r="H41" s="75"/>
      <c r="I41" s="19" t="s">
        <v>100</v>
      </c>
      <c r="J41" s="19"/>
      <c r="K41" s="71"/>
      <c r="L41" s="19"/>
      <c r="M41" s="41"/>
      <c r="N41" s="71"/>
      <c r="O41" s="19" t="s">
        <v>76</v>
      </c>
      <c r="P41" s="41">
        <v>75</v>
      </c>
      <c r="Q41" s="71"/>
      <c r="R41" s="33"/>
      <c r="S41" s="41"/>
      <c r="T41" s="71"/>
      <c r="U41" s="33"/>
      <c r="V41" s="41"/>
      <c r="W41" s="71"/>
      <c r="X41" s="19"/>
      <c r="Y41" s="41"/>
      <c r="Z41" s="41"/>
      <c r="AA41" s="19"/>
      <c r="AB41" s="41"/>
      <c r="AC41" s="71"/>
      <c r="AD41" s="19"/>
      <c r="AE41" s="41"/>
      <c r="AF41" s="71"/>
      <c r="AG41" s="33"/>
      <c r="AH41" s="41"/>
      <c r="AI41" s="68">
        <f t="shared" si="16"/>
        <v>0</v>
      </c>
      <c r="AJ41" s="59">
        <f t="shared" si="17"/>
        <v>75</v>
      </c>
      <c r="AK41" s="59">
        <f t="shared" si="18"/>
        <v>0</v>
      </c>
      <c r="AL41" s="59">
        <f t="shared" si="19"/>
        <v>0</v>
      </c>
      <c r="AM41" s="59">
        <f t="shared" si="20"/>
        <v>0</v>
      </c>
      <c r="AN41" s="59">
        <f t="shared" si="21"/>
        <v>0</v>
      </c>
      <c r="AO41" s="59">
        <f t="shared" si="22"/>
        <v>0</v>
      </c>
    </row>
    <row r="42" spans="1:41">
      <c r="A42" s="75" t="s">
        <v>286</v>
      </c>
      <c r="B42" s="5" t="s">
        <v>287</v>
      </c>
      <c r="C42" s="75">
        <v>1999</v>
      </c>
      <c r="D42" s="5" t="s">
        <v>85</v>
      </c>
      <c r="E42" s="14">
        <v>72</v>
      </c>
      <c r="F42" s="14">
        <f t="shared" si="23"/>
        <v>72</v>
      </c>
      <c r="G42" s="75">
        <v>20</v>
      </c>
      <c r="H42" s="19"/>
      <c r="I42" s="75" t="s">
        <v>114</v>
      </c>
      <c r="J42" s="75"/>
      <c r="K42" s="71"/>
      <c r="L42" s="19" t="s">
        <v>76</v>
      </c>
      <c r="M42" s="41">
        <v>72</v>
      </c>
      <c r="N42" s="71"/>
      <c r="O42" s="19"/>
      <c r="P42" s="41"/>
      <c r="Q42" s="71"/>
      <c r="R42" s="19"/>
      <c r="S42" s="41"/>
      <c r="T42" s="71"/>
      <c r="U42" s="33"/>
      <c r="V42" s="41"/>
      <c r="W42" s="71"/>
      <c r="X42" s="19"/>
      <c r="Y42" s="41"/>
      <c r="Z42" s="41"/>
      <c r="AA42" s="19"/>
      <c r="AB42" s="41"/>
      <c r="AC42" s="71"/>
      <c r="AD42" s="19"/>
      <c r="AE42" s="41"/>
      <c r="AF42" s="71"/>
      <c r="AG42" s="33"/>
      <c r="AH42" s="41"/>
      <c r="AI42" s="68"/>
    </row>
    <row r="43" spans="1:41">
      <c r="A43" s="75" t="s">
        <v>286</v>
      </c>
      <c r="B43" s="5" t="s">
        <v>288</v>
      </c>
      <c r="C43" s="75" t="s">
        <v>52</v>
      </c>
      <c r="D43" s="5" t="s">
        <v>85</v>
      </c>
      <c r="E43" s="14">
        <v>72</v>
      </c>
      <c r="F43" s="14">
        <f t="shared" si="23"/>
        <v>72</v>
      </c>
      <c r="G43" s="75">
        <v>26</v>
      </c>
      <c r="H43" s="75"/>
      <c r="I43" s="75" t="s">
        <v>105</v>
      </c>
      <c r="J43" s="19"/>
      <c r="K43" s="71"/>
      <c r="L43" s="19"/>
      <c r="M43" s="41"/>
      <c r="N43" s="71"/>
      <c r="O43" s="19"/>
      <c r="P43" s="41"/>
      <c r="Q43" s="71"/>
      <c r="R43" s="19" t="s">
        <v>76</v>
      </c>
      <c r="S43" s="41">
        <v>72</v>
      </c>
      <c r="T43" s="71"/>
      <c r="U43" s="33"/>
      <c r="V43" s="41"/>
      <c r="W43" s="71"/>
      <c r="X43" s="19"/>
      <c r="Y43" s="41"/>
      <c r="Z43" s="41"/>
      <c r="AA43" s="19"/>
      <c r="AB43" s="41"/>
      <c r="AC43" s="71"/>
      <c r="AD43" s="19"/>
      <c r="AE43" s="41"/>
      <c r="AF43" s="71"/>
      <c r="AG43" s="33"/>
      <c r="AH43" s="41"/>
      <c r="AI43" s="68">
        <f>M43</f>
        <v>0</v>
      </c>
      <c r="AJ43" s="59">
        <f>P43</f>
        <v>0</v>
      </c>
      <c r="AK43" s="59">
        <f>S43</f>
        <v>72</v>
      </c>
      <c r="AL43" s="59">
        <f>Y43</f>
        <v>0</v>
      </c>
      <c r="AM43" s="59">
        <f>AB43</f>
        <v>0</v>
      </c>
      <c r="AN43" s="59">
        <f>AE43</f>
        <v>0</v>
      </c>
      <c r="AO43" s="59">
        <f>AH43</f>
        <v>0</v>
      </c>
    </row>
    <row r="44" spans="1:41">
      <c r="A44" s="75" t="s">
        <v>286</v>
      </c>
      <c r="B44" s="5" t="s">
        <v>289</v>
      </c>
      <c r="C44" s="75">
        <v>1999</v>
      </c>
      <c r="D44" s="5" t="s">
        <v>78</v>
      </c>
      <c r="E44" s="14">
        <v>72</v>
      </c>
      <c r="F44" s="14">
        <f t="shared" si="23"/>
        <v>72</v>
      </c>
      <c r="G44" s="75"/>
      <c r="H44" s="75"/>
      <c r="I44" s="71"/>
      <c r="J44" s="75"/>
      <c r="K44" s="71"/>
      <c r="L44" s="19"/>
      <c r="M44" s="41"/>
      <c r="N44" s="71"/>
      <c r="O44" s="33"/>
      <c r="P44" s="41"/>
      <c r="Q44" s="71"/>
      <c r="R44" s="19" t="s">
        <v>76</v>
      </c>
      <c r="S44" s="41">
        <v>72</v>
      </c>
      <c r="T44" s="71"/>
      <c r="U44" s="33"/>
      <c r="V44" s="41"/>
      <c r="W44" s="71"/>
      <c r="X44" s="19"/>
      <c r="Y44" s="41"/>
      <c r="Z44" s="41"/>
      <c r="AA44" s="19"/>
      <c r="AB44" s="41"/>
      <c r="AC44" s="71"/>
      <c r="AD44" s="19"/>
      <c r="AE44" s="41"/>
      <c r="AF44" s="71"/>
      <c r="AG44" s="33"/>
      <c r="AH44" s="41"/>
      <c r="AI44" s="68">
        <f>M44</f>
        <v>0</v>
      </c>
      <c r="AJ44" s="59">
        <f>P44</f>
        <v>0</v>
      </c>
      <c r="AK44" s="59">
        <f>S44</f>
        <v>72</v>
      </c>
      <c r="AL44" s="59">
        <f>Y44</f>
        <v>0</v>
      </c>
      <c r="AM44" s="59">
        <f>AB44</f>
        <v>0</v>
      </c>
      <c r="AN44" s="59">
        <f>AE44</f>
        <v>0</v>
      </c>
      <c r="AO44" s="59">
        <f>AH44</f>
        <v>0</v>
      </c>
    </row>
    <row r="45" spans="1:41">
      <c r="A45" s="75" t="s">
        <v>286</v>
      </c>
      <c r="B45" s="11" t="s">
        <v>290</v>
      </c>
      <c r="C45" s="47" t="s">
        <v>162</v>
      </c>
      <c r="D45" s="11" t="s">
        <v>263</v>
      </c>
      <c r="E45" s="14">
        <v>72</v>
      </c>
      <c r="F45" s="14">
        <f t="shared" si="23"/>
        <v>72</v>
      </c>
      <c r="G45" s="75"/>
      <c r="H45" s="19"/>
      <c r="I45" s="75"/>
      <c r="J45" s="19"/>
      <c r="K45" s="71"/>
      <c r="L45" s="19"/>
      <c r="M45" s="41"/>
      <c r="N45" s="71"/>
      <c r="O45" s="19"/>
      <c r="P45" s="41"/>
      <c r="Q45" s="71"/>
      <c r="R45" s="19" t="s">
        <v>76</v>
      </c>
      <c r="S45" s="41">
        <v>72</v>
      </c>
      <c r="T45" s="71"/>
      <c r="U45" s="33"/>
      <c r="V45" s="41"/>
      <c r="W45" s="71"/>
      <c r="X45" s="19"/>
      <c r="Y45" s="41"/>
      <c r="Z45" s="41"/>
      <c r="AA45" s="19"/>
      <c r="AB45" s="41"/>
      <c r="AC45" s="71"/>
      <c r="AD45" s="19"/>
      <c r="AE45" s="41"/>
      <c r="AF45" s="71"/>
      <c r="AG45" s="33"/>
      <c r="AH45" s="41"/>
      <c r="AI45" s="68"/>
    </row>
    <row r="46" spans="1:41">
      <c r="A46" s="19" t="s">
        <v>291</v>
      </c>
      <c r="B46" s="5" t="s">
        <v>292</v>
      </c>
      <c r="C46" s="75" t="s">
        <v>293</v>
      </c>
      <c r="D46" s="5" t="s">
        <v>229</v>
      </c>
      <c r="E46" s="14">
        <v>60</v>
      </c>
      <c r="F46" s="14">
        <f t="shared" si="23"/>
        <v>60</v>
      </c>
      <c r="G46" s="75">
        <v>16</v>
      </c>
      <c r="H46" s="75"/>
      <c r="I46" s="75" t="s">
        <v>294</v>
      </c>
      <c r="J46" s="75"/>
      <c r="K46" s="71"/>
      <c r="L46" s="19"/>
      <c r="M46" s="41"/>
      <c r="N46" s="71"/>
      <c r="O46" s="33" t="s">
        <v>280</v>
      </c>
      <c r="P46" s="41">
        <v>60</v>
      </c>
      <c r="Q46" s="71"/>
      <c r="R46" s="19"/>
      <c r="S46" s="41"/>
      <c r="T46" s="71"/>
      <c r="U46" s="33"/>
      <c r="V46" s="41"/>
      <c r="W46" s="71"/>
      <c r="X46" s="19"/>
      <c r="Y46" s="41"/>
      <c r="Z46" s="41"/>
      <c r="AA46" s="19"/>
      <c r="AB46" s="41"/>
      <c r="AC46" s="71"/>
      <c r="AD46" s="19"/>
      <c r="AE46" s="41"/>
      <c r="AF46" s="71"/>
      <c r="AG46" s="33"/>
      <c r="AH46" s="41"/>
      <c r="AI46" s="68">
        <f>M46</f>
        <v>0</v>
      </c>
      <c r="AJ46" s="59">
        <f>P46</f>
        <v>60</v>
      </c>
      <c r="AK46" s="59">
        <f>S46</f>
        <v>0</v>
      </c>
      <c r="AL46" s="59">
        <f>Y46</f>
        <v>0</v>
      </c>
      <c r="AM46" s="59">
        <f>AB46</f>
        <v>0</v>
      </c>
      <c r="AN46" s="59">
        <f>AE46</f>
        <v>0</v>
      </c>
      <c r="AO46" s="59">
        <f>AH46</f>
        <v>0</v>
      </c>
    </row>
    <row r="47" spans="1:41">
      <c r="A47" s="75" t="s">
        <v>291</v>
      </c>
      <c r="B47" s="11" t="s">
        <v>295</v>
      </c>
      <c r="C47" s="47" t="s">
        <v>266</v>
      </c>
      <c r="D47" s="11" t="s">
        <v>207</v>
      </c>
      <c r="E47" s="14">
        <v>60</v>
      </c>
      <c r="F47" s="14">
        <f t="shared" si="23"/>
        <v>60</v>
      </c>
      <c r="G47" s="19"/>
      <c r="H47" s="71"/>
      <c r="I47" s="19"/>
      <c r="J47" s="33"/>
      <c r="K47" s="71"/>
      <c r="L47" s="19"/>
      <c r="M47" s="41"/>
      <c r="N47" s="71"/>
      <c r="O47" s="33" t="s">
        <v>280</v>
      </c>
      <c r="P47" s="41">
        <v>60</v>
      </c>
      <c r="Q47" s="71"/>
      <c r="R47" s="33"/>
      <c r="S47" s="41"/>
      <c r="T47" s="71"/>
      <c r="U47" s="33"/>
      <c r="V47" s="41"/>
      <c r="W47" s="71"/>
      <c r="X47" s="19"/>
      <c r="Y47" s="41"/>
      <c r="Z47" s="41"/>
      <c r="AA47" s="19"/>
      <c r="AB47" s="41"/>
      <c r="AC47" s="71"/>
      <c r="AD47" s="19"/>
      <c r="AE47" s="41"/>
      <c r="AF47" s="71"/>
      <c r="AG47" s="33"/>
      <c r="AH47" s="41"/>
      <c r="AI47" s="68">
        <f>M47</f>
        <v>0</v>
      </c>
      <c r="AJ47" s="59">
        <f>P47</f>
        <v>60</v>
      </c>
      <c r="AK47" s="59">
        <f>S47</f>
        <v>0</v>
      </c>
      <c r="AL47" s="59">
        <f>Y47</f>
        <v>0</v>
      </c>
      <c r="AM47" s="59">
        <f>AB47</f>
        <v>0</v>
      </c>
      <c r="AN47" s="59">
        <f>AE47</f>
        <v>0</v>
      </c>
      <c r="AO47" s="59">
        <f>AH47</f>
        <v>0</v>
      </c>
    </row>
    <row r="48" spans="1:41">
      <c r="A48" s="75" t="s">
        <v>296</v>
      </c>
      <c r="B48" s="5" t="s">
        <v>152</v>
      </c>
      <c r="C48" s="75"/>
      <c r="D48" s="5" t="s">
        <v>297</v>
      </c>
      <c r="E48" s="14">
        <v>58</v>
      </c>
      <c r="F48" s="14">
        <f t="shared" si="23"/>
        <v>58</v>
      </c>
      <c r="G48" s="75"/>
      <c r="H48" s="75"/>
      <c r="I48" s="71"/>
      <c r="J48" s="75"/>
      <c r="K48" s="71"/>
      <c r="L48" s="19" t="s">
        <v>273</v>
      </c>
      <c r="M48" s="41">
        <v>58</v>
      </c>
      <c r="N48" s="71"/>
      <c r="O48" s="33"/>
      <c r="P48" s="41"/>
      <c r="Q48" s="71"/>
      <c r="R48" s="19"/>
      <c r="S48" s="41"/>
      <c r="T48" s="71"/>
      <c r="U48" s="33"/>
      <c r="V48" s="41"/>
      <c r="W48" s="71"/>
      <c r="X48" s="19"/>
      <c r="Y48" s="41"/>
      <c r="Z48" s="41"/>
      <c r="AA48" s="19"/>
      <c r="AB48" s="41"/>
      <c r="AC48" s="71"/>
      <c r="AD48" s="19"/>
      <c r="AE48" s="41"/>
      <c r="AF48" s="71"/>
      <c r="AG48" s="33"/>
      <c r="AH48" s="41"/>
      <c r="AI48" s="68">
        <f>M48</f>
        <v>58</v>
      </c>
      <c r="AJ48" s="59">
        <f>P48</f>
        <v>0</v>
      </c>
      <c r="AK48" s="59">
        <f>S48</f>
        <v>0</v>
      </c>
      <c r="AL48" s="59">
        <f>Y48</f>
        <v>0</v>
      </c>
      <c r="AM48" s="59">
        <f>AB48</f>
        <v>0</v>
      </c>
      <c r="AN48" s="59">
        <f>AE48</f>
        <v>0</v>
      </c>
      <c r="AO48" s="59">
        <f>AH48</f>
        <v>0</v>
      </c>
    </row>
    <row r="49" spans="1:41">
      <c r="A49" s="19" t="s">
        <v>298</v>
      </c>
      <c r="B49" s="5" t="s">
        <v>299</v>
      </c>
      <c r="C49" s="75">
        <v>1999</v>
      </c>
      <c r="D49" s="5" t="s">
        <v>85</v>
      </c>
      <c r="E49" s="14">
        <v>57</v>
      </c>
      <c r="F49" s="14">
        <f t="shared" si="23"/>
        <v>57</v>
      </c>
      <c r="G49" s="75"/>
      <c r="H49" s="75"/>
      <c r="I49" s="75"/>
      <c r="J49" s="19"/>
      <c r="K49" s="71"/>
      <c r="L49" s="19"/>
      <c r="M49" s="41"/>
      <c r="N49" s="71"/>
      <c r="O49" s="19"/>
      <c r="P49" s="41"/>
      <c r="Q49" s="71"/>
      <c r="R49" s="33" t="s">
        <v>273</v>
      </c>
      <c r="S49" s="41">
        <v>57</v>
      </c>
      <c r="T49" s="71"/>
      <c r="U49" s="33"/>
      <c r="V49" s="41"/>
      <c r="W49" s="71"/>
      <c r="X49" s="19"/>
      <c r="Y49" s="41"/>
      <c r="Z49" s="41"/>
      <c r="AA49" s="19"/>
      <c r="AB49" s="41"/>
      <c r="AC49" s="71"/>
      <c r="AD49" s="19"/>
      <c r="AE49" s="41"/>
      <c r="AF49" s="71"/>
      <c r="AG49" s="33"/>
      <c r="AH49" s="41"/>
      <c r="AI49" s="68"/>
    </row>
    <row r="50" spans="1:41">
      <c r="A50" s="19" t="s">
        <v>298</v>
      </c>
      <c r="B50" s="11" t="s">
        <v>300</v>
      </c>
      <c r="C50" s="47" t="s">
        <v>61</v>
      </c>
      <c r="D50" s="11" t="s">
        <v>222</v>
      </c>
      <c r="E50" s="14">
        <v>57</v>
      </c>
      <c r="F50" s="14">
        <f t="shared" si="23"/>
        <v>57</v>
      </c>
      <c r="G50" s="19"/>
      <c r="H50" s="71"/>
      <c r="I50" s="19"/>
      <c r="J50" s="33"/>
      <c r="K50" s="71"/>
      <c r="L50" s="19"/>
      <c r="M50" s="41"/>
      <c r="N50" s="71"/>
      <c r="O50" s="33"/>
      <c r="P50" s="41"/>
      <c r="Q50" s="71"/>
      <c r="R50" s="33" t="s">
        <v>273</v>
      </c>
      <c r="S50" s="41">
        <v>57</v>
      </c>
      <c r="T50" s="71"/>
      <c r="U50" s="33"/>
      <c r="V50" s="41"/>
      <c r="W50" s="71"/>
      <c r="X50" s="19"/>
      <c r="Y50" s="41"/>
      <c r="Z50" s="41"/>
      <c r="AA50" s="19"/>
      <c r="AB50" s="41"/>
      <c r="AC50" s="71"/>
      <c r="AD50" s="19"/>
      <c r="AE50" s="41"/>
      <c r="AF50" s="71"/>
      <c r="AG50" s="33"/>
      <c r="AH50" s="41"/>
      <c r="AI50" s="68">
        <f>M50</f>
        <v>0</v>
      </c>
      <c r="AJ50" s="59">
        <f>P50</f>
        <v>0</v>
      </c>
      <c r="AK50" s="59">
        <f t="shared" ref="AK50:AK86" si="24">S50</f>
        <v>57</v>
      </c>
      <c r="AL50" s="59">
        <f>Y50</f>
        <v>0</v>
      </c>
      <c r="AM50" s="59">
        <f>AB50</f>
        <v>0</v>
      </c>
      <c r="AN50" s="59">
        <f>AE50</f>
        <v>0</v>
      </c>
      <c r="AO50" s="59">
        <f>AH50</f>
        <v>0</v>
      </c>
    </row>
    <row r="51" spans="1:41">
      <c r="A51" s="19" t="s">
        <v>298</v>
      </c>
      <c r="B51" s="5" t="s">
        <v>301</v>
      </c>
      <c r="C51" s="75">
        <v>2000</v>
      </c>
      <c r="D51" s="5" t="s">
        <v>222</v>
      </c>
      <c r="E51" s="14">
        <v>57</v>
      </c>
      <c r="F51" s="14">
        <f t="shared" si="23"/>
        <v>57</v>
      </c>
      <c r="G51" s="75"/>
      <c r="H51" s="19"/>
      <c r="I51" s="75"/>
      <c r="J51" s="19"/>
      <c r="K51" s="71"/>
      <c r="L51" s="19"/>
      <c r="M51" s="41"/>
      <c r="N51" s="71"/>
      <c r="O51" s="19"/>
      <c r="P51" s="41"/>
      <c r="Q51" s="71"/>
      <c r="R51" s="19" t="s">
        <v>273</v>
      </c>
      <c r="S51" s="41">
        <v>57</v>
      </c>
      <c r="T51" s="71"/>
      <c r="U51" s="33"/>
      <c r="V51" s="41"/>
      <c r="W51" s="71"/>
      <c r="X51" s="19"/>
      <c r="Y51" s="41"/>
      <c r="Z51" s="41"/>
      <c r="AA51" s="19"/>
      <c r="AB51" s="41"/>
      <c r="AC51" s="71"/>
      <c r="AD51" s="19"/>
      <c r="AE51" s="41"/>
      <c r="AF51" s="71"/>
      <c r="AG51" s="33"/>
      <c r="AH51" s="41"/>
      <c r="AI51" s="68"/>
      <c r="AK51" s="59">
        <f t="shared" si="24"/>
        <v>57</v>
      </c>
    </row>
    <row r="52" spans="1:41">
      <c r="A52" s="19"/>
      <c r="B52" s="58" t="s">
        <v>302</v>
      </c>
      <c r="C52" s="19">
        <v>1998</v>
      </c>
      <c r="D52" s="5" t="s">
        <v>69</v>
      </c>
      <c r="E52" s="14">
        <v>0</v>
      </c>
      <c r="F52" s="14">
        <f t="shared" si="23"/>
        <v>0</v>
      </c>
      <c r="G52" s="19">
        <v>10</v>
      </c>
      <c r="H52" s="75"/>
      <c r="I52" s="75" t="s">
        <v>159</v>
      </c>
      <c r="J52" s="75"/>
      <c r="K52" s="71"/>
      <c r="L52" s="19"/>
      <c r="M52" s="41"/>
      <c r="N52" s="71"/>
      <c r="O52" s="33"/>
      <c r="P52" s="41"/>
      <c r="Q52" s="71"/>
      <c r="R52" s="19"/>
      <c r="S52" s="41"/>
      <c r="T52" s="71"/>
      <c r="U52" s="33"/>
      <c r="V52" s="41"/>
      <c r="W52" s="71"/>
      <c r="X52" s="19"/>
      <c r="Y52" s="41"/>
      <c r="Z52" s="41"/>
      <c r="AA52" s="19"/>
      <c r="AB52" s="41"/>
      <c r="AC52" s="71"/>
      <c r="AD52" s="19"/>
      <c r="AE52" s="41"/>
      <c r="AF52" s="71"/>
      <c r="AG52" s="33"/>
      <c r="AH52" s="41"/>
      <c r="AI52" s="68">
        <f t="shared" ref="AI52:AI86" si="25">M52</f>
        <v>0</v>
      </c>
      <c r="AJ52" s="59">
        <f t="shared" ref="AJ52:AJ86" si="26">P52</f>
        <v>0</v>
      </c>
      <c r="AK52" s="59">
        <f t="shared" si="24"/>
        <v>0</v>
      </c>
      <c r="AL52" s="59">
        <f t="shared" ref="AL52:AL86" si="27">Y52</f>
        <v>0</v>
      </c>
      <c r="AM52" s="59">
        <f t="shared" ref="AM52:AM86" si="28">AB52</f>
        <v>0</v>
      </c>
      <c r="AN52" s="59">
        <f t="shared" ref="AN52:AN86" si="29">AE52</f>
        <v>0</v>
      </c>
      <c r="AO52" s="59">
        <f t="shared" ref="AO52:AO73" si="30">AH52</f>
        <v>0</v>
      </c>
    </row>
    <row r="53" spans="1:41">
      <c r="A53" s="75"/>
      <c r="B53" s="5" t="s">
        <v>142</v>
      </c>
      <c r="C53" s="75">
        <v>1998</v>
      </c>
      <c r="D53" s="5" t="s">
        <v>153</v>
      </c>
      <c r="E53" s="14">
        <v>0</v>
      </c>
      <c r="F53" s="14">
        <f t="shared" si="23"/>
        <v>0</v>
      </c>
      <c r="G53" s="75">
        <v>10</v>
      </c>
      <c r="H53" s="75"/>
      <c r="I53" s="75" t="s">
        <v>159</v>
      </c>
      <c r="J53" s="75"/>
      <c r="K53" s="71"/>
      <c r="L53" s="19"/>
      <c r="M53" s="41"/>
      <c r="N53" s="71"/>
      <c r="O53" s="19"/>
      <c r="P53" s="41"/>
      <c r="Q53" s="71"/>
      <c r="R53" s="33"/>
      <c r="S53" s="41"/>
      <c r="T53" s="71"/>
      <c r="U53" s="33"/>
      <c r="V53" s="41"/>
      <c r="W53" s="71"/>
      <c r="X53" s="19"/>
      <c r="Y53" s="41"/>
      <c r="Z53" s="41"/>
      <c r="AA53" s="19"/>
      <c r="AB53" s="41"/>
      <c r="AC53" s="71"/>
      <c r="AD53" s="19"/>
      <c r="AE53" s="41"/>
      <c r="AF53" s="71"/>
      <c r="AG53" s="33"/>
      <c r="AH53" s="41"/>
      <c r="AI53" s="68">
        <f t="shared" si="25"/>
        <v>0</v>
      </c>
      <c r="AJ53" s="59">
        <f t="shared" si="26"/>
        <v>0</v>
      </c>
      <c r="AK53" s="59">
        <f t="shared" si="24"/>
        <v>0</v>
      </c>
      <c r="AL53" s="59">
        <f t="shared" si="27"/>
        <v>0</v>
      </c>
      <c r="AM53" s="59">
        <f t="shared" si="28"/>
        <v>0</v>
      </c>
      <c r="AN53" s="59">
        <f t="shared" si="29"/>
        <v>0</v>
      </c>
      <c r="AO53" s="59">
        <f t="shared" si="30"/>
        <v>0</v>
      </c>
    </row>
    <row r="54" spans="1:41">
      <c r="A54" s="75"/>
      <c r="B54" s="5" t="s">
        <v>163</v>
      </c>
      <c r="C54" s="75">
        <v>1999</v>
      </c>
      <c r="D54" s="5" t="s">
        <v>164</v>
      </c>
      <c r="E54" s="14">
        <v>0</v>
      </c>
      <c r="F54" s="14">
        <f t="shared" si="23"/>
        <v>0</v>
      </c>
      <c r="G54" s="75">
        <v>29</v>
      </c>
      <c r="H54" s="19"/>
      <c r="I54" s="75" t="s">
        <v>92</v>
      </c>
      <c r="J54" s="19"/>
      <c r="K54" s="71"/>
      <c r="L54" s="19"/>
      <c r="M54" s="41"/>
      <c r="N54" s="71"/>
      <c r="O54" s="19"/>
      <c r="P54" s="41"/>
      <c r="Q54" s="71"/>
      <c r="R54" s="19"/>
      <c r="S54" s="41"/>
      <c r="T54" s="71"/>
      <c r="U54" s="33"/>
      <c r="V54" s="41"/>
      <c r="W54" s="71"/>
      <c r="X54" s="19"/>
      <c r="Y54" s="41"/>
      <c r="Z54" s="41"/>
      <c r="AA54" s="19"/>
      <c r="AB54" s="41"/>
      <c r="AC54" s="71"/>
      <c r="AD54" s="19"/>
      <c r="AE54" s="41"/>
      <c r="AF54" s="71"/>
      <c r="AG54" s="33"/>
      <c r="AH54" s="41"/>
      <c r="AI54" s="68">
        <f t="shared" si="25"/>
        <v>0</v>
      </c>
      <c r="AJ54" s="59">
        <f t="shared" si="26"/>
        <v>0</v>
      </c>
      <c r="AK54" s="59">
        <f t="shared" si="24"/>
        <v>0</v>
      </c>
      <c r="AL54" s="59">
        <f t="shared" si="27"/>
        <v>0</v>
      </c>
      <c r="AM54" s="59">
        <f t="shared" si="28"/>
        <v>0</v>
      </c>
      <c r="AN54" s="59">
        <f t="shared" si="29"/>
        <v>0</v>
      </c>
      <c r="AO54" s="59">
        <f t="shared" si="30"/>
        <v>0</v>
      </c>
    </row>
    <row r="55" spans="1:41">
      <c r="A55" s="75"/>
      <c r="B55" s="58" t="s">
        <v>106</v>
      </c>
      <c r="C55" s="19">
        <v>1998</v>
      </c>
      <c r="D55" s="5" t="s">
        <v>78</v>
      </c>
      <c r="E55" s="14">
        <v>0</v>
      </c>
      <c r="F55" s="14">
        <f t="shared" si="23"/>
        <v>0</v>
      </c>
      <c r="G55" s="19">
        <v>28</v>
      </c>
      <c r="H55" s="75"/>
      <c r="I55" s="75" t="s">
        <v>79</v>
      </c>
      <c r="J55" s="75"/>
      <c r="K55" s="71"/>
      <c r="L55" s="19"/>
      <c r="M55" s="41"/>
      <c r="N55" s="71"/>
      <c r="O55" s="33"/>
      <c r="P55" s="41"/>
      <c r="Q55" s="71"/>
      <c r="R55" s="19"/>
      <c r="S55" s="41"/>
      <c r="T55" s="71"/>
      <c r="U55" s="33"/>
      <c r="V55" s="41"/>
      <c r="W55" s="71"/>
      <c r="X55" s="19"/>
      <c r="Y55" s="41"/>
      <c r="Z55" s="41"/>
      <c r="AA55" s="19"/>
      <c r="AB55" s="41"/>
      <c r="AC55" s="71"/>
      <c r="AD55" s="19"/>
      <c r="AE55" s="41"/>
      <c r="AF55" s="71"/>
      <c r="AG55" s="33"/>
      <c r="AH55" s="41"/>
      <c r="AI55" s="68">
        <f t="shared" si="25"/>
        <v>0</v>
      </c>
      <c r="AJ55" s="59">
        <f t="shared" si="26"/>
        <v>0</v>
      </c>
      <c r="AK55" s="59">
        <f t="shared" si="24"/>
        <v>0</v>
      </c>
      <c r="AL55" s="59">
        <f t="shared" si="27"/>
        <v>0</v>
      </c>
      <c r="AM55" s="59">
        <f t="shared" si="28"/>
        <v>0</v>
      </c>
      <c r="AN55" s="59">
        <f t="shared" si="29"/>
        <v>0</v>
      </c>
      <c r="AO55" s="59">
        <f t="shared" si="30"/>
        <v>0</v>
      </c>
    </row>
    <row r="56" spans="1:41">
      <c r="A56" s="75"/>
      <c r="B56" s="11" t="s">
        <v>303</v>
      </c>
      <c r="C56" s="47" t="s">
        <v>52</v>
      </c>
      <c r="D56" s="11" t="s">
        <v>69</v>
      </c>
      <c r="E56" s="14">
        <v>0</v>
      </c>
      <c r="F56" s="14">
        <f t="shared" si="23"/>
        <v>0</v>
      </c>
      <c r="G56" s="19">
        <v>23</v>
      </c>
      <c r="H56" s="71"/>
      <c r="I56" s="19" t="s">
        <v>135</v>
      </c>
      <c r="J56" s="33"/>
      <c r="K56" s="71"/>
      <c r="L56" s="19"/>
      <c r="M56" s="41"/>
      <c r="N56" s="71"/>
      <c r="O56" s="33"/>
      <c r="P56" s="41"/>
      <c r="Q56" s="71"/>
      <c r="R56" s="33"/>
      <c r="S56" s="41"/>
      <c r="T56" s="71"/>
      <c r="U56" s="33"/>
      <c r="V56" s="41"/>
      <c r="W56" s="71"/>
      <c r="X56" s="19"/>
      <c r="Y56" s="41"/>
      <c r="Z56" s="41"/>
      <c r="AA56" s="19"/>
      <c r="AB56" s="41"/>
      <c r="AC56" s="71"/>
      <c r="AD56" s="19"/>
      <c r="AE56" s="41"/>
      <c r="AF56" s="71"/>
      <c r="AG56" s="33"/>
      <c r="AH56" s="41"/>
      <c r="AI56" s="68">
        <f t="shared" si="25"/>
        <v>0</v>
      </c>
      <c r="AJ56" s="59">
        <f t="shared" si="26"/>
        <v>0</v>
      </c>
      <c r="AK56" s="59">
        <f t="shared" si="24"/>
        <v>0</v>
      </c>
      <c r="AL56" s="59">
        <f t="shared" si="27"/>
        <v>0</v>
      </c>
      <c r="AM56" s="59">
        <f t="shared" si="28"/>
        <v>0</v>
      </c>
      <c r="AN56" s="59">
        <f t="shared" si="29"/>
        <v>0</v>
      </c>
      <c r="AO56" s="59">
        <f t="shared" si="30"/>
        <v>0</v>
      </c>
    </row>
    <row r="57" spans="1:41">
      <c r="A57" s="75"/>
      <c r="B57" s="11" t="s">
        <v>304</v>
      </c>
      <c r="C57" s="47" t="s">
        <v>293</v>
      </c>
      <c r="D57" s="58" t="s">
        <v>38</v>
      </c>
      <c r="E57" s="14">
        <v>0</v>
      </c>
      <c r="F57" s="14">
        <f t="shared" si="23"/>
        <v>0</v>
      </c>
      <c r="G57" s="19">
        <v>11</v>
      </c>
      <c r="H57" s="71"/>
      <c r="I57" s="19" t="s">
        <v>305</v>
      </c>
      <c r="J57" s="33"/>
      <c r="K57" s="71"/>
      <c r="L57" s="19"/>
      <c r="M57" s="41"/>
      <c r="N57" s="71"/>
      <c r="O57" s="33"/>
      <c r="P57" s="41"/>
      <c r="Q57" s="71"/>
      <c r="R57" s="19"/>
      <c r="S57" s="41"/>
      <c r="T57" s="71"/>
      <c r="U57" s="33"/>
      <c r="V57" s="41"/>
      <c r="W57" s="71"/>
      <c r="X57" s="19"/>
      <c r="Y57" s="41"/>
      <c r="Z57" s="41"/>
      <c r="AA57" s="19"/>
      <c r="AB57" s="41"/>
      <c r="AC57" s="71"/>
      <c r="AD57" s="19"/>
      <c r="AE57" s="41"/>
      <c r="AF57" s="71"/>
      <c r="AG57" s="33"/>
      <c r="AH57" s="41"/>
      <c r="AI57" s="68">
        <f t="shared" si="25"/>
        <v>0</v>
      </c>
      <c r="AJ57" s="59">
        <f t="shared" si="26"/>
        <v>0</v>
      </c>
      <c r="AK57" s="59">
        <f t="shared" si="24"/>
        <v>0</v>
      </c>
      <c r="AL57" s="59">
        <f t="shared" si="27"/>
        <v>0</v>
      </c>
      <c r="AM57" s="59">
        <f t="shared" si="28"/>
        <v>0</v>
      </c>
      <c r="AN57" s="59">
        <f t="shared" si="29"/>
        <v>0</v>
      </c>
      <c r="AO57" s="59">
        <f t="shared" si="30"/>
        <v>0</v>
      </c>
    </row>
    <row r="58" spans="1:41">
      <c r="A58" s="75"/>
      <c r="B58" s="5" t="s">
        <v>146</v>
      </c>
      <c r="C58" s="75" t="s">
        <v>293</v>
      </c>
      <c r="D58" s="5" t="s">
        <v>191</v>
      </c>
      <c r="E58" s="14">
        <v>0</v>
      </c>
      <c r="F58" s="14">
        <f t="shared" si="23"/>
        <v>0</v>
      </c>
      <c r="G58" s="75">
        <v>23</v>
      </c>
      <c r="H58" s="75"/>
      <c r="I58" s="75" t="s">
        <v>135</v>
      </c>
      <c r="J58" s="19"/>
      <c r="K58" s="71"/>
      <c r="L58" s="19"/>
      <c r="M58" s="41"/>
      <c r="N58" s="71"/>
      <c r="O58" s="19"/>
      <c r="P58" s="41"/>
      <c r="Q58" s="71"/>
      <c r="R58" s="19"/>
      <c r="S58" s="41"/>
      <c r="T58" s="71"/>
      <c r="U58" s="33"/>
      <c r="V58" s="41"/>
      <c r="W58" s="71"/>
      <c r="X58" s="19"/>
      <c r="Y58" s="41"/>
      <c r="Z58" s="41"/>
      <c r="AA58" s="19"/>
      <c r="AB58" s="41"/>
      <c r="AC58" s="71"/>
      <c r="AD58" s="19"/>
      <c r="AE58" s="41"/>
      <c r="AF58" s="71"/>
      <c r="AG58" s="33"/>
      <c r="AH58" s="41"/>
      <c r="AI58" s="68">
        <f t="shared" si="25"/>
        <v>0</v>
      </c>
      <c r="AJ58" s="59">
        <f t="shared" si="26"/>
        <v>0</v>
      </c>
      <c r="AK58" s="59">
        <f t="shared" si="24"/>
        <v>0</v>
      </c>
      <c r="AL58" s="59">
        <f t="shared" si="27"/>
        <v>0</v>
      </c>
      <c r="AM58" s="59">
        <f t="shared" si="28"/>
        <v>0</v>
      </c>
      <c r="AN58" s="59">
        <f t="shared" si="29"/>
        <v>0</v>
      </c>
      <c r="AO58" s="59">
        <f t="shared" si="30"/>
        <v>0</v>
      </c>
    </row>
    <row r="59" spans="1:41">
      <c r="A59" s="75"/>
      <c r="B59" s="5" t="s">
        <v>173</v>
      </c>
      <c r="C59" s="75">
        <v>1998</v>
      </c>
      <c r="D59" s="5" t="s">
        <v>174</v>
      </c>
      <c r="E59" s="14">
        <v>0</v>
      </c>
      <c r="F59" s="14">
        <f t="shared" si="23"/>
        <v>0</v>
      </c>
      <c r="G59" s="19">
        <v>39</v>
      </c>
      <c r="H59" s="75"/>
      <c r="I59" s="19" t="s">
        <v>73</v>
      </c>
      <c r="J59" s="19"/>
      <c r="K59" s="71"/>
      <c r="L59" s="19"/>
      <c r="M59" s="41"/>
      <c r="N59" s="71"/>
      <c r="O59" s="19"/>
      <c r="P59" s="41"/>
      <c r="Q59" s="71"/>
      <c r="R59" s="19"/>
      <c r="S59" s="41"/>
      <c r="T59" s="71"/>
      <c r="U59" s="33"/>
      <c r="V59" s="41"/>
      <c r="W59" s="71"/>
      <c r="X59" s="19"/>
      <c r="Y59" s="41"/>
      <c r="Z59" s="41"/>
      <c r="AA59" s="19"/>
      <c r="AB59" s="41"/>
      <c r="AC59" s="71"/>
      <c r="AD59" s="19"/>
      <c r="AE59" s="41"/>
      <c r="AF59" s="71"/>
      <c r="AG59" s="33"/>
      <c r="AH59" s="41"/>
      <c r="AI59" s="68">
        <f t="shared" si="25"/>
        <v>0</v>
      </c>
      <c r="AJ59" s="59">
        <f t="shared" si="26"/>
        <v>0</v>
      </c>
      <c r="AK59" s="59">
        <f t="shared" si="24"/>
        <v>0</v>
      </c>
      <c r="AL59" s="59">
        <f t="shared" si="27"/>
        <v>0</v>
      </c>
      <c r="AM59" s="59">
        <f t="shared" si="28"/>
        <v>0</v>
      </c>
      <c r="AN59" s="59">
        <f t="shared" si="29"/>
        <v>0</v>
      </c>
      <c r="AO59" s="59">
        <f t="shared" si="30"/>
        <v>0</v>
      </c>
    </row>
    <row r="60" spans="1:41">
      <c r="A60" s="75"/>
      <c r="B60" s="5" t="s">
        <v>306</v>
      </c>
      <c r="C60" s="75">
        <v>1999</v>
      </c>
      <c r="D60" s="5" t="s">
        <v>207</v>
      </c>
      <c r="E60" s="14">
        <v>0</v>
      </c>
      <c r="F60" s="14">
        <f t="shared" si="23"/>
        <v>0</v>
      </c>
      <c r="G60" s="75">
        <v>25</v>
      </c>
      <c r="H60" s="19"/>
      <c r="I60" s="75" t="s">
        <v>108</v>
      </c>
      <c r="J60" s="75"/>
      <c r="K60" s="71"/>
      <c r="L60" s="19"/>
      <c r="M60" s="41"/>
      <c r="N60" s="71"/>
      <c r="O60" s="19"/>
      <c r="P60" s="41"/>
      <c r="Q60" s="71"/>
      <c r="R60" s="19"/>
      <c r="S60" s="41"/>
      <c r="T60" s="71"/>
      <c r="U60" s="33"/>
      <c r="V60" s="41"/>
      <c r="W60" s="71"/>
      <c r="X60" s="19"/>
      <c r="Y60" s="41"/>
      <c r="Z60" s="41"/>
      <c r="AA60" s="19"/>
      <c r="AB60" s="41"/>
      <c r="AC60" s="71"/>
      <c r="AD60" s="19"/>
      <c r="AE60" s="41"/>
      <c r="AF60" s="71"/>
      <c r="AG60" s="33"/>
      <c r="AH60" s="41"/>
      <c r="AI60" s="68">
        <f t="shared" si="25"/>
        <v>0</v>
      </c>
      <c r="AJ60" s="59">
        <f t="shared" si="26"/>
        <v>0</v>
      </c>
      <c r="AK60" s="59">
        <f t="shared" si="24"/>
        <v>0</v>
      </c>
      <c r="AL60" s="59">
        <f t="shared" si="27"/>
        <v>0</v>
      </c>
      <c r="AM60" s="59">
        <f t="shared" si="28"/>
        <v>0</v>
      </c>
      <c r="AN60" s="59">
        <f t="shared" si="29"/>
        <v>0</v>
      </c>
      <c r="AO60" s="59">
        <f t="shared" si="30"/>
        <v>0</v>
      </c>
    </row>
    <row r="61" spans="1:41">
      <c r="A61" s="75"/>
      <c r="B61" s="5" t="s">
        <v>307</v>
      </c>
      <c r="C61" s="75" t="s">
        <v>162</v>
      </c>
      <c r="D61" s="5" t="s">
        <v>153</v>
      </c>
      <c r="E61" s="14">
        <v>0</v>
      </c>
      <c r="F61" s="14">
        <f t="shared" si="23"/>
        <v>0</v>
      </c>
      <c r="G61" s="75">
        <v>23</v>
      </c>
      <c r="H61" s="75"/>
      <c r="I61" s="75" t="s">
        <v>135</v>
      </c>
      <c r="J61" s="75"/>
      <c r="K61" s="71"/>
      <c r="L61" s="19"/>
      <c r="M61" s="41"/>
      <c r="N61" s="71"/>
      <c r="O61" s="19"/>
      <c r="P61" s="41"/>
      <c r="Q61" s="71"/>
      <c r="R61" s="33"/>
      <c r="S61" s="41"/>
      <c r="T61" s="71"/>
      <c r="U61" s="33"/>
      <c r="V61" s="41"/>
      <c r="W61" s="71"/>
      <c r="X61" s="19"/>
      <c r="Y61" s="41"/>
      <c r="Z61" s="41"/>
      <c r="AA61" s="19"/>
      <c r="AB61" s="41"/>
      <c r="AC61" s="71"/>
      <c r="AD61" s="19"/>
      <c r="AE61" s="41"/>
      <c r="AF61" s="71"/>
      <c r="AG61" s="33"/>
      <c r="AH61" s="41"/>
      <c r="AI61" s="68">
        <f t="shared" si="25"/>
        <v>0</v>
      </c>
      <c r="AJ61" s="59">
        <f t="shared" si="26"/>
        <v>0</v>
      </c>
      <c r="AK61" s="59">
        <f t="shared" si="24"/>
        <v>0</v>
      </c>
      <c r="AL61" s="59">
        <f t="shared" si="27"/>
        <v>0</v>
      </c>
      <c r="AM61" s="59">
        <f t="shared" si="28"/>
        <v>0</v>
      </c>
      <c r="AN61" s="59">
        <f t="shared" si="29"/>
        <v>0</v>
      </c>
      <c r="AO61" s="59">
        <f t="shared" si="30"/>
        <v>0</v>
      </c>
    </row>
    <row r="62" spans="1:41">
      <c r="A62" s="75"/>
      <c r="B62" s="5" t="s">
        <v>178</v>
      </c>
      <c r="C62" s="75">
        <v>1998</v>
      </c>
      <c r="D62" s="5" t="s">
        <v>153</v>
      </c>
      <c r="E62" s="14">
        <v>0</v>
      </c>
      <c r="F62" s="14">
        <f t="shared" si="23"/>
        <v>0</v>
      </c>
      <c r="G62" s="75">
        <v>32</v>
      </c>
      <c r="H62" s="75"/>
      <c r="I62" s="75" t="s">
        <v>82</v>
      </c>
      <c r="J62" s="19"/>
      <c r="K62" s="71"/>
      <c r="L62" s="19"/>
      <c r="M62" s="41"/>
      <c r="N62" s="71"/>
      <c r="O62" s="19"/>
      <c r="P62" s="41"/>
      <c r="Q62" s="71"/>
      <c r="R62" s="33"/>
      <c r="S62" s="41"/>
      <c r="T62" s="71"/>
      <c r="U62" s="33"/>
      <c r="V62" s="41"/>
      <c r="W62" s="71"/>
      <c r="X62" s="19"/>
      <c r="Y62" s="41"/>
      <c r="Z62" s="41"/>
      <c r="AA62" s="19"/>
      <c r="AB62" s="41"/>
      <c r="AC62" s="71"/>
      <c r="AD62" s="19"/>
      <c r="AE62" s="41"/>
      <c r="AF62" s="71"/>
      <c r="AG62" s="33"/>
      <c r="AH62" s="41"/>
      <c r="AI62" s="68">
        <f t="shared" si="25"/>
        <v>0</v>
      </c>
      <c r="AJ62" s="59">
        <f t="shared" si="26"/>
        <v>0</v>
      </c>
      <c r="AK62" s="59">
        <f t="shared" si="24"/>
        <v>0</v>
      </c>
      <c r="AL62" s="59">
        <f t="shared" si="27"/>
        <v>0</v>
      </c>
      <c r="AM62" s="59">
        <f t="shared" si="28"/>
        <v>0</v>
      </c>
      <c r="AN62" s="59">
        <f t="shared" si="29"/>
        <v>0</v>
      </c>
      <c r="AO62" s="59">
        <f t="shared" si="30"/>
        <v>0</v>
      </c>
    </row>
    <row r="63" spans="1:41">
      <c r="A63" s="75"/>
      <c r="B63" s="5" t="s">
        <v>308</v>
      </c>
      <c r="C63" s="75">
        <v>1998</v>
      </c>
      <c r="D63" s="5" t="s">
        <v>309</v>
      </c>
      <c r="E63" s="14">
        <v>0</v>
      </c>
      <c r="F63" s="14">
        <f t="shared" si="23"/>
        <v>0</v>
      </c>
      <c r="G63" s="19">
        <v>47</v>
      </c>
      <c r="H63" s="75"/>
      <c r="I63" s="75" t="s">
        <v>41</v>
      </c>
      <c r="J63" s="19"/>
      <c r="K63" s="71"/>
      <c r="L63" s="19"/>
      <c r="M63" s="41"/>
      <c r="N63" s="71"/>
      <c r="O63" s="19"/>
      <c r="P63" s="41"/>
      <c r="Q63" s="71"/>
      <c r="R63" s="19"/>
      <c r="S63" s="41"/>
      <c r="T63" s="71"/>
      <c r="U63" s="33"/>
      <c r="V63" s="41"/>
      <c r="W63" s="71"/>
      <c r="X63" s="19"/>
      <c r="Y63" s="41"/>
      <c r="Z63" s="41"/>
      <c r="AA63" s="19"/>
      <c r="AB63" s="41"/>
      <c r="AC63" s="71"/>
      <c r="AD63" s="19"/>
      <c r="AE63" s="41"/>
      <c r="AF63" s="71"/>
      <c r="AG63" s="33"/>
      <c r="AH63" s="41"/>
      <c r="AI63" s="68">
        <f t="shared" si="25"/>
        <v>0</v>
      </c>
      <c r="AJ63" s="59">
        <f t="shared" si="26"/>
        <v>0</v>
      </c>
      <c r="AK63" s="59">
        <f t="shared" si="24"/>
        <v>0</v>
      </c>
      <c r="AL63" s="59">
        <f t="shared" si="27"/>
        <v>0</v>
      </c>
      <c r="AM63" s="59">
        <f t="shared" si="28"/>
        <v>0</v>
      </c>
      <c r="AN63" s="59">
        <f t="shared" si="29"/>
        <v>0</v>
      </c>
      <c r="AO63" s="59">
        <f t="shared" si="30"/>
        <v>0</v>
      </c>
    </row>
    <row r="64" spans="1:41">
      <c r="A64" s="75"/>
      <c r="B64" s="5"/>
      <c r="C64" s="75"/>
      <c r="D64" s="5"/>
      <c r="E64" s="14"/>
      <c r="F64" s="14"/>
      <c r="G64" s="75"/>
      <c r="H64" s="75"/>
      <c r="I64" s="75"/>
      <c r="J64" s="75"/>
      <c r="K64" s="71"/>
      <c r="L64" s="19"/>
      <c r="M64" s="41"/>
      <c r="N64" s="71"/>
      <c r="O64" s="19"/>
      <c r="P64" s="41"/>
      <c r="Q64" s="71"/>
      <c r="R64" s="19"/>
      <c r="S64" s="41"/>
      <c r="T64" s="71"/>
      <c r="U64" s="33"/>
      <c r="V64" s="41"/>
      <c r="W64" s="71"/>
      <c r="X64" s="19"/>
      <c r="Y64" s="41"/>
      <c r="Z64" s="41"/>
      <c r="AA64" s="19"/>
      <c r="AB64" s="41"/>
      <c r="AC64" s="71"/>
      <c r="AD64" s="19"/>
      <c r="AE64" s="41"/>
      <c r="AF64" s="71"/>
      <c r="AG64" s="33"/>
      <c r="AH64" s="41"/>
      <c r="AI64" s="68">
        <f t="shared" si="25"/>
        <v>0</v>
      </c>
      <c r="AJ64" s="59">
        <f t="shared" si="26"/>
        <v>0</v>
      </c>
      <c r="AK64" s="59">
        <f t="shared" si="24"/>
        <v>0</v>
      </c>
      <c r="AL64" s="59">
        <f t="shared" si="27"/>
        <v>0</v>
      </c>
      <c r="AM64" s="59">
        <f t="shared" si="28"/>
        <v>0</v>
      </c>
      <c r="AN64" s="59">
        <f t="shared" si="29"/>
        <v>0</v>
      </c>
      <c r="AO64" s="59">
        <f t="shared" si="30"/>
        <v>0</v>
      </c>
    </row>
    <row r="65" spans="1:41">
      <c r="A65" s="75"/>
      <c r="B65" s="5"/>
      <c r="C65" s="75"/>
      <c r="D65" s="5"/>
      <c r="E65" s="14"/>
      <c r="F65" s="14"/>
      <c r="G65" s="71"/>
      <c r="H65" s="19"/>
      <c r="I65" s="71"/>
      <c r="J65" s="75"/>
      <c r="K65" s="71"/>
      <c r="L65" s="19"/>
      <c r="M65" s="41"/>
      <c r="N65" s="71"/>
      <c r="O65" s="19"/>
      <c r="P65" s="41"/>
      <c r="Q65" s="71"/>
      <c r="R65" s="19"/>
      <c r="S65" s="41"/>
      <c r="T65" s="71"/>
      <c r="U65" s="33"/>
      <c r="V65" s="41"/>
      <c r="W65" s="71"/>
      <c r="X65" s="19"/>
      <c r="Y65" s="41"/>
      <c r="Z65" s="41"/>
      <c r="AA65" s="19"/>
      <c r="AB65" s="41"/>
      <c r="AC65" s="71"/>
      <c r="AD65" s="19"/>
      <c r="AE65" s="41"/>
      <c r="AF65" s="71"/>
      <c r="AG65" s="33"/>
      <c r="AH65" s="41"/>
      <c r="AI65" s="68">
        <f t="shared" si="25"/>
        <v>0</v>
      </c>
      <c r="AJ65" s="59">
        <f t="shared" si="26"/>
        <v>0</v>
      </c>
      <c r="AK65" s="59">
        <f t="shared" si="24"/>
        <v>0</v>
      </c>
      <c r="AL65" s="59">
        <f t="shared" si="27"/>
        <v>0</v>
      </c>
      <c r="AM65" s="59">
        <f t="shared" si="28"/>
        <v>0</v>
      </c>
      <c r="AN65" s="59">
        <f t="shared" si="29"/>
        <v>0</v>
      </c>
      <c r="AO65" s="59">
        <f t="shared" si="30"/>
        <v>0</v>
      </c>
    </row>
    <row r="66" spans="1:41">
      <c r="A66" s="75"/>
      <c r="B66" s="5"/>
      <c r="C66" s="75"/>
      <c r="D66" s="5"/>
      <c r="E66" s="14"/>
      <c r="F66" s="14"/>
      <c r="G66" s="75"/>
      <c r="H66" s="75"/>
      <c r="I66" s="19"/>
      <c r="J66" s="75"/>
      <c r="K66" s="71"/>
      <c r="L66" s="19"/>
      <c r="M66" s="41"/>
      <c r="N66" s="71"/>
      <c r="O66" s="33"/>
      <c r="P66" s="41"/>
      <c r="Q66" s="71"/>
      <c r="R66" s="19"/>
      <c r="S66" s="41"/>
      <c r="T66" s="71"/>
      <c r="U66" s="33"/>
      <c r="V66" s="41"/>
      <c r="W66" s="71"/>
      <c r="X66" s="19"/>
      <c r="Y66" s="41"/>
      <c r="Z66" s="41"/>
      <c r="AA66" s="19"/>
      <c r="AB66" s="41"/>
      <c r="AC66" s="71"/>
      <c r="AD66" s="19"/>
      <c r="AE66" s="41"/>
      <c r="AF66" s="71"/>
      <c r="AG66" s="33"/>
      <c r="AH66" s="41"/>
      <c r="AI66" s="68">
        <f t="shared" si="25"/>
        <v>0</v>
      </c>
      <c r="AJ66" s="59">
        <f t="shared" si="26"/>
        <v>0</v>
      </c>
      <c r="AK66" s="59">
        <f t="shared" si="24"/>
        <v>0</v>
      </c>
      <c r="AL66" s="59">
        <f t="shared" si="27"/>
        <v>0</v>
      </c>
      <c r="AM66" s="59">
        <f t="shared" si="28"/>
        <v>0</v>
      </c>
      <c r="AN66" s="59">
        <f t="shared" si="29"/>
        <v>0</v>
      </c>
      <c r="AO66" s="59">
        <f t="shared" si="30"/>
        <v>0</v>
      </c>
    </row>
    <row r="67" spans="1:41">
      <c r="A67" s="75"/>
      <c r="B67" s="11"/>
      <c r="C67" s="47"/>
      <c r="D67" s="11"/>
      <c r="E67" s="14"/>
      <c r="F67" s="14"/>
      <c r="G67" s="19"/>
      <c r="H67" s="71"/>
      <c r="I67" s="19"/>
      <c r="J67" s="33"/>
      <c r="K67" s="71"/>
      <c r="L67" s="19"/>
      <c r="M67" s="41"/>
      <c r="N67" s="71"/>
      <c r="O67" s="33"/>
      <c r="P67" s="41"/>
      <c r="Q67" s="71"/>
      <c r="R67" s="33"/>
      <c r="S67" s="41"/>
      <c r="T67" s="71"/>
      <c r="U67" s="33"/>
      <c r="V67" s="41"/>
      <c r="W67" s="71"/>
      <c r="X67" s="19"/>
      <c r="Y67" s="41"/>
      <c r="Z67" s="41"/>
      <c r="AA67" s="19"/>
      <c r="AB67" s="41"/>
      <c r="AC67" s="71"/>
      <c r="AD67" s="19"/>
      <c r="AE67" s="41"/>
      <c r="AF67" s="71"/>
      <c r="AG67" s="33"/>
      <c r="AH67" s="41"/>
      <c r="AI67" s="68">
        <f t="shared" si="25"/>
        <v>0</v>
      </c>
      <c r="AJ67" s="59">
        <f t="shared" si="26"/>
        <v>0</v>
      </c>
      <c r="AK67" s="59">
        <f t="shared" si="24"/>
        <v>0</v>
      </c>
      <c r="AL67" s="59">
        <f t="shared" si="27"/>
        <v>0</v>
      </c>
      <c r="AM67" s="59">
        <f t="shared" si="28"/>
        <v>0</v>
      </c>
      <c r="AN67" s="59">
        <f t="shared" si="29"/>
        <v>0</v>
      </c>
      <c r="AO67" s="59">
        <f t="shared" si="30"/>
        <v>0</v>
      </c>
    </row>
    <row r="68" spans="1:41">
      <c r="A68" s="75"/>
      <c r="B68" s="58"/>
      <c r="C68" s="19"/>
      <c r="D68" s="58"/>
      <c r="E68" s="14"/>
      <c r="F68" s="14"/>
      <c r="G68" s="19"/>
      <c r="H68" s="71"/>
      <c r="I68" s="75"/>
      <c r="J68" s="71"/>
      <c r="K68" s="71"/>
      <c r="L68" s="19"/>
      <c r="M68" s="41"/>
      <c r="N68" s="71"/>
      <c r="O68" s="33"/>
      <c r="P68" s="41"/>
      <c r="Q68" s="71"/>
      <c r="R68" s="33"/>
      <c r="S68" s="41"/>
      <c r="T68" s="71"/>
      <c r="U68" s="33"/>
      <c r="V68" s="41"/>
      <c r="W68" s="71"/>
      <c r="X68" s="19"/>
      <c r="Y68" s="41"/>
      <c r="Z68" s="41"/>
      <c r="AA68" s="19"/>
      <c r="AB68" s="41"/>
      <c r="AC68" s="71"/>
      <c r="AD68" s="19"/>
      <c r="AE68" s="41"/>
      <c r="AF68" s="71"/>
      <c r="AG68" s="33"/>
      <c r="AH68" s="41"/>
      <c r="AI68" s="68">
        <f t="shared" si="25"/>
        <v>0</v>
      </c>
      <c r="AJ68" s="59">
        <f t="shared" si="26"/>
        <v>0</v>
      </c>
      <c r="AK68" s="59">
        <f t="shared" si="24"/>
        <v>0</v>
      </c>
      <c r="AL68" s="59">
        <f t="shared" si="27"/>
        <v>0</v>
      </c>
      <c r="AM68" s="59">
        <f t="shared" si="28"/>
        <v>0</v>
      </c>
      <c r="AN68" s="59">
        <f t="shared" si="29"/>
        <v>0</v>
      </c>
      <c r="AO68" s="59">
        <f t="shared" si="30"/>
        <v>0</v>
      </c>
    </row>
    <row r="69" spans="1:41">
      <c r="A69" s="75"/>
      <c r="B69" s="11"/>
      <c r="C69" s="47"/>
      <c r="D69" s="11"/>
      <c r="E69" s="14"/>
      <c r="F69" s="14"/>
      <c r="G69" s="19"/>
      <c r="H69" s="71"/>
      <c r="I69" s="19"/>
      <c r="J69" s="33"/>
      <c r="K69" s="71"/>
      <c r="L69" s="19"/>
      <c r="M69" s="41"/>
      <c r="N69" s="71"/>
      <c r="O69" s="33"/>
      <c r="P69" s="41"/>
      <c r="Q69" s="71"/>
      <c r="R69" s="33"/>
      <c r="S69" s="41"/>
      <c r="T69" s="71"/>
      <c r="U69" s="33"/>
      <c r="V69" s="41"/>
      <c r="W69" s="71"/>
      <c r="X69" s="19"/>
      <c r="Y69" s="41"/>
      <c r="Z69" s="41"/>
      <c r="AA69" s="19"/>
      <c r="AB69" s="41"/>
      <c r="AC69" s="71"/>
      <c r="AD69" s="19"/>
      <c r="AE69" s="41"/>
      <c r="AF69" s="71"/>
      <c r="AG69" s="33"/>
      <c r="AH69" s="41"/>
      <c r="AI69" s="68">
        <f t="shared" si="25"/>
        <v>0</v>
      </c>
      <c r="AJ69" s="59">
        <f t="shared" si="26"/>
        <v>0</v>
      </c>
      <c r="AK69" s="59">
        <f t="shared" si="24"/>
        <v>0</v>
      </c>
      <c r="AL69" s="59">
        <f t="shared" si="27"/>
        <v>0</v>
      </c>
      <c r="AM69" s="59">
        <f t="shared" si="28"/>
        <v>0</v>
      </c>
      <c r="AN69" s="59">
        <f t="shared" si="29"/>
        <v>0</v>
      </c>
      <c r="AO69" s="59">
        <f t="shared" si="30"/>
        <v>0</v>
      </c>
    </row>
    <row r="70" spans="1:41">
      <c r="A70" s="75"/>
      <c r="B70" s="5"/>
      <c r="C70" s="75"/>
      <c r="D70" s="5"/>
      <c r="E70" s="14"/>
      <c r="F70" s="14"/>
      <c r="G70" s="75"/>
      <c r="H70" s="33"/>
      <c r="I70" s="75"/>
      <c r="J70" s="33"/>
      <c r="K70" s="71"/>
      <c r="L70" s="19"/>
      <c r="M70" s="41"/>
      <c r="N70" s="71"/>
      <c r="O70" s="33"/>
      <c r="P70" s="41"/>
      <c r="Q70" s="71"/>
      <c r="R70" s="33"/>
      <c r="S70" s="41"/>
      <c r="T70" s="71"/>
      <c r="U70" s="33"/>
      <c r="V70" s="41"/>
      <c r="W70" s="71"/>
      <c r="X70" s="19"/>
      <c r="Y70" s="41"/>
      <c r="Z70" s="41"/>
      <c r="AA70" s="19"/>
      <c r="AB70" s="41"/>
      <c r="AC70" s="71"/>
      <c r="AD70" s="19"/>
      <c r="AE70" s="41"/>
      <c r="AF70" s="71"/>
      <c r="AG70" s="33"/>
      <c r="AH70" s="41"/>
      <c r="AI70" s="68">
        <f t="shared" si="25"/>
        <v>0</v>
      </c>
      <c r="AJ70" s="59">
        <f t="shared" si="26"/>
        <v>0</v>
      </c>
      <c r="AK70" s="59">
        <f t="shared" si="24"/>
        <v>0</v>
      </c>
      <c r="AL70" s="59">
        <f t="shared" si="27"/>
        <v>0</v>
      </c>
      <c r="AM70" s="59">
        <f t="shared" si="28"/>
        <v>0</v>
      </c>
      <c r="AN70" s="59">
        <f t="shared" si="29"/>
        <v>0</v>
      </c>
      <c r="AO70" s="59">
        <f t="shared" si="30"/>
        <v>0</v>
      </c>
    </row>
    <row r="71" spans="1:41">
      <c r="A71" s="75"/>
      <c r="B71" s="58"/>
      <c r="C71" s="19"/>
      <c r="D71" s="5"/>
      <c r="E71" s="14"/>
      <c r="F71" s="14"/>
      <c r="G71" s="19"/>
      <c r="H71" s="19"/>
      <c r="I71" s="75"/>
      <c r="J71" s="75"/>
      <c r="K71" s="71"/>
      <c r="L71" s="19"/>
      <c r="M71" s="41"/>
      <c r="N71" s="71"/>
      <c r="O71" s="33"/>
      <c r="P71" s="41"/>
      <c r="Q71" s="71"/>
      <c r="R71" s="19"/>
      <c r="S71" s="41"/>
      <c r="T71" s="71"/>
      <c r="U71" s="33"/>
      <c r="V71" s="41"/>
      <c r="W71" s="71"/>
      <c r="X71" s="19"/>
      <c r="Y71" s="41"/>
      <c r="Z71" s="41"/>
      <c r="AA71" s="19"/>
      <c r="AB71" s="41"/>
      <c r="AC71" s="71"/>
      <c r="AD71" s="19"/>
      <c r="AE71" s="41"/>
      <c r="AF71" s="71"/>
      <c r="AG71" s="33"/>
      <c r="AH71" s="41"/>
      <c r="AI71" s="68">
        <f t="shared" si="25"/>
        <v>0</v>
      </c>
      <c r="AJ71" s="59">
        <f t="shared" si="26"/>
        <v>0</v>
      </c>
      <c r="AK71" s="59">
        <f t="shared" si="24"/>
        <v>0</v>
      </c>
      <c r="AL71" s="59">
        <f t="shared" si="27"/>
        <v>0</v>
      </c>
      <c r="AM71" s="59">
        <f t="shared" si="28"/>
        <v>0</v>
      </c>
      <c r="AN71" s="59">
        <f t="shared" si="29"/>
        <v>0</v>
      </c>
      <c r="AO71" s="59">
        <f t="shared" si="30"/>
        <v>0</v>
      </c>
    </row>
    <row r="72" spans="1:41">
      <c r="A72" s="75"/>
      <c r="B72" s="5"/>
      <c r="C72" s="75"/>
      <c r="D72" s="5"/>
      <c r="E72" s="14"/>
      <c r="F72" s="14"/>
      <c r="G72" s="71"/>
      <c r="H72" s="75"/>
      <c r="I72" s="71"/>
      <c r="J72" s="75"/>
      <c r="K72" s="71"/>
      <c r="L72" s="19"/>
      <c r="M72" s="41"/>
      <c r="N72" s="71"/>
      <c r="O72" s="33"/>
      <c r="P72" s="41"/>
      <c r="Q72" s="71"/>
      <c r="R72" s="33"/>
      <c r="S72" s="41"/>
      <c r="T72" s="71"/>
      <c r="U72" s="33"/>
      <c r="V72" s="41"/>
      <c r="W72" s="71"/>
      <c r="X72" s="19"/>
      <c r="Y72" s="41"/>
      <c r="Z72" s="41"/>
      <c r="AA72" s="19"/>
      <c r="AB72" s="41"/>
      <c r="AC72" s="71"/>
      <c r="AD72" s="19"/>
      <c r="AE72" s="41"/>
      <c r="AF72" s="71"/>
      <c r="AG72" s="33"/>
      <c r="AH72" s="41"/>
      <c r="AI72" s="68">
        <f t="shared" si="25"/>
        <v>0</v>
      </c>
      <c r="AJ72" s="59">
        <f t="shared" si="26"/>
        <v>0</v>
      </c>
      <c r="AK72" s="59">
        <f t="shared" si="24"/>
        <v>0</v>
      </c>
      <c r="AL72" s="59">
        <f t="shared" si="27"/>
        <v>0</v>
      </c>
      <c r="AM72" s="59">
        <f t="shared" si="28"/>
        <v>0</v>
      </c>
      <c r="AN72" s="59">
        <f t="shared" si="29"/>
        <v>0</v>
      </c>
      <c r="AO72" s="59">
        <f t="shared" si="30"/>
        <v>0</v>
      </c>
    </row>
    <row r="73" spans="1:41">
      <c r="A73" s="75"/>
      <c r="B73" s="5"/>
      <c r="C73" s="25"/>
      <c r="D73" s="5"/>
      <c r="E73" s="14"/>
      <c r="F73" s="14"/>
      <c r="G73" s="19"/>
      <c r="H73" s="75"/>
      <c r="I73" s="19"/>
      <c r="J73" s="75"/>
      <c r="K73" s="71"/>
      <c r="L73" s="19"/>
      <c r="M73" s="41"/>
      <c r="N73" s="71"/>
      <c r="O73" s="33"/>
      <c r="P73" s="41"/>
      <c r="Q73" s="71"/>
      <c r="R73" s="33"/>
      <c r="S73" s="41"/>
      <c r="T73" s="71"/>
      <c r="U73" s="33"/>
      <c r="V73" s="41"/>
      <c r="W73" s="71"/>
      <c r="X73" s="19"/>
      <c r="Y73" s="41"/>
      <c r="Z73" s="41"/>
      <c r="AA73" s="19"/>
      <c r="AB73" s="41"/>
      <c r="AC73" s="71"/>
      <c r="AD73" s="19"/>
      <c r="AE73" s="41"/>
      <c r="AF73" s="71"/>
      <c r="AG73" s="33"/>
      <c r="AH73" s="41"/>
      <c r="AI73" s="68">
        <f t="shared" si="25"/>
        <v>0</v>
      </c>
      <c r="AJ73" s="59">
        <f t="shared" si="26"/>
        <v>0</v>
      </c>
      <c r="AK73" s="59">
        <f t="shared" si="24"/>
        <v>0</v>
      </c>
      <c r="AL73" s="59">
        <f t="shared" si="27"/>
        <v>0</v>
      </c>
      <c r="AM73" s="59">
        <f t="shared" si="28"/>
        <v>0</v>
      </c>
      <c r="AN73" s="59">
        <f t="shared" si="29"/>
        <v>0</v>
      </c>
      <c r="AO73" s="59">
        <f t="shared" si="30"/>
        <v>0</v>
      </c>
    </row>
    <row r="74" spans="1:41" ht="12.75" hidden="1" customHeight="1">
      <c r="A74" s="71"/>
      <c r="B74" s="5" t="s">
        <v>310</v>
      </c>
      <c r="C74" s="25" t="s">
        <v>52</v>
      </c>
      <c r="D74" s="5" t="s">
        <v>191</v>
      </c>
      <c r="E74" s="14">
        <f t="shared" ref="E74:E86" si="31">(((LARGE(AI74:AN74,1)+LARGE(AI74:AN74,2))+LARGE(AI74:AN74,3))+LARGE(AI74:AN74,4))+LARGE(AI74:AN74,5)</f>
        <v>0</v>
      </c>
      <c r="F74" s="14">
        <f t="shared" ref="F74:F86" si="32">((((M74+P74)+S74)+Y74)+AB74)+AE74</f>
        <v>0</v>
      </c>
      <c r="G74" s="19">
        <v>14</v>
      </c>
      <c r="H74" s="33"/>
      <c r="I74" s="75" t="s">
        <v>311</v>
      </c>
      <c r="J74" s="33"/>
      <c r="K74" s="71"/>
      <c r="L74" s="19"/>
      <c r="M74" s="41"/>
      <c r="N74" s="71"/>
      <c r="O74" s="33"/>
      <c r="P74" s="41"/>
      <c r="Q74" s="71"/>
      <c r="R74" s="33"/>
      <c r="S74" s="41"/>
      <c r="T74" s="71"/>
      <c r="U74" s="33"/>
      <c r="V74" s="41"/>
      <c r="W74" s="71"/>
      <c r="X74" s="33"/>
      <c r="Y74" s="41"/>
      <c r="Z74" s="41"/>
      <c r="AA74" s="33"/>
      <c r="AB74" s="41"/>
      <c r="AC74" s="71"/>
      <c r="AD74" s="33"/>
      <c r="AE74" s="41"/>
      <c r="AF74" s="71"/>
      <c r="AG74" s="33"/>
      <c r="AH74" s="41"/>
      <c r="AI74" s="68">
        <f t="shared" si="25"/>
        <v>0</v>
      </c>
      <c r="AJ74" s="59">
        <f t="shared" si="26"/>
        <v>0</v>
      </c>
      <c r="AK74" s="59">
        <f t="shared" si="24"/>
        <v>0</v>
      </c>
      <c r="AL74" s="59">
        <f t="shared" si="27"/>
        <v>0</v>
      </c>
      <c r="AM74" s="59">
        <f t="shared" si="28"/>
        <v>0</v>
      </c>
      <c r="AN74" s="59">
        <f t="shared" si="29"/>
        <v>0</v>
      </c>
    </row>
    <row r="75" spans="1:41" ht="12.75" hidden="1" customHeight="1">
      <c r="A75" s="71"/>
      <c r="B75" s="5" t="s">
        <v>271</v>
      </c>
      <c r="C75" s="75">
        <v>1999</v>
      </c>
      <c r="D75" s="5" t="s">
        <v>216</v>
      </c>
      <c r="E75" s="14">
        <f t="shared" si="31"/>
        <v>0</v>
      </c>
      <c r="F75" s="14">
        <f t="shared" si="32"/>
        <v>0</v>
      </c>
      <c r="G75" s="19">
        <v>25</v>
      </c>
      <c r="H75" s="33"/>
      <c r="I75" s="75" t="s">
        <v>108</v>
      </c>
      <c r="J75" s="33"/>
      <c r="K75" s="71"/>
      <c r="L75" s="19"/>
      <c r="M75" s="41"/>
      <c r="N75" s="71"/>
      <c r="O75" s="33"/>
      <c r="P75" s="41"/>
      <c r="Q75" s="71"/>
      <c r="R75" s="33"/>
      <c r="S75" s="41"/>
      <c r="T75" s="71"/>
      <c r="U75" s="33"/>
      <c r="V75" s="41"/>
      <c r="W75" s="71"/>
      <c r="X75" s="33"/>
      <c r="Y75" s="41"/>
      <c r="Z75" s="41"/>
      <c r="AA75" s="33"/>
      <c r="AB75" s="41"/>
      <c r="AC75" s="71"/>
      <c r="AD75" s="33"/>
      <c r="AE75" s="41"/>
      <c r="AF75" s="71"/>
      <c r="AG75" s="33"/>
      <c r="AH75" s="41"/>
      <c r="AI75" s="68">
        <f t="shared" si="25"/>
        <v>0</v>
      </c>
      <c r="AJ75" s="59">
        <f t="shared" si="26"/>
        <v>0</v>
      </c>
      <c r="AK75" s="59">
        <f t="shared" si="24"/>
        <v>0</v>
      </c>
      <c r="AL75" s="59">
        <f t="shared" si="27"/>
        <v>0</v>
      </c>
      <c r="AM75" s="59">
        <f t="shared" si="28"/>
        <v>0</v>
      </c>
      <c r="AN75" s="59">
        <f t="shared" si="29"/>
        <v>0</v>
      </c>
    </row>
    <row r="76" spans="1:41" ht="12.75" hidden="1" customHeight="1">
      <c r="A76" s="71"/>
      <c r="B76" s="11" t="s">
        <v>312</v>
      </c>
      <c r="C76" s="47" t="s">
        <v>52</v>
      </c>
      <c r="D76" s="11" t="s">
        <v>191</v>
      </c>
      <c r="E76" s="14">
        <f t="shared" si="31"/>
        <v>0</v>
      </c>
      <c r="F76" s="14">
        <f t="shared" si="32"/>
        <v>0</v>
      </c>
      <c r="G76" s="19">
        <v>9</v>
      </c>
      <c r="H76" s="71"/>
      <c r="I76" s="19" t="s">
        <v>159</v>
      </c>
      <c r="J76" s="33"/>
      <c r="K76" s="71"/>
      <c r="L76" s="19"/>
      <c r="M76" s="41"/>
      <c r="N76" s="71"/>
      <c r="O76" s="33"/>
      <c r="P76" s="41"/>
      <c r="Q76" s="71"/>
      <c r="R76" s="33"/>
      <c r="S76" s="41"/>
      <c r="T76" s="71"/>
      <c r="U76" s="33"/>
      <c r="V76" s="41"/>
      <c r="W76" s="71"/>
      <c r="X76" s="33"/>
      <c r="Y76" s="41"/>
      <c r="Z76" s="41"/>
      <c r="AA76" s="33"/>
      <c r="AB76" s="41"/>
      <c r="AC76" s="71"/>
      <c r="AD76" s="33"/>
      <c r="AE76" s="41"/>
      <c r="AF76" s="71"/>
      <c r="AG76" s="33"/>
      <c r="AH76" s="41"/>
      <c r="AI76" s="68">
        <f t="shared" si="25"/>
        <v>0</v>
      </c>
      <c r="AJ76" s="59">
        <f t="shared" si="26"/>
        <v>0</v>
      </c>
      <c r="AK76" s="59">
        <f t="shared" si="24"/>
        <v>0</v>
      </c>
      <c r="AL76" s="59">
        <f t="shared" si="27"/>
        <v>0</v>
      </c>
      <c r="AM76" s="59">
        <f t="shared" si="28"/>
        <v>0</v>
      </c>
      <c r="AN76" s="59">
        <f t="shared" si="29"/>
        <v>0</v>
      </c>
    </row>
    <row r="77" spans="1:41" ht="12.75" hidden="1" customHeight="1">
      <c r="A77" s="71"/>
      <c r="B77" s="58" t="s">
        <v>313</v>
      </c>
      <c r="C77" s="19">
        <v>1998</v>
      </c>
      <c r="D77" s="58" t="s">
        <v>191</v>
      </c>
      <c r="E77" s="14">
        <f t="shared" si="31"/>
        <v>0</v>
      </c>
      <c r="F77" s="14">
        <f t="shared" si="32"/>
        <v>0</v>
      </c>
      <c r="G77" s="19">
        <v>29</v>
      </c>
      <c r="H77" s="33"/>
      <c r="I77" s="75" t="s">
        <v>92</v>
      </c>
      <c r="J77" s="71"/>
      <c r="K77" s="71"/>
      <c r="L77" s="19"/>
      <c r="M77" s="41"/>
      <c r="N77" s="71"/>
      <c r="O77" s="33"/>
      <c r="P77" s="41"/>
      <c r="Q77" s="71"/>
      <c r="R77" s="33"/>
      <c r="S77" s="41"/>
      <c r="T77" s="71"/>
      <c r="U77" s="33"/>
      <c r="V77" s="41"/>
      <c r="W77" s="71"/>
      <c r="X77" s="33"/>
      <c r="Y77" s="41"/>
      <c r="Z77" s="41"/>
      <c r="AA77" s="33"/>
      <c r="AB77" s="41"/>
      <c r="AC77" s="71"/>
      <c r="AD77" s="33"/>
      <c r="AE77" s="41"/>
      <c r="AF77" s="71"/>
      <c r="AG77" s="33"/>
      <c r="AH77" s="41"/>
      <c r="AI77" s="68">
        <f t="shared" si="25"/>
        <v>0</v>
      </c>
      <c r="AJ77" s="59">
        <f t="shared" si="26"/>
        <v>0</v>
      </c>
      <c r="AK77" s="59">
        <f t="shared" si="24"/>
        <v>0</v>
      </c>
      <c r="AL77" s="59">
        <f t="shared" si="27"/>
        <v>0</v>
      </c>
      <c r="AM77" s="59">
        <f t="shared" si="28"/>
        <v>0</v>
      </c>
      <c r="AN77" s="59">
        <f t="shared" si="29"/>
        <v>0</v>
      </c>
    </row>
    <row r="78" spans="1:41" ht="12.75" hidden="1" customHeight="1">
      <c r="A78" s="71"/>
      <c r="B78" s="5" t="s">
        <v>314</v>
      </c>
      <c r="C78" s="75">
        <v>1997</v>
      </c>
      <c r="D78" s="5" t="s">
        <v>191</v>
      </c>
      <c r="E78" s="14">
        <f t="shared" si="31"/>
        <v>0</v>
      </c>
      <c r="F78" s="14">
        <f t="shared" si="32"/>
        <v>0</v>
      </c>
      <c r="G78" s="75">
        <v>19</v>
      </c>
      <c r="H78" s="71"/>
      <c r="I78" s="75" t="s">
        <v>315</v>
      </c>
      <c r="J78" s="71"/>
      <c r="K78" s="71"/>
      <c r="L78" s="19"/>
      <c r="M78" s="41"/>
      <c r="N78" s="71"/>
      <c r="O78" s="33"/>
      <c r="P78" s="41"/>
      <c r="Q78" s="71"/>
      <c r="R78" s="33"/>
      <c r="S78" s="41"/>
      <c r="T78" s="71"/>
      <c r="U78" s="33"/>
      <c r="V78" s="41"/>
      <c r="W78" s="71"/>
      <c r="X78" s="33"/>
      <c r="Y78" s="41"/>
      <c r="Z78" s="41"/>
      <c r="AA78" s="33"/>
      <c r="AB78" s="41"/>
      <c r="AC78" s="71"/>
      <c r="AD78" s="33"/>
      <c r="AE78" s="41"/>
      <c r="AF78" s="71"/>
      <c r="AG78" s="33"/>
      <c r="AH78" s="41"/>
      <c r="AI78" s="68">
        <f t="shared" si="25"/>
        <v>0</v>
      </c>
      <c r="AJ78" s="59">
        <f t="shared" si="26"/>
        <v>0</v>
      </c>
      <c r="AK78" s="59">
        <f t="shared" si="24"/>
        <v>0</v>
      </c>
      <c r="AL78" s="59">
        <f t="shared" si="27"/>
        <v>0</v>
      </c>
      <c r="AM78" s="59">
        <f t="shared" si="28"/>
        <v>0</v>
      </c>
      <c r="AN78" s="59">
        <f t="shared" si="29"/>
        <v>0</v>
      </c>
    </row>
    <row r="79" spans="1:41" ht="12.75" hidden="1" customHeight="1">
      <c r="A79" s="71"/>
      <c r="B79" s="58" t="s">
        <v>127</v>
      </c>
      <c r="C79" s="19">
        <v>2000</v>
      </c>
      <c r="D79" s="58" t="s">
        <v>191</v>
      </c>
      <c r="E79" s="14">
        <f t="shared" si="31"/>
        <v>0</v>
      </c>
      <c r="F79" s="14">
        <f t="shared" si="32"/>
        <v>0</v>
      </c>
      <c r="G79" s="19">
        <v>20</v>
      </c>
      <c r="H79" s="71"/>
      <c r="I79" s="75" t="s">
        <v>114</v>
      </c>
      <c r="J79" s="71"/>
      <c r="K79" s="71"/>
      <c r="L79" s="19"/>
      <c r="M79" s="41"/>
      <c r="N79" s="71"/>
      <c r="O79" s="33"/>
      <c r="P79" s="41"/>
      <c r="Q79" s="71"/>
      <c r="R79" s="33"/>
      <c r="S79" s="41"/>
      <c r="T79" s="71"/>
      <c r="U79" s="33"/>
      <c r="V79" s="41"/>
      <c r="W79" s="71"/>
      <c r="X79" s="33"/>
      <c r="Y79" s="41"/>
      <c r="Z79" s="41"/>
      <c r="AA79" s="33"/>
      <c r="AB79" s="41"/>
      <c r="AC79" s="71"/>
      <c r="AD79" s="33"/>
      <c r="AE79" s="41"/>
      <c r="AF79" s="71"/>
      <c r="AG79" s="33"/>
      <c r="AH79" s="41"/>
      <c r="AI79" s="68">
        <f t="shared" si="25"/>
        <v>0</v>
      </c>
      <c r="AJ79" s="59">
        <f t="shared" si="26"/>
        <v>0</v>
      </c>
      <c r="AK79" s="59">
        <f t="shared" si="24"/>
        <v>0</v>
      </c>
      <c r="AL79" s="59">
        <f t="shared" si="27"/>
        <v>0</v>
      </c>
      <c r="AM79" s="59">
        <f t="shared" si="28"/>
        <v>0</v>
      </c>
      <c r="AN79" s="59">
        <f t="shared" si="29"/>
        <v>0</v>
      </c>
    </row>
    <row r="80" spans="1:41" ht="12.75" hidden="1" customHeight="1">
      <c r="A80" s="71"/>
      <c r="B80" s="5" t="s">
        <v>146</v>
      </c>
      <c r="C80" s="75">
        <v>2001</v>
      </c>
      <c r="D80" s="5" t="s">
        <v>191</v>
      </c>
      <c r="E80" s="14">
        <f t="shared" si="31"/>
        <v>0</v>
      </c>
      <c r="F80" s="14">
        <f t="shared" si="32"/>
        <v>0</v>
      </c>
      <c r="G80" s="75">
        <v>14</v>
      </c>
      <c r="H80" s="71"/>
      <c r="I80" s="75" t="s">
        <v>311</v>
      </c>
      <c r="J80" s="71"/>
      <c r="K80" s="71"/>
      <c r="L80" s="19"/>
      <c r="M80" s="41"/>
      <c r="N80" s="71"/>
      <c r="O80" s="33"/>
      <c r="P80" s="41"/>
      <c r="Q80" s="71"/>
      <c r="R80" s="33"/>
      <c r="S80" s="41"/>
      <c r="T80" s="71"/>
      <c r="U80" s="33"/>
      <c r="V80" s="41"/>
      <c r="W80" s="71"/>
      <c r="X80" s="33"/>
      <c r="Y80" s="41"/>
      <c r="Z80" s="41"/>
      <c r="AA80" s="33"/>
      <c r="AB80" s="41"/>
      <c r="AC80" s="71"/>
      <c r="AD80" s="33"/>
      <c r="AE80" s="41"/>
      <c r="AF80" s="71"/>
      <c r="AG80" s="33"/>
      <c r="AH80" s="41"/>
      <c r="AI80" s="68">
        <f t="shared" si="25"/>
        <v>0</v>
      </c>
      <c r="AJ80" s="59">
        <f t="shared" si="26"/>
        <v>0</v>
      </c>
      <c r="AK80" s="59">
        <f t="shared" si="24"/>
        <v>0</v>
      </c>
      <c r="AL80" s="59">
        <f t="shared" si="27"/>
        <v>0</v>
      </c>
      <c r="AM80" s="59">
        <f t="shared" si="28"/>
        <v>0</v>
      </c>
      <c r="AN80" s="59">
        <f t="shared" si="29"/>
        <v>0</v>
      </c>
    </row>
    <row r="81" spans="1:40" ht="12.75" hidden="1" customHeight="1">
      <c r="A81" s="71"/>
      <c r="B81" s="5" t="s">
        <v>316</v>
      </c>
      <c r="C81" s="75" t="s">
        <v>293</v>
      </c>
      <c r="D81" s="5" t="s">
        <v>216</v>
      </c>
      <c r="E81" s="14">
        <f t="shared" si="31"/>
        <v>0</v>
      </c>
      <c r="F81" s="14">
        <f t="shared" si="32"/>
        <v>0</v>
      </c>
      <c r="G81" s="19">
        <v>16</v>
      </c>
      <c r="H81" s="33"/>
      <c r="I81" s="75" t="s">
        <v>317</v>
      </c>
      <c r="J81" s="71"/>
      <c r="K81" s="71"/>
      <c r="L81" s="19"/>
      <c r="M81" s="41"/>
      <c r="N81" s="71"/>
      <c r="O81" s="33"/>
      <c r="P81" s="41"/>
      <c r="Q81" s="71"/>
      <c r="R81" s="33"/>
      <c r="S81" s="41"/>
      <c r="T81" s="71"/>
      <c r="U81" s="33"/>
      <c r="V81" s="41"/>
      <c r="W81" s="71"/>
      <c r="X81" s="33"/>
      <c r="Y81" s="41"/>
      <c r="Z81" s="41"/>
      <c r="AA81" s="33"/>
      <c r="AB81" s="41"/>
      <c r="AC81" s="71"/>
      <c r="AD81" s="33"/>
      <c r="AE81" s="41"/>
      <c r="AF81" s="71"/>
      <c r="AG81" s="33"/>
      <c r="AH81" s="41"/>
      <c r="AI81" s="68">
        <f t="shared" si="25"/>
        <v>0</v>
      </c>
      <c r="AJ81" s="59">
        <f t="shared" si="26"/>
        <v>0</v>
      </c>
      <c r="AK81" s="59">
        <f t="shared" si="24"/>
        <v>0</v>
      </c>
      <c r="AL81" s="59">
        <f t="shared" si="27"/>
        <v>0</v>
      </c>
      <c r="AM81" s="59">
        <f t="shared" si="28"/>
        <v>0</v>
      </c>
      <c r="AN81" s="59">
        <f t="shared" si="29"/>
        <v>0</v>
      </c>
    </row>
    <row r="82" spans="1:40" ht="12.75" hidden="1" customHeight="1">
      <c r="A82" s="71"/>
      <c r="B82" s="5" t="s">
        <v>318</v>
      </c>
      <c r="C82" s="75">
        <v>1997</v>
      </c>
      <c r="D82" s="5" t="s">
        <v>191</v>
      </c>
      <c r="E82" s="14">
        <f t="shared" si="31"/>
        <v>0</v>
      </c>
      <c r="F82" s="14">
        <f t="shared" si="32"/>
        <v>0</v>
      </c>
      <c r="G82" s="75">
        <v>9</v>
      </c>
      <c r="H82" s="71"/>
      <c r="I82" s="75" t="s">
        <v>159</v>
      </c>
      <c r="J82" s="33"/>
      <c r="K82" s="71"/>
      <c r="L82" s="19"/>
      <c r="M82" s="41"/>
      <c r="N82" s="71"/>
      <c r="O82" s="33"/>
      <c r="P82" s="41"/>
      <c r="Q82" s="71"/>
      <c r="R82" s="33"/>
      <c r="S82" s="41"/>
      <c r="T82" s="71"/>
      <c r="U82" s="33"/>
      <c r="V82" s="41"/>
      <c r="W82" s="71"/>
      <c r="X82" s="33"/>
      <c r="Y82" s="41"/>
      <c r="Z82" s="41"/>
      <c r="AA82" s="33"/>
      <c r="AB82" s="41"/>
      <c r="AC82" s="71"/>
      <c r="AD82" s="33"/>
      <c r="AE82" s="41"/>
      <c r="AF82" s="71"/>
      <c r="AG82" s="33"/>
      <c r="AH82" s="41"/>
      <c r="AI82" s="68">
        <f t="shared" si="25"/>
        <v>0</v>
      </c>
      <c r="AJ82" s="59">
        <f t="shared" si="26"/>
        <v>0</v>
      </c>
      <c r="AK82" s="59">
        <f t="shared" si="24"/>
        <v>0</v>
      </c>
      <c r="AL82" s="59">
        <f t="shared" si="27"/>
        <v>0</v>
      </c>
      <c r="AM82" s="59">
        <f t="shared" si="28"/>
        <v>0</v>
      </c>
      <c r="AN82" s="59">
        <f t="shared" si="29"/>
        <v>0</v>
      </c>
    </row>
    <row r="83" spans="1:40" ht="12.75" hidden="1" customHeight="1">
      <c r="A83" s="71"/>
      <c r="B83" s="58" t="s">
        <v>186</v>
      </c>
      <c r="C83" s="19">
        <v>1997</v>
      </c>
      <c r="D83" s="58" t="s">
        <v>32</v>
      </c>
      <c r="E83" s="14">
        <f t="shared" si="31"/>
        <v>0</v>
      </c>
      <c r="F83" s="14">
        <f t="shared" si="32"/>
        <v>0</v>
      </c>
      <c r="G83" s="75">
        <v>44</v>
      </c>
      <c r="H83" s="71"/>
      <c r="I83" s="75" t="s">
        <v>50</v>
      </c>
      <c r="J83" s="71"/>
      <c r="K83" s="71"/>
      <c r="L83" s="19"/>
      <c r="M83" s="41"/>
      <c r="N83" s="71"/>
      <c r="O83" s="33"/>
      <c r="P83" s="41"/>
      <c r="Q83" s="71"/>
      <c r="R83" s="33"/>
      <c r="S83" s="41"/>
      <c r="T83" s="71"/>
      <c r="U83" s="33"/>
      <c r="V83" s="41"/>
      <c r="W83" s="71"/>
      <c r="X83" s="33"/>
      <c r="Y83" s="41"/>
      <c r="Z83" s="41"/>
      <c r="AA83" s="33"/>
      <c r="AB83" s="41"/>
      <c r="AC83" s="71"/>
      <c r="AD83" s="33"/>
      <c r="AE83" s="41"/>
      <c r="AF83" s="71"/>
      <c r="AG83" s="33"/>
      <c r="AH83" s="41"/>
      <c r="AI83" s="68">
        <f t="shared" si="25"/>
        <v>0</v>
      </c>
      <c r="AJ83" s="59">
        <f t="shared" si="26"/>
        <v>0</v>
      </c>
      <c r="AK83" s="59">
        <f t="shared" si="24"/>
        <v>0</v>
      </c>
      <c r="AL83" s="59">
        <f t="shared" si="27"/>
        <v>0</v>
      </c>
      <c r="AM83" s="59">
        <f t="shared" si="28"/>
        <v>0</v>
      </c>
      <c r="AN83" s="59">
        <f t="shared" si="29"/>
        <v>0</v>
      </c>
    </row>
    <row r="84" spans="1:40" ht="12.75" hidden="1" customHeight="1">
      <c r="A84" s="71"/>
      <c r="B84" s="5" t="s">
        <v>319</v>
      </c>
      <c r="C84" s="75" t="s">
        <v>61</v>
      </c>
      <c r="D84" s="5" t="s">
        <v>85</v>
      </c>
      <c r="E84" s="14">
        <f t="shared" si="31"/>
        <v>0</v>
      </c>
      <c r="F84" s="14">
        <f t="shared" si="32"/>
        <v>0</v>
      </c>
      <c r="G84" s="19">
        <v>19</v>
      </c>
      <c r="H84" s="33"/>
      <c r="I84" s="75" t="s">
        <v>315</v>
      </c>
      <c r="J84" s="33"/>
      <c r="K84" s="71"/>
      <c r="L84" s="19"/>
      <c r="M84" s="41"/>
      <c r="N84" s="71"/>
      <c r="O84" s="33"/>
      <c r="P84" s="41"/>
      <c r="Q84" s="71"/>
      <c r="R84" s="33"/>
      <c r="S84" s="41"/>
      <c r="T84" s="71"/>
      <c r="U84" s="33"/>
      <c r="V84" s="41"/>
      <c r="W84" s="71"/>
      <c r="X84" s="33"/>
      <c r="Y84" s="41"/>
      <c r="Z84" s="41"/>
      <c r="AA84" s="33"/>
      <c r="AB84" s="41"/>
      <c r="AC84" s="71"/>
      <c r="AD84" s="33"/>
      <c r="AE84" s="41"/>
      <c r="AF84" s="71"/>
      <c r="AG84" s="33"/>
      <c r="AH84" s="41"/>
      <c r="AI84" s="68">
        <f t="shared" si="25"/>
        <v>0</v>
      </c>
      <c r="AJ84" s="59">
        <f t="shared" si="26"/>
        <v>0</v>
      </c>
      <c r="AK84" s="59">
        <f t="shared" si="24"/>
        <v>0</v>
      </c>
      <c r="AL84" s="59">
        <f t="shared" si="27"/>
        <v>0</v>
      </c>
      <c r="AM84" s="59">
        <f t="shared" si="28"/>
        <v>0</v>
      </c>
      <c r="AN84" s="59">
        <f t="shared" si="29"/>
        <v>0</v>
      </c>
    </row>
    <row r="85" spans="1:40" ht="12.75" hidden="1" customHeight="1">
      <c r="A85" s="71"/>
      <c r="B85" s="5" t="s">
        <v>320</v>
      </c>
      <c r="C85" s="75">
        <v>1997</v>
      </c>
      <c r="D85" s="5" t="s">
        <v>85</v>
      </c>
      <c r="E85" s="14">
        <f t="shared" si="31"/>
        <v>0</v>
      </c>
      <c r="F85" s="14">
        <f t="shared" si="32"/>
        <v>0</v>
      </c>
      <c r="G85" s="75">
        <v>27</v>
      </c>
      <c r="H85" s="33"/>
      <c r="I85" s="75" t="s">
        <v>97</v>
      </c>
      <c r="J85" s="71"/>
      <c r="K85" s="71"/>
      <c r="L85" s="19"/>
      <c r="M85" s="41"/>
      <c r="N85" s="71"/>
      <c r="O85" s="33"/>
      <c r="P85" s="41"/>
      <c r="Q85" s="71"/>
      <c r="R85" s="33"/>
      <c r="S85" s="41"/>
      <c r="T85" s="71"/>
      <c r="U85" s="33"/>
      <c r="V85" s="41"/>
      <c r="W85" s="71"/>
      <c r="X85" s="33"/>
      <c r="Y85" s="41"/>
      <c r="Z85" s="41"/>
      <c r="AA85" s="33"/>
      <c r="AB85" s="41"/>
      <c r="AC85" s="71"/>
      <c r="AD85" s="33"/>
      <c r="AE85" s="41"/>
      <c r="AF85" s="71"/>
      <c r="AG85" s="33"/>
      <c r="AH85" s="41"/>
      <c r="AI85" s="68">
        <f t="shared" si="25"/>
        <v>0</v>
      </c>
      <c r="AJ85" s="59">
        <f t="shared" si="26"/>
        <v>0</v>
      </c>
      <c r="AK85" s="59">
        <f t="shared" si="24"/>
        <v>0</v>
      </c>
      <c r="AL85" s="59">
        <f t="shared" si="27"/>
        <v>0</v>
      </c>
      <c r="AM85" s="59">
        <f t="shared" si="28"/>
        <v>0</v>
      </c>
      <c r="AN85" s="59">
        <f t="shared" si="29"/>
        <v>0</v>
      </c>
    </row>
    <row r="86" spans="1:40" ht="12.75" hidden="1" customHeight="1">
      <c r="A86" s="71"/>
      <c r="B86" s="5" t="s">
        <v>321</v>
      </c>
      <c r="C86" s="75">
        <v>1998</v>
      </c>
      <c r="D86" s="5" t="s">
        <v>27</v>
      </c>
      <c r="E86" s="14">
        <f t="shared" si="31"/>
        <v>0</v>
      </c>
      <c r="F86" s="14">
        <f t="shared" si="32"/>
        <v>0</v>
      </c>
      <c r="G86" s="19">
        <v>22</v>
      </c>
      <c r="H86" s="33"/>
      <c r="I86" s="19" t="s">
        <v>322</v>
      </c>
      <c r="J86" s="33"/>
      <c r="K86" s="71"/>
      <c r="L86" s="19"/>
      <c r="M86" s="41"/>
      <c r="N86" s="71"/>
      <c r="O86" s="33"/>
      <c r="P86" s="41"/>
      <c r="Q86" s="71"/>
      <c r="R86" s="33"/>
      <c r="S86" s="41"/>
      <c r="T86" s="71"/>
      <c r="U86" s="33"/>
      <c r="V86" s="41"/>
      <c r="W86" s="71"/>
      <c r="X86" s="33"/>
      <c r="Y86" s="41"/>
      <c r="Z86" s="41"/>
      <c r="AA86" s="33"/>
      <c r="AB86" s="41"/>
      <c r="AC86" s="71"/>
      <c r="AD86" s="33"/>
      <c r="AE86" s="41"/>
      <c r="AF86" s="71"/>
      <c r="AG86" s="33"/>
      <c r="AH86" s="41"/>
      <c r="AI86" s="68">
        <f t="shared" si="25"/>
        <v>0</v>
      </c>
      <c r="AJ86" s="59">
        <f t="shared" si="26"/>
        <v>0</v>
      </c>
      <c r="AK86" s="59">
        <f t="shared" si="24"/>
        <v>0</v>
      </c>
      <c r="AL86" s="59">
        <f t="shared" si="27"/>
        <v>0</v>
      </c>
      <c r="AM86" s="59">
        <f t="shared" si="28"/>
        <v>0</v>
      </c>
      <c r="AN86" s="59">
        <f t="shared" si="29"/>
        <v>0</v>
      </c>
    </row>
  </sheetData>
  <mergeCells count="13">
    <mergeCell ref="G5:H5"/>
    <mergeCell ref="I5:J5"/>
    <mergeCell ref="W3:Y3"/>
    <mergeCell ref="Z3:AB3"/>
    <mergeCell ref="AC3:AE3"/>
    <mergeCell ref="AF3:AH3"/>
    <mergeCell ref="G4:H4"/>
    <mergeCell ref="I4:J4"/>
    <mergeCell ref="A3:D3"/>
    <mergeCell ref="K3:M3"/>
    <mergeCell ref="N3:P3"/>
    <mergeCell ref="Q3:S3"/>
    <mergeCell ref="T3:V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37"/>
  <sheetViews>
    <sheetView workbookViewId="0"/>
  </sheetViews>
  <sheetFormatPr defaultColWidth="9.140625" defaultRowHeight="12.75" customHeight="1"/>
  <cols>
    <col min="1" max="1" width="5.5703125" customWidth="1"/>
    <col min="2" max="2" width="18" customWidth="1"/>
    <col min="3" max="3" width="5.140625" customWidth="1"/>
    <col min="4" max="4" width="11" customWidth="1"/>
    <col min="5" max="5" width="8.28515625" customWidth="1"/>
    <col min="6" max="6" width="8.140625" customWidth="1"/>
    <col min="7" max="10" width="8" customWidth="1"/>
    <col min="11" max="11" width="0" hidden="1"/>
    <col min="12" max="13" width="9" customWidth="1"/>
    <col min="14" max="14" width="0" hidden="1"/>
    <col min="15" max="16" width="9" customWidth="1"/>
    <col min="17" max="17" width="0" hidden="1"/>
    <col min="18" max="19" width="9" customWidth="1"/>
    <col min="20" max="23" width="0" hidden="1"/>
    <col min="25" max="25" width="9" customWidth="1"/>
    <col min="26" max="26" width="0" hidden="1"/>
    <col min="28" max="28" width="9" customWidth="1"/>
    <col min="29" max="29" width="0" hidden="1"/>
    <col min="32" max="32" width="0" hidden="1"/>
    <col min="33" max="34" width="10.28515625" customWidth="1"/>
    <col min="35" max="41" width="0" hidden="1"/>
  </cols>
  <sheetData>
    <row r="1" spans="1:41" ht="20.25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323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83"/>
      <c r="AB1" s="48"/>
      <c r="AC1" s="48"/>
      <c r="AD1" s="48"/>
      <c r="AE1" s="48"/>
      <c r="AF1" s="48"/>
      <c r="AG1" s="48"/>
      <c r="AH1" s="48"/>
    </row>
    <row r="2" spans="1:41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1" ht="15.75" customHeight="1">
      <c r="A3" s="90" t="s">
        <v>1</v>
      </c>
      <c r="B3" s="89"/>
      <c r="C3" s="89"/>
      <c r="D3" s="89"/>
      <c r="E3" s="51"/>
      <c r="F3" s="51" t="s">
        <v>324</v>
      </c>
      <c r="G3" s="74"/>
      <c r="H3" s="8"/>
      <c r="I3" s="8"/>
      <c r="J3" s="69"/>
      <c r="K3" s="99" t="s">
        <v>248</v>
      </c>
      <c r="L3" s="92"/>
      <c r="M3" s="93"/>
      <c r="N3" s="99" t="s">
        <v>249</v>
      </c>
      <c r="O3" s="92"/>
      <c r="P3" s="93"/>
      <c r="Q3" s="99" t="s">
        <v>250</v>
      </c>
      <c r="R3" s="92"/>
      <c r="S3" s="93"/>
      <c r="T3" s="99" t="s">
        <v>251</v>
      </c>
      <c r="U3" s="92"/>
      <c r="V3" s="93"/>
      <c r="W3" s="100" t="s">
        <v>252</v>
      </c>
      <c r="X3" s="92"/>
      <c r="Y3" s="93"/>
      <c r="Z3" s="100" t="s">
        <v>253</v>
      </c>
      <c r="AA3" s="92"/>
      <c r="AB3" s="93"/>
      <c r="AC3" s="100" t="s">
        <v>254</v>
      </c>
      <c r="AD3" s="92"/>
      <c r="AE3" s="93"/>
      <c r="AF3" s="100" t="s">
        <v>255</v>
      </c>
      <c r="AG3" s="92"/>
      <c r="AH3" s="92"/>
    </row>
    <row r="4" spans="1:41">
      <c r="A4" s="64"/>
      <c r="B4" s="35"/>
      <c r="C4" s="43"/>
      <c r="D4" s="35"/>
      <c r="E4" s="42" t="s">
        <v>7</v>
      </c>
      <c r="F4" s="66"/>
      <c r="G4" s="101" t="s">
        <v>8</v>
      </c>
      <c r="H4" s="96"/>
      <c r="I4" s="101" t="s">
        <v>9</v>
      </c>
      <c r="J4" s="96"/>
      <c r="K4" s="64"/>
      <c r="L4" s="3" t="s">
        <v>10</v>
      </c>
      <c r="M4" s="56">
        <v>132</v>
      </c>
      <c r="N4" s="64"/>
      <c r="O4" s="3" t="s">
        <v>10</v>
      </c>
      <c r="P4" s="56">
        <v>156</v>
      </c>
      <c r="Q4" s="64"/>
      <c r="R4" s="3" t="s">
        <v>10</v>
      </c>
      <c r="S4" s="56">
        <v>81</v>
      </c>
      <c r="T4" s="64"/>
      <c r="U4" s="3" t="s">
        <v>10</v>
      </c>
      <c r="V4" s="56">
        <v>0</v>
      </c>
      <c r="W4" s="64"/>
      <c r="X4" s="3" t="s">
        <v>10</v>
      </c>
      <c r="Y4" s="56"/>
      <c r="Z4" s="66"/>
      <c r="AA4" s="3" t="s">
        <v>10</v>
      </c>
      <c r="AB4" s="56"/>
      <c r="AC4" s="64"/>
      <c r="AD4" s="3" t="s">
        <v>10</v>
      </c>
      <c r="AE4" s="56"/>
      <c r="AF4" s="64"/>
      <c r="AG4" s="3" t="s">
        <v>10</v>
      </c>
      <c r="AH4" s="56"/>
      <c r="AI4" s="27"/>
    </row>
    <row r="5" spans="1:41">
      <c r="A5" s="7" t="s">
        <v>11</v>
      </c>
      <c r="B5" s="7" t="s">
        <v>12</v>
      </c>
      <c r="C5" s="26" t="s">
        <v>13</v>
      </c>
      <c r="D5" s="7" t="s">
        <v>14</v>
      </c>
      <c r="E5" s="7" t="s">
        <v>325</v>
      </c>
      <c r="F5" s="7" t="s">
        <v>7</v>
      </c>
      <c r="G5" s="102" t="s">
        <v>16</v>
      </c>
      <c r="H5" s="98"/>
      <c r="I5" s="102" t="s">
        <v>17</v>
      </c>
      <c r="J5" s="98"/>
      <c r="K5" s="16"/>
      <c r="L5" s="3" t="s">
        <v>18</v>
      </c>
      <c r="M5" s="56">
        <v>1</v>
      </c>
      <c r="N5" s="16"/>
      <c r="O5" s="3" t="s">
        <v>18</v>
      </c>
      <c r="P5" s="56">
        <v>1</v>
      </c>
      <c r="Q5" s="16"/>
      <c r="R5" s="3" t="s">
        <v>18</v>
      </c>
      <c r="S5" s="56">
        <v>1</v>
      </c>
      <c r="T5" s="16"/>
      <c r="U5" s="3" t="s">
        <v>18</v>
      </c>
      <c r="V5" s="56">
        <v>1</v>
      </c>
      <c r="W5" s="16"/>
      <c r="X5" s="3" t="s">
        <v>18</v>
      </c>
      <c r="Y5" s="56">
        <v>1</v>
      </c>
      <c r="Z5" s="31"/>
      <c r="AA5" s="3" t="s">
        <v>18</v>
      </c>
      <c r="AB5" s="56">
        <v>1.5</v>
      </c>
      <c r="AC5" s="16"/>
      <c r="AD5" s="3" t="s">
        <v>18</v>
      </c>
      <c r="AE5" s="56">
        <v>1</v>
      </c>
      <c r="AF5" s="16"/>
      <c r="AG5" s="3" t="s">
        <v>18</v>
      </c>
      <c r="AH5" s="56">
        <v>2</v>
      </c>
      <c r="AI5" s="27"/>
    </row>
    <row r="6" spans="1:41" ht="13.5" customHeight="1">
      <c r="A6" s="61"/>
      <c r="B6" s="82"/>
      <c r="C6" s="29"/>
      <c r="D6" s="82"/>
      <c r="E6" s="57" t="s">
        <v>257</v>
      </c>
      <c r="F6" s="21"/>
      <c r="G6" s="75" t="s">
        <v>19</v>
      </c>
      <c r="H6" s="75" t="s">
        <v>20</v>
      </c>
      <c r="I6" s="75" t="s">
        <v>258</v>
      </c>
      <c r="J6" s="75" t="s">
        <v>20</v>
      </c>
      <c r="K6" s="61"/>
      <c r="L6" s="75" t="s">
        <v>23</v>
      </c>
      <c r="M6" s="75" t="s">
        <v>24</v>
      </c>
      <c r="N6" s="61"/>
      <c r="O6" s="75" t="s">
        <v>23</v>
      </c>
      <c r="P6" s="75" t="s">
        <v>24</v>
      </c>
      <c r="Q6" s="61"/>
      <c r="R6" s="75" t="s">
        <v>23</v>
      </c>
      <c r="S6" s="75" t="s">
        <v>24</v>
      </c>
      <c r="T6" s="61"/>
      <c r="U6" s="75" t="s">
        <v>23</v>
      </c>
      <c r="V6" s="75" t="s">
        <v>24</v>
      </c>
      <c r="W6" s="61"/>
      <c r="X6" s="75" t="s">
        <v>23</v>
      </c>
      <c r="Y6" s="75" t="s">
        <v>24</v>
      </c>
      <c r="Z6" s="21"/>
      <c r="AA6" s="75" t="s">
        <v>23</v>
      </c>
      <c r="AB6" s="75" t="s">
        <v>24</v>
      </c>
      <c r="AC6" s="61"/>
      <c r="AD6" s="75" t="s">
        <v>23</v>
      </c>
      <c r="AE6" s="75" t="s">
        <v>24</v>
      </c>
      <c r="AF6" s="61"/>
      <c r="AG6" s="75" t="s">
        <v>23</v>
      </c>
      <c r="AH6" s="75" t="s">
        <v>24</v>
      </c>
      <c r="AI6" s="27"/>
    </row>
    <row r="7" spans="1:41">
      <c r="A7" s="19" t="s">
        <v>25</v>
      </c>
      <c r="B7" s="5" t="s">
        <v>205</v>
      </c>
      <c r="C7" s="75">
        <v>2001</v>
      </c>
      <c r="D7" s="5" t="s">
        <v>27</v>
      </c>
      <c r="E7" s="14">
        <f t="shared" ref="E7:E20" si="0">(((LARGE(AI7:AO7,1)+LARGE(AI7:AO7,2))+LARGE(AI7:AO7,3))+LARGE(AI7:AO7,4))+LARGE(AI7:AO7,5)</f>
        <v>369</v>
      </c>
      <c r="F7" s="14">
        <f t="shared" ref="F7:F33" si="1">(((((M7+P7)+S7)+Y7)+AB7)+AE7)+AH7</f>
        <v>369</v>
      </c>
      <c r="G7" s="19">
        <v>20</v>
      </c>
      <c r="H7" s="19"/>
      <c r="I7" s="75" t="s">
        <v>25</v>
      </c>
      <c r="J7" s="19"/>
      <c r="K7" s="71"/>
      <c r="L7" s="19" t="s">
        <v>25</v>
      </c>
      <c r="M7" s="41">
        <v>132</v>
      </c>
      <c r="N7" s="71"/>
      <c r="O7" s="19" t="s">
        <v>25</v>
      </c>
      <c r="P7" s="41">
        <v>156</v>
      </c>
      <c r="Q7" s="71"/>
      <c r="R7" s="19" t="s">
        <v>25</v>
      </c>
      <c r="S7" s="41">
        <v>81</v>
      </c>
      <c r="T7" s="71"/>
      <c r="U7" s="33"/>
      <c r="V7" s="41"/>
      <c r="W7" s="71"/>
      <c r="X7" s="19"/>
      <c r="Y7" s="41"/>
      <c r="Z7" s="41"/>
      <c r="AA7" s="19"/>
      <c r="AB7" s="41"/>
      <c r="AC7" s="71"/>
      <c r="AD7" s="19"/>
      <c r="AE7" s="41"/>
      <c r="AF7" s="71"/>
      <c r="AG7" s="33"/>
      <c r="AH7" s="41"/>
      <c r="AI7" s="68">
        <f t="shared" ref="AI7:AI37" si="2">M7</f>
        <v>132</v>
      </c>
      <c r="AJ7" s="59">
        <f t="shared" ref="AJ7:AJ37" si="3">P7</f>
        <v>156</v>
      </c>
      <c r="AK7" s="59">
        <f t="shared" ref="AK7:AK37" si="4">S7</f>
        <v>81</v>
      </c>
      <c r="AL7" s="59">
        <f t="shared" ref="AL7:AL37" si="5">Y7</f>
        <v>0</v>
      </c>
      <c r="AM7" s="59">
        <f t="shared" ref="AM7:AM37" si="6">AB7</f>
        <v>0</v>
      </c>
      <c r="AN7" s="59">
        <f t="shared" ref="AN7:AN37" si="7">AE7</f>
        <v>0</v>
      </c>
      <c r="AO7" s="59">
        <f t="shared" ref="AO7:AO34" si="8">AH7</f>
        <v>0</v>
      </c>
    </row>
    <row r="8" spans="1:41">
      <c r="A8" s="19" t="s">
        <v>30</v>
      </c>
      <c r="B8" s="5" t="s">
        <v>224</v>
      </c>
      <c r="C8" s="75" t="s">
        <v>61</v>
      </c>
      <c r="D8" s="5" t="s">
        <v>222</v>
      </c>
      <c r="E8" s="14">
        <f t="shared" si="0"/>
        <v>212</v>
      </c>
      <c r="F8" s="14">
        <f t="shared" si="1"/>
        <v>212</v>
      </c>
      <c r="G8" s="19">
        <v>17</v>
      </c>
      <c r="H8" s="19"/>
      <c r="I8" s="75" t="s">
        <v>41</v>
      </c>
      <c r="J8" s="19"/>
      <c r="K8" s="71"/>
      <c r="L8" s="19" t="s">
        <v>30</v>
      </c>
      <c r="M8" s="41">
        <v>100</v>
      </c>
      <c r="N8" s="71"/>
      <c r="O8" s="19" t="s">
        <v>47</v>
      </c>
      <c r="P8" s="41">
        <v>66</v>
      </c>
      <c r="Q8" s="71"/>
      <c r="R8" s="19" t="s">
        <v>35</v>
      </c>
      <c r="S8" s="41">
        <v>46</v>
      </c>
      <c r="T8" s="71"/>
      <c r="U8" s="33"/>
      <c r="V8" s="41"/>
      <c r="W8" s="71"/>
      <c r="X8" s="19"/>
      <c r="Y8" s="41"/>
      <c r="Z8" s="41"/>
      <c r="AA8" s="19"/>
      <c r="AB8" s="41"/>
      <c r="AC8" s="71"/>
      <c r="AD8" s="19"/>
      <c r="AE8" s="41"/>
      <c r="AF8" s="71"/>
      <c r="AG8" s="33"/>
      <c r="AH8" s="41"/>
      <c r="AI8" s="68">
        <f t="shared" si="2"/>
        <v>100</v>
      </c>
      <c r="AJ8" s="59">
        <f t="shared" si="3"/>
        <v>66</v>
      </c>
      <c r="AK8" s="59">
        <f t="shared" si="4"/>
        <v>46</v>
      </c>
      <c r="AL8" s="59">
        <f t="shared" si="5"/>
        <v>0</v>
      </c>
      <c r="AM8" s="59">
        <f t="shared" si="6"/>
        <v>0</v>
      </c>
      <c r="AN8" s="59">
        <f t="shared" si="7"/>
        <v>0</v>
      </c>
      <c r="AO8" s="59">
        <f t="shared" si="8"/>
        <v>0</v>
      </c>
    </row>
    <row r="9" spans="1:41">
      <c r="A9" s="19" t="s">
        <v>36</v>
      </c>
      <c r="B9" s="5" t="s">
        <v>240</v>
      </c>
      <c r="C9" s="25" t="s">
        <v>293</v>
      </c>
      <c r="D9" s="5" t="s">
        <v>38</v>
      </c>
      <c r="E9" s="14">
        <f t="shared" si="0"/>
        <v>195</v>
      </c>
      <c r="F9" s="14">
        <f t="shared" si="1"/>
        <v>195</v>
      </c>
      <c r="G9" s="75">
        <v>15</v>
      </c>
      <c r="H9" s="19"/>
      <c r="I9" s="75" t="s">
        <v>46</v>
      </c>
      <c r="J9" s="19"/>
      <c r="K9" s="71"/>
      <c r="L9" s="19" t="s">
        <v>35</v>
      </c>
      <c r="M9" s="41">
        <v>74</v>
      </c>
      <c r="N9" s="71"/>
      <c r="O9" s="19" t="s">
        <v>35</v>
      </c>
      <c r="P9" s="41">
        <v>87</v>
      </c>
      <c r="Q9" s="71"/>
      <c r="R9" s="19" t="s">
        <v>214</v>
      </c>
      <c r="S9" s="41">
        <v>34</v>
      </c>
      <c r="T9" s="71"/>
      <c r="U9" s="33"/>
      <c r="V9" s="41"/>
      <c r="W9" s="71"/>
      <c r="X9" s="19"/>
      <c r="Y9" s="41"/>
      <c r="Z9" s="41"/>
      <c r="AA9" s="19"/>
      <c r="AB9" s="41"/>
      <c r="AC9" s="71"/>
      <c r="AD9" s="19"/>
      <c r="AE9" s="41"/>
      <c r="AF9" s="71"/>
      <c r="AG9" s="33"/>
      <c r="AH9" s="41"/>
      <c r="AI9" s="68">
        <f t="shared" si="2"/>
        <v>74</v>
      </c>
      <c r="AJ9" s="59">
        <f t="shared" si="3"/>
        <v>87</v>
      </c>
      <c r="AK9" s="59">
        <f t="shared" si="4"/>
        <v>34</v>
      </c>
      <c r="AL9" s="59">
        <f t="shared" si="5"/>
        <v>0</v>
      </c>
      <c r="AM9" s="59">
        <f t="shared" si="6"/>
        <v>0</v>
      </c>
      <c r="AN9" s="59">
        <f t="shared" si="7"/>
        <v>0</v>
      </c>
      <c r="AO9" s="59">
        <f t="shared" si="8"/>
        <v>0</v>
      </c>
    </row>
    <row r="10" spans="1:41">
      <c r="A10" s="19" t="s">
        <v>41</v>
      </c>
      <c r="B10" s="5" t="s">
        <v>228</v>
      </c>
      <c r="C10" s="75" t="s">
        <v>61</v>
      </c>
      <c r="D10" s="5" t="s">
        <v>229</v>
      </c>
      <c r="E10" s="14">
        <f t="shared" si="0"/>
        <v>144</v>
      </c>
      <c r="F10" s="14">
        <f t="shared" si="1"/>
        <v>144</v>
      </c>
      <c r="G10" s="75">
        <v>16</v>
      </c>
      <c r="H10" s="19"/>
      <c r="I10" s="75" t="s">
        <v>43</v>
      </c>
      <c r="J10" s="19"/>
      <c r="K10" s="71"/>
      <c r="L10" s="19" t="s">
        <v>47</v>
      </c>
      <c r="M10" s="41">
        <v>56</v>
      </c>
      <c r="N10" s="71"/>
      <c r="O10" s="19" t="s">
        <v>231</v>
      </c>
      <c r="P10" s="41">
        <v>27</v>
      </c>
      <c r="Q10" s="71"/>
      <c r="R10" s="19" t="s">
        <v>30</v>
      </c>
      <c r="S10" s="41">
        <v>61</v>
      </c>
      <c r="T10" s="71"/>
      <c r="U10" s="33"/>
      <c r="V10" s="41"/>
      <c r="W10" s="71"/>
      <c r="X10" s="19"/>
      <c r="Y10" s="41"/>
      <c r="Z10" s="41"/>
      <c r="AA10" s="19"/>
      <c r="AB10" s="41"/>
      <c r="AC10" s="71"/>
      <c r="AD10" s="19"/>
      <c r="AE10" s="41"/>
      <c r="AF10" s="71"/>
      <c r="AG10" s="33"/>
      <c r="AH10" s="41"/>
      <c r="AI10" s="68">
        <f t="shared" si="2"/>
        <v>56</v>
      </c>
      <c r="AJ10" s="59">
        <f t="shared" si="3"/>
        <v>27</v>
      </c>
      <c r="AK10" s="59">
        <f t="shared" si="4"/>
        <v>61</v>
      </c>
      <c r="AL10" s="59">
        <f t="shared" si="5"/>
        <v>0</v>
      </c>
      <c r="AM10" s="59">
        <f t="shared" si="6"/>
        <v>0</v>
      </c>
      <c r="AN10" s="59">
        <f t="shared" si="7"/>
        <v>0</v>
      </c>
      <c r="AO10" s="59">
        <f t="shared" si="8"/>
        <v>0</v>
      </c>
    </row>
    <row r="11" spans="1:41">
      <c r="A11" s="19" t="s">
        <v>43</v>
      </c>
      <c r="B11" s="5" t="s">
        <v>220</v>
      </c>
      <c r="C11" s="75">
        <v>2000</v>
      </c>
      <c r="D11" s="5" t="s">
        <v>216</v>
      </c>
      <c r="E11" s="14">
        <f t="shared" si="0"/>
        <v>143</v>
      </c>
      <c r="F11" s="14">
        <f t="shared" si="1"/>
        <v>143</v>
      </c>
      <c r="G11" s="75">
        <v>18</v>
      </c>
      <c r="H11" s="19"/>
      <c r="I11" s="75" t="s">
        <v>36</v>
      </c>
      <c r="J11" s="19"/>
      <c r="K11" s="71"/>
      <c r="L11" s="19" t="s">
        <v>47</v>
      </c>
      <c r="M11" s="41">
        <v>56</v>
      </c>
      <c r="N11" s="71"/>
      <c r="O11" s="19" t="s">
        <v>35</v>
      </c>
      <c r="P11" s="41">
        <v>87</v>
      </c>
      <c r="Q11" s="71"/>
      <c r="R11" s="19"/>
      <c r="S11" s="41"/>
      <c r="T11" s="71"/>
      <c r="U11" s="33"/>
      <c r="V11" s="41"/>
      <c r="W11" s="71"/>
      <c r="X11" s="19"/>
      <c r="Y11" s="41"/>
      <c r="Z11" s="41"/>
      <c r="AA11" s="19"/>
      <c r="AB11" s="41"/>
      <c r="AC11" s="71"/>
      <c r="AD11" s="19"/>
      <c r="AE11" s="41"/>
      <c r="AF11" s="71"/>
      <c r="AG11" s="33"/>
      <c r="AH11" s="41"/>
      <c r="AI11" s="68">
        <f t="shared" si="2"/>
        <v>56</v>
      </c>
      <c r="AJ11" s="59">
        <f t="shared" si="3"/>
        <v>87</v>
      </c>
      <c r="AK11" s="59">
        <f t="shared" si="4"/>
        <v>0</v>
      </c>
      <c r="AL11" s="59">
        <f t="shared" si="5"/>
        <v>0</v>
      </c>
      <c r="AM11" s="59">
        <f t="shared" si="6"/>
        <v>0</v>
      </c>
      <c r="AN11" s="59">
        <f t="shared" si="7"/>
        <v>0</v>
      </c>
      <c r="AO11" s="59">
        <f t="shared" si="8"/>
        <v>0</v>
      </c>
    </row>
    <row r="12" spans="1:41">
      <c r="A12" s="19" t="s">
        <v>46</v>
      </c>
      <c r="B12" s="5" t="s">
        <v>212</v>
      </c>
      <c r="C12" s="75" t="s">
        <v>293</v>
      </c>
      <c r="D12" s="5" t="s">
        <v>153</v>
      </c>
      <c r="E12" s="14">
        <f t="shared" si="0"/>
        <v>140</v>
      </c>
      <c r="F12" s="14">
        <f t="shared" si="1"/>
        <v>140</v>
      </c>
      <c r="G12" s="75">
        <v>13</v>
      </c>
      <c r="H12" s="19"/>
      <c r="I12" s="75" t="s">
        <v>57</v>
      </c>
      <c r="J12" s="19"/>
      <c r="K12" s="71"/>
      <c r="L12" s="19" t="s">
        <v>35</v>
      </c>
      <c r="M12" s="41">
        <v>74</v>
      </c>
      <c r="N12" s="71"/>
      <c r="O12" s="19" t="s">
        <v>47</v>
      </c>
      <c r="P12" s="41">
        <v>66</v>
      </c>
      <c r="Q12" s="71"/>
      <c r="R12" s="19"/>
      <c r="S12" s="41"/>
      <c r="T12" s="71"/>
      <c r="U12" s="33"/>
      <c r="V12" s="41"/>
      <c r="W12" s="71"/>
      <c r="X12" s="19"/>
      <c r="Y12" s="41"/>
      <c r="Z12" s="41"/>
      <c r="AA12" s="19"/>
      <c r="AB12" s="41"/>
      <c r="AC12" s="71"/>
      <c r="AD12" s="19"/>
      <c r="AE12" s="41"/>
      <c r="AF12" s="71"/>
      <c r="AG12" s="33"/>
      <c r="AH12" s="41"/>
      <c r="AI12" s="68">
        <f t="shared" si="2"/>
        <v>74</v>
      </c>
      <c r="AJ12" s="59">
        <f t="shared" si="3"/>
        <v>66</v>
      </c>
      <c r="AK12" s="59">
        <f t="shared" si="4"/>
        <v>0</v>
      </c>
      <c r="AL12" s="59">
        <f t="shared" si="5"/>
        <v>0</v>
      </c>
      <c r="AM12" s="59">
        <f t="shared" si="6"/>
        <v>0</v>
      </c>
      <c r="AN12" s="59">
        <f t="shared" si="7"/>
        <v>0</v>
      </c>
      <c r="AO12" s="59">
        <f t="shared" si="8"/>
        <v>0</v>
      </c>
    </row>
    <row r="13" spans="1:41">
      <c r="A13" s="19" t="s">
        <v>50</v>
      </c>
      <c r="B13" s="5" t="s">
        <v>239</v>
      </c>
      <c r="C13" s="75">
        <v>2000</v>
      </c>
      <c r="D13" s="5" t="s">
        <v>38</v>
      </c>
      <c r="E13" s="14">
        <f t="shared" si="0"/>
        <v>122</v>
      </c>
      <c r="F13" s="14">
        <f t="shared" si="1"/>
        <v>122</v>
      </c>
      <c r="G13" s="75">
        <v>11</v>
      </c>
      <c r="H13" s="75"/>
      <c r="I13" s="75" t="s">
        <v>59</v>
      </c>
      <c r="J13" s="19"/>
      <c r="K13" s="71"/>
      <c r="L13" s="19" t="s">
        <v>47</v>
      </c>
      <c r="M13" s="41">
        <v>56</v>
      </c>
      <c r="N13" s="71"/>
      <c r="O13" s="19" t="s">
        <v>47</v>
      </c>
      <c r="P13" s="41">
        <v>66</v>
      </c>
      <c r="Q13" s="71"/>
      <c r="R13" s="19"/>
      <c r="S13" s="41"/>
      <c r="T13" s="71"/>
      <c r="U13" s="33"/>
      <c r="V13" s="41"/>
      <c r="W13" s="71"/>
      <c r="X13" s="19"/>
      <c r="Y13" s="41"/>
      <c r="Z13" s="41"/>
      <c r="AA13" s="19"/>
      <c r="AB13" s="41"/>
      <c r="AC13" s="71"/>
      <c r="AD13" s="19"/>
      <c r="AE13" s="41"/>
      <c r="AF13" s="71"/>
      <c r="AG13" s="33"/>
      <c r="AH13" s="41"/>
      <c r="AI13" s="68">
        <f t="shared" si="2"/>
        <v>56</v>
      </c>
      <c r="AJ13" s="59">
        <f t="shared" si="3"/>
        <v>66</v>
      </c>
      <c r="AK13" s="59">
        <f t="shared" si="4"/>
        <v>0</v>
      </c>
      <c r="AL13" s="59">
        <f t="shared" si="5"/>
        <v>0</v>
      </c>
      <c r="AM13" s="59">
        <f t="shared" si="6"/>
        <v>0</v>
      </c>
      <c r="AN13" s="59">
        <f t="shared" si="7"/>
        <v>0</v>
      </c>
      <c r="AO13" s="59">
        <f t="shared" si="8"/>
        <v>0</v>
      </c>
    </row>
    <row r="14" spans="1:41">
      <c r="A14" s="19" t="s">
        <v>57</v>
      </c>
      <c r="B14" s="5" t="s">
        <v>215</v>
      </c>
      <c r="C14" s="75">
        <v>1999</v>
      </c>
      <c r="D14" s="5" t="s">
        <v>216</v>
      </c>
      <c r="E14" s="14">
        <f t="shared" si="0"/>
        <v>118</v>
      </c>
      <c r="F14" s="14">
        <f t="shared" si="1"/>
        <v>118</v>
      </c>
      <c r="G14" s="75">
        <v>19</v>
      </c>
      <c r="H14" s="75"/>
      <c r="I14" s="75" t="s">
        <v>30</v>
      </c>
      <c r="J14" s="19"/>
      <c r="K14" s="71"/>
      <c r="L14" s="19"/>
      <c r="M14" s="41"/>
      <c r="N14" s="71"/>
      <c r="O14" s="19" t="s">
        <v>30</v>
      </c>
      <c r="P14" s="41">
        <v>118</v>
      </c>
      <c r="Q14" s="71"/>
      <c r="R14" s="19"/>
      <c r="S14" s="41"/>
      <c r="T14" s="71"/>
      <c r="U14" s="33"/>
      <c r="V14" s="41"/>
      <c r="W14" s="71"/>
      <c r="X14" s="19"/>
      <c r="Y14" s="41"/>
      <c r="Z14" s="41"/>
      <c r="AA14" s="19"/>
      <c r="AB14" s="41"/>
      <c r="AC14" s="71"/>
      <c r="AD14" s="19"/>
      <c r="AE14" s="41"/>
      <c r="AF14" s="71"/>
      <c r="AG14" s="33"/>
      <c r="AH14" s="41"/>
      <c r="AI14" s="68">
        <f t="shared" si="2"/>
        <v>0</v>
      </c>
      <c r="AJ14" s="59">
        <f t="shared" si="3"/>
        <v>118</v>
      </c>
      <c r="AK14" s="59">
        <f t="shared" si="4"/>
        <v>0</v>
      </c>
      <c r="AL14" s="59">
        <f t="shared" si="5"/>
        <v>0</v>
      </c>
      <c r="AM14" s="59">
        <f t="shared" si="6"/>
        <v>0</v>
      </c>
      <c r="AN14" s="59">
        <f t="shared" si="7"/>
        <v>0</v>
      </c>
      <c r="AO14" s="59">
        <f t="shared" si="8"/>
        <v>0</v>
      </c>
    </row>
    <row r="15" spans="1:41">
      <c r="A15" s="19" t="s">
        <v>54</v>
      </c>
      <c r="B15" s="5" t="s">
        <v>230</v>
      </c>
      <c r="C15" s="75">
        <v>1998</v>
      </c>
      <c r="D15" s="5" t="s">
        <v>153</v>
      </c>
      <c r="E15" s="14">
        <f t="shared" si="0"/>
        <v>112</v>
      </c>
      <c r="F15" s="14">
        <f t="shared" si="1"/>
        <v>112</v>
      </c>
      <c r="G15" s="75">
        <v>8</v>
      </c>
      <c r="H15" s="75"/>
      <c r="I15" s="75" t="s">
        <v>71</v>
      </c>
      <c r="J15" s="19"/>
      <c r="K15" s="71"/>
      <c r="L15" s="19"/>
      <c r="M15" s="41"/>
      <c r="N15" s="71"/>
      <c r="O15" s="19" t="s">
        <v>47</v>
      </c>
      <c r="P15" s="41">
        <v>66</v>
      </c>
      <c r="Q15" s="71"/>
      <c r="R15" s="19" t="s">
        <v>35</v>
      </c>
      <c r="S15" s="41">
        <v>46</v>
      </c>
      <c r="T15" s="71"/>
      <c r="U15" s="33"/>
      <c r="V15" s="41"/>
      <c r="W15" s="71"/>
      <c r="X15" s="19"/>
      <c r="Y15" s="41"/>
      <c r="Z15" s="41"/>
      <c r="AA15" s="19"/>
      <c r="AB15" s="41"/>
      <c r="AC15" s="71"/>
      <c r="AD15" s="19"/>
      <c r="AE15" s="41"/>
      <c r="AF15" s="71"/>
      <c r="AG15" s="33"/>
      <c r="AH15" s="41"/>
      <c r="AI15" s="68">
        <f t="shared" si="2"/>
        <v>0</v>
      </c>
      <c r="AJ15" s="59">
        <f t="shared" si="3"/>
        <v>66</v>
      </c>
      <c r="AK15" s="59">
        <f t="shared" si="4"/>
        <v>46</v>
      </c>
      <c r="AL15" s="59">
        <f t="shared" si="5"/>
        <v>0</v>
      </c>
      <c r="AM15" s="59">
        <f t="shared" si="6"/>
        <v>0</v>
      </c>
      <c r="AN15" s="59">
        <f t="shared" si="7"/>
        <v>0</v>
      </c>
      <c r="AO15" s="59">
        <f t="shared" si="8"/>
        <v>0</v>
      </c>
    </row>
    <row r="16" spans="1:41">
      <c r="A16" s="19" t="s">
        <v>59</v>
      </c>
      <c r="B16" s="5" t="s">
        <v>225</v>
      </c>
      <c r="C16" s="75">
        <v>1999</v>
      </c>
      <c r="D16" s="5" t="s">
        <v>145</v>
      </c>
      <c r="E16" s="14">
        <f t="shared" si="0"/>
        <v>106</v>
      </c>
      <c r="F16" s="14">
        <f t="shared" si="1"/>
        <v>106</v>
      </c>
      <c r="G16" s="75">
        <v>10</v>
      </c>
      <c r="H16" s="75"/>
      <c r="I16" s="75" t="s">
        <v>67</v>
      </c>
      <c r="J16" s="19"/>
      <c r="K16" s="71"/>
      <c r="L16" s="19" t="s">
        <v>47</v>
      </c>
      <c r="M16" s="41">
        <v>56</v>
      </c>
      <c r="N16" s="71"/>
      <c r="O16" s="19" t="s">
        <v>54</v>
      </c>
      <c r="P16" s="41">
        <v>50</v>
      </c>
      <c r="Q16" s="71"/>
      <c r="R16" s="19"/>
      <c r="S16" s="41"/>
      <c r="T16" s="71"/>
      <c r="U16" s="33"/>
      <c r="V16" s="41"/>
      <c r="W16" s="71"/>
      <c r="X16" s="19"/>
      <c r="Y16" s="41"/>
      <c r="Z16" s="41"/>
      <c r="AA16" s="19"/>
      <c r="AB16" s="41"/>
      <c r="AC16" s="71"/>
      <c r="AD16" s="19"/>
      <c r="AE16" s="41"/>
      <c r="AF16" s="71"/>
      <c r="AG16" s="33"/>
      <c r="AH16" s="41"/>
      <c r="AI16" s="68">
        <f t="shared" si="2"/>
        <v>56</v>
      </c>
      <c r="AJ16" s="59">
        <f t="shared" si="3"/>
        <v>50</v>
      </c>
      <c r="AK16" s="59">
        <f t="shared" si="4"/>
        <v>0</v>
      </c>
      <c r="AL16" s="59">
        <f t="shared" si="5"/>
        <v>0</v>
      </c>
      <c r="AM16" s="59">
        <f t="shared" si="6"/>
        <v>0</v>
      </c>
      <c r="AN16" s="59">
        <f t="shared" si="7"/>
        <v>0</v>
      </c>
      <c r="AO16" s="59">
        <f t="shared" si="8"/>
        <v>0</v>
      </c>
    </row>
    <row r="17" spans="1:41">
      <c r="A17" s="19" t="s">
        <v>67</v>
      </c>
      <c r="B17" s="5" t="s">
        <v>326</v>
      </c>
      <c r="C17" s="75">
        <v>2002</v>
      </c>
      <c r="D17" s="5" t="s">
        <v>222</v>
      </c>
      <c r="E17" s="14">
        <f t="shared" si="0"/>
        <v>49</v>
      </c>
      <c r="F17" s="14">
        <f t="shared" si="1"/>
        <v>49</v>
      </c>
      <c r="G17" s="19"/>
      <c r="H17" s="19"/>
      <c r="I17" s="75" t="s">
        <v>98</v>
      </c>
      <c r="J17" s="33"/>
      <c r="K17" s="71"/>
      <c r="L17" s="19" t="s">
        <v>67</v>
      </c>
      <c r="M17" s="41">
        <v>22</v>
      </c>
      <c r="N17" s="71"/>
      <c r="O17" s="19" t="s">
        <v>231</v>
      </c>
      <c r="P17" s="41">
        <v>27</v>
      </c>
      <c r="Q17" s="71"/>
      <c r="R17" s="19"/>
      <c r="S17" s="41"/>
      <c r="T17" s="71"/>
      <c r="U17" s="33"/>
      <c r="V17" s="41"/>
      <c r="W17" s="71"/>
      <c r="X17" s="19"/>
      <c r="Y17" s="41"/>
      <c r="Z17" s="41"/>
      <c r="AA17" s="19"/>
      <c r="AB17" s="41"/>
      <c r="AC17" s="71"/>
      <c r="AD17" s="19"/>
      <c r="AE17" s="41"/>
      <c r="AF17" s="71"/>
      <c r="AG17" s="33"/>
      <c r="AH17" s="41"/>
      <c r="AI17" s="68">
        <f t="shared" si="2"/>
        <v>22</v>
      </c>
      <c r="AJ17" s="59">
        <f t="shared" si="3"/>
        <v>27</v>
      </c>
      <c r="AK17" s="59">
        <f t="shared" si="4"/>
        <v>0</v>
      </c>
      <c r="AL17" s="59">
        <f t="shared" si="5"/>
        <v>0</v>
      </c>
      <c r="AM17" s="59">
        <f t="shared" si="6"/>
        <v>0</v>
      </c>
      <c r="AN17" s="59">
        <f t="shared" si="7"/>
        <v>0</v>
      </c>
      <c r="AO17" s="59">
        <f t="shared" si="8"/>
        <v>0</v>
      </c>
    </row>
    <row r="18" spans="1:41">
      <c r="A18" s="19" t="s">
        <v>73</v>
      </c>
      <c r="B18" s="5" t="s">
        <v>327</v>
      </c>
      <c r="C18" s="75">
        <v>1999</v>
      </c>
      <c r="D18" s="5" t="s">
        <v>207</v>
      </c>
      <c r="E18" s="14">
        <f t="shared" si="0"/>
        <v>43</v>
      </c>
      <c r="F18" s="14">
        <f t="shared" si="1"/>
        <v>43</v>
      </c>
      <c r="G18" s="75">
        <v>3</v>
      </c>
      <c r="H18" s="75"/>
      <c r="I18" s="75" t="s">
        <v>86</v>
      </c>
      <c r="J18" s="75"/>
      <c r="K18" s="71"/>
      <c r="L18" s="19" t="s">
        <v>54</v>
      </c>
      <c r="M18" s="41">
        <v>43</v>
      </c>
      <c r="N18" s="71"/>
      <c r="O18" s="33"/>
      <c r="P18" s="41"/>
      <c r="Q18" s="71"/>
      <c r="R18" s="19"/>
      <c r="S18" s="41"/>
      <c r="T18" s="71"/>
      <c r="U18" s="33"/>
      <c r="V18" s="41"/>
      <c r="W18" s="71"/>
      <c r="X18" s="19"/>
      <c r="Y18" s="41"/>
      <c r="Z18" s="41"/>
      <c r="AA18" s="19"/>
      <c r="AB18" s="41"/>
      <c r="AC18" s="71"/>
      <c r="AD18" s="19"/>
      <c r="AE18" s="41"/>
      <c r="AF18" s="71"/>
      <c r="AG18" s="33"/>
      <c r="AH18" s="41"/>
      <c r="AI18" s="68">
        <f t="shared" si="2"/>
        <v>43</v>
      </c>
      <c r="AJ18" s="59">
        <f t="shared" si="3"/>
        <v>0</v>
      </c>
      <c r="AK18" s="59">
        <f t="shared" si="4"/>
        <v>0</v>
      </c>
      <c r="AL18" s="59">
        <f t="shared" si="5"/>
        <v>0</v>
      </c>
      <c r="AM18" s="59">
        <f t="shared" si="6"/>
        <v>0</v>
      </c>
      <c r="AN18" s="59">
        <f t="shared" si="7"/>
        <v>0</v>
      </c>
      <c r="AO18" s="59">
        <f t="shared" si="8"/>
        <v>0</v>
      </c>
    </row>
    <row r="19" spans="1:41">
      <c r="A19" s="19" t="s">
        <v>71</v>
      </c>
      <c r="B19" s="5" t="s">
        <v>235</v>
      </c>
      <c r="C19" s="75">
        <v>2003</v>
      </c>
      <c r="D19" s="5" t="s">
        <v>69</v>
      </c>
      <c r="E19" s="14">
        <f t="shared" si="0"/>
        <v>40</v>
      </c>
      <c r="F19" s="14">
        <f t="shared" si="1"/>
        <v>40</v>
      </c>
      <c r="G19" s="19"/>
      <c r="H19" s="19"/>
      <c r="I19" s="19"/>
      <c r="J19" s="75"/>
      <c r="K19" s="71"/>
      <c r="L19" s="33"/>
      <c r="M19" s="41"/>
      <c r="N19" s="71"/>
      <c r="O19" s="19" t="s">
        <v>236</v>
      </c>
      <c r="P19" s="41">
        <v>21</v>
      </c>
      <c r="Q19" s="71"/>
      <c r="R19" s="19" t="s">
        <v>57</v>
      </c>
      <c r="S19" s="41">
        <v>19</v>
      </c>
      <c r="T19" s="71"/>
      <c r="U19" s="33"/>
      <c r="V19" s="41"/>
      <c r="W19" s="71"/>
      <c r="X19" s="19"/>
      <c r="Y19" s="41"/>
      <c r="Z19" s="41"/>
      <c r="AA19" s="19"/>
      <c r="AB19" s="41"/>
      <c r="AC19" s="71"/>
      <c r="AD19" s="19"/>
      <c r="AE19" s="41"/>
      <c r="AF19" s="71"/>
      <c r="AG19" s="33"/>
      <c r="AH19" s="41"/>
      <c r="AI19" s="68">
        <f t="shared" si="2"/>
        <v>0</v>
      </c>
      <c r="AJ19" s="59">
        <f t="shared" si="3"/>
        <v>21</v>
      </c>
      <c r="AK19" s="59">
        <f t="shared" si="4"/>
        <v>19</v>
      </c>
      <c r="AL19" s="59">
        <f t="shared" si="5"/>
        <v>0</v>
      </c>
      <c r="AM19" s="59">
        <f t="shared" si="6"/>
        <v>0</v>
      </c>
      <c r="AN19" s="59">
        <f t="shared" si="7"/>
        <v>0</v>
      </c>
      <c r="AO19" s="59">
        <f t="shared" si="8"/>
        <v>0</v>
      </c>
    </row>
    <row r="20" spans="1:41">
      <c r="A20" s="19" t="s">
        <v>70</v>
      </c>
      <c r="B20" s="5" t="s">
        <v>328</v>
      </c>
      <c r="C20" s="75">
        <v>2001</v>
      </c>
      <c r="D20" s="5" t="s">
        <v>222</v>
      </c>
      <c r="E20" s="14">
        <f t="shared" si="0"/>
        <v>37</v>
      </c>
      <c r="F20" s="14">
        <f t="shared" si="1"/>
        <v>37</v>
      </c>
      <c r="G20" s="19">
        <v>9</v>
      </c>
      <c r="H20" s="19"/>
      <c r="I20" s="19" t="s">
        <v>73</v>
      </c>
      <c r="J20" s="75"/>
      <c r="K20" s="71"/>
      <c r="L20" s="19"/>
      <c r="M20" s="41"/>
      <c r="N20" s="71"/>
      <c r="O20" s="19" t="s">
        <v>59</v>
      </c>
      <c r="P20" s="41">
        <v>37</v>
      </c>
      <c r="Q20" s="71"/>
      <c r="R20" s="19"/>
      <c r="S20" s="41"/>
      <c r="T20" s="71"/>
      <c r="U20" s="33"/>
      <c r="V20" s="41"/>
      <c r="W20" s="71"/>
      <c r="X20" s="19"/>
      <c r="Y20" s="41"/>
      <c r="Z20" s="41"/>
      <c r="AA20" s="19"/>
      <c r="AB20" s="41"/>
      <c r="AC20" s="71"/>
      <c r="AD20" s="19"/>
      <c r="AE20" s="41"/>
      <c r="AF20" s="71"/>
      <c r="AG20" s="33"/>
      <c r="AH20" s="41"/>
      <c r="AI20" s="68">
        <f t="shared" si="2"/>
        <v>0</v>
      </c>
      <c r="AJ20" s="59">
        <f t="shared" si="3"/>
        <v>37</v>
      </c>
      <c r="AK20" s="59">
        <f t="shared" si="4"/>
        <v>0</v>
      </c>
      <c r="AL20" s="59">
        <f t="shared" si="5"/>
        <v>0</v>
      </c>
      <c r="AM20" s="59">
        <f t="shared" si="6"/>
        <v>0</v>
      </c>
      <c r="AN20" s="59">
        <f t="shared" si="7"/>
        <v>0</v>
      </c>
      <c r="AO20" s="59">
        <f t="shared" si="8"/>
        <v>0</v>
      </c>
    </row>
    <row r="21" spans="1:41">
      <c r="A21" s="75" t="s">
        <v>65</v>
      </c>
      <c r="B21" s="5" t="s">
        <v>246</v>
      </c>
      <c r="C21" s="75">
        <v>2000</v>
      </c>
      <c r="D21" s="5" t="s">
        <v>78</v>
      </c>
      <c r="E21" s="14">
        <v>34</v>
      </c>
      <c r="F21" s="14">
        <f t="shared" si="1"/>
        <v>34</v>
      </c>
      <c r="G21" s="19"/>
      <c r="H21" s="19"/>
      <c r="I21" s="75"/>
      <c r="J21" s="33"/>
      <c r="K21" s="71"/>
      <c r="L21" s="19"/>
      <c r="M21" s="41"/>
      <c r="N21" s="71"/>
      <c r="O21" s="33"/>
      <c r="P21" s="41"/>
      <c r="Q21" s="71"/>
      <c r="R21" s="19" t="s">
        <v>214</v>
      </c>
      <c r="S21" s="41">
        <v>34</v>
      </c>
      <c r="T21" s="71"/>
      <c r="U21" s="33"/>
      <c r="V21" s="41"/>
      <c r="W21" s="71"/>
      <c r="X21" s="19"/>
      <c r="Y21" s="41"/>
      <c r="Z21" s="41"/>
      <c r="AA21" s="19"/>
      <c r="AB21" s="41"/>
      <c r="AC21" s="71"/>
      <c r="AD21" s="19"/>
      <c r="AE21" s="41"/>
      <c r="AF21" s="71"/>
      <c r="AG21" s="33"/>
      <c r="AH21" s="41"/>
      <c r="AI21" s="68">
        <f t="shared" si="2"/>
        <v>0</v>
      </c>
      <c r="AJ21" s="59">
        <f t="shared" si="3"/>
        <v>0</v>
      </c>
      <c r="AK21" s="59">
        <f t="shared" si="4"/>
        <v>34</v>
      </c>
      <c r="AL21" s="59">
        <f t="shared" si="5"/>
        <v>0</v>
      </c>
      <c r="AM21" s="59">
        <f t="shared" si="6"/>
        <v>0</v>
      </c>
      <c r="AN21" s="59">
        <f t="shared" si="7"/>
        <v>0</v>
      </c>
      <c r="AO21" s="59">
        <f t="shared" si="8"/>
        <v>0</v>
      </c>
    </row>
    <row r="22" spans="1:41">
      <c r="A22" s="75" t="s">
        <v>88</v>
      </c>
      <c r="B22" s="5" t="s">
        <v>234</v>
      </c>
      <c r="C22" s="75" t="s">
        <v>293</v>
      </c>
      <c r="D22" s="5" t="s">
        <v>27</v>
      </c>
      <c r="E22" s="14">
        <f>(((LARGE(AI22:AO22,1)+LARGE(AI22:AO22,2))+LARGE(AI22:AO22,3))+LARGE(AI22:AO22,4))+LARGE(AI22:AO22,5)</f>
        <v>31</v>
      </c>
      <c r="F22" s="14">
        <f t="shared" si="1"/>
        <v>31</v>
      </c>
      <c r="G22" s="75">
        <v>7</v>
      </c>
      <c r="H22" s="75"/>
      <c r="I22" s="75" t="s">
        <v>70</v>
      </c>
      <c r="J22" s="33"/>
      <c r="K22" s="71"/>
      <c r="L22" s="19" t="s">
        <v>59</v>
      </c>
      <c r="M22" s="41">
        <v>31</v>
      </c>
      <c r="N22" s="71"/>
      <c r="O22" s="33"/>
      <c r="P22" s="41"/>
      <c r="Q22" s="71"/>
      <c r="R22" s="19"/>
      <c r="S22" s="41"/>
      <c r="T22" s="71"/>
      <c r="U22" s="33"/>
      <c r="V22" s="41"/>
      <c r="W22" s="71"/>
      <c r="X22" s="19"/>
      <c r="Y22" s="41"/>
      <c r="Z22" s="41"/>
      <c r="AA22" s="19"/>
      <c r="AB22" s="41"/>
      <c r="AC22" s="71"/>
      <c r="AD22" s="19"/>
      <c r="AE22" s="41"/>
      <c r="AF22" s="71"/>
      <c r="AG22" s="33"/>
      <c r="AH22" s="41"/>
      <c r="AI22" s="68">
        <f t="shared" si="2"/>
        <v>31</v>
      </c>
      <c r="AJ22" s="59">
        <f t="shared" si="3"/>
        <v>0</v>
      </c>
      <c r="AK22" s="59">
        <f t="shared" si="4"/>
        <v>0</v>
      </c>
      <c r="AL22" s="59">
        <f t="shared" si="5"/>
        <v>0</v>
      </c>
      <c r="AM22" s="59">
        <f t="shared" si="6"/>
        <v>0</v>
      </c>
      <c r="AN22" s="59">
        <f t="shared" si="7"/>
        <v>0</v>
      </c>
      <c r="AO22" s="59">
        <f t="shared" si="8"/>
        <v>0</v>
      </c>
    </row>
    <row r="23" spans="1:41">
      <c r="A23" s="75" t="s">
        <v>72</v>
      </c>
      <c r="B23" s="5" t="s">
        <v>329</v>
      </c>
      <c r="C23" s="75">
        <v>2002</v>
      </c>
      <c r="D23" s="5" t="s">
        <v>85</v>
      </c>
      <c r="E23" s="14">
        <f>(((LARGE(AI23:AO23,1)+LARGE(AI23:AO23,2))+LARGE(AI23:AO23,3))+LARGE(AI23:AO23,4))+LARGE(AI23:AO23,5)</f>
        <v>26</v>
      </c>
      <c r="F23" s="14">
        <f t="shared" si="1"/>
        <v>26</v>
      </c>
      <c r="G23" s="19">
        <v>5</v>
      </c>
      <c r="H23" s="19"/>
      <c r="I23" s="75" t="s">
        <v>88</v>
      </c>
      <c r="J23" s="75"/>
      <c r="K23" s="71"/>
      <c r="L23" s="19"/>
      <c r="M23" s="41"/>
      <c r="N23" s="71"/>
      <c r="O23" s="33"/>
      <c r="P23" s="41"/>
      <c r="Q23" s="71"/>
      <c r="R23" s="19" t="s">
        <v>50</v>
      </c>
      <c r="S23" s="41">
        <v>26</v>
      </c>
      <c r="T23" s="71"/>
      <c r="U23" s="33"/>
      <c r="V23" s="41"/>
      <c r="W23" s="71"/>
      <c r="X23" s="19"/>
      <c r="Y23" s="41"/>
      <c r="Z23" s="41"/>
      <c r="AA23" s="19"/>
      <c r="AB23" s="41"/>
      <c r="AC23" s="71"/>
      <c r="AD23" s="19"/>
      <c r="AE23" s="41"/>
      <c r="AF23" s="71"/>
      <c r="AG23" s="33"/>
      <c r="AH23" s="41"/>
      <c r="AI23" s="68">
        <f t="shared" si="2"/>
        <v>0</v>
      </c>
      <c r="AJ23" s="59">
        <f t="shared" si="3"/>
        <v>0</v>
      </c>
      <c r="AK23" s="59">
        <f t="shared" si="4"/>
        <v>26</v>
      </c>
      <c r="AL23" s="59">
        <f t="shared" si="5"/>
        <v>0</v>
      </c>
      <c r="AM23" s="59">
        <f t="shared" si="6"/>
        <v>0</v>
      </c>
      <c r="AN23" s="59">
        <f t="shared" si="7"/>
        <v>0</v>
      </c>
      <c r="AO23" s="59">
        <f t="shared" si="8"/>
        <v>0</v>
      </c>
    </row>
    <row r="24" spans="1:41">
      <c r="A24" s="19" t="s">
        <v>86</v>
      </c>
      <c r="B24" s="5" t="s">
        <v>330</v>
      </c>
      <c r="C24" s="75">
        <v>2004</v>
      </c>
      <c r="D24" s="5" t="s">
        <v>207</v>
      </c>
      <c r="E24" s="14">
        <f>(((LARGE(AI24:AO24,1)+LARGE(AI24:AO24,2))+LARGE(AI24:AO24,3))+LARGE(AI24:AO24,4))+LARGE(AI24:AO24,5)</f>
        <v>21</v>
      </c>
      <c r="F24" s="14">
        <f t="shared" si="1"/>
        <v>21</v>
      </c>
      <c r="G24" s="19"/>
      <c r="H24" s="19"/>
      <c r="I24" s="75"/>
      <c r="J24" s="33"/>
      <c r="K24" s="71"/>
      <c r="L24" s="19"/>
      <c r="M24" s="41"/>
      <c r="N24" s="71"/>
      <c r="O24" s="19" t="s">
        <v>236</v>
      </c>
      <c r="P24" s="41">
        <v>21</v>
      </c>
      <c r="Q24" s="71"/>
      <c r="R24" s="19"/>
      <c r="S24" s="41"/>
      <c r="T24" s="71"/>
      <c r="U24" s="33"/>
      <c r="V24" s="41"/>
      <c r="W24" s="71"/>
      <c r="X24" s="19"/>
      <c r="Y24" s="41"/>
      <c r="Z24" s="41"/>
      <c r="AA24" s="19"/>
      <c r="AB24" s="41"/>
      <c r="AC24" s="71"/>
      <c r="AD24" s="19"/>
      <c r="AE24" s="41"/>
      <c r="AF24" s="71"/>
      <c r="AG24" s="33"/>
      <c r="AH24" s="41"/>
      <c r="AI24" s="68">
        <f t="shared" si="2"/>
        <v>0</v>
      </c>
      <c r="AJ24" s="59">
        <f t="shared" si="3"/>
        <v>21</v>
      </c>
      <c r="AK24" s="59">
        <f t="shared" si="4"/>
        <v>0</v>
      </c>
      <c r="AL24" s="59">
        <f t="shared" si="5"/>
        <v>0</v>
      </c>
      <c r="AM24" s="59">
        <f t="shared" si="6"/>
        <v>0</v>
      </c>
      <c r="AN24" s="59">
        <f t="shared" si="7"/>
        <v>0</v>
      </c>
      <c r="AO24" s="59">
        <f t="shared" si="8"/>
        <v>0</v>
      </c>
    </row>
    <row r="25" spans="1:41">
      <c r="A25" s="75" t="s">
        <v>82</v>
      </c>
      <c r="B25" s="5" t="s">
        <v>331</v>
      </c>
      <c r="C25" s="75">
        <v>2003</v>
      </c>
      <c r="D25" s="5" t="s">
        <v>85</v>
      </c>
      <c r="E25" s="14">
        <f>(((LARGE(AI25:AO25,1)+LARGE(AI25:AO25,2))+LARGE(AI25:AO25,3))+LARGE(AI25:AO25,4))+LARGE(AI25:AO25,5)</f>
        <v>17</v>
      </c>
      <c r="F25" s="14">
        <f t="shared" si="1"/>
        <v>17</v>
      </c>
      <c r="G25" s="19">
        <v>2</v>
      </c>
      <c r="H25" s="19"/>
      <c r="I25" s="75" t="s">
        <v>82</v>
      </c>
      <c r="J25" s="33"/>
      <c r="K25" s="71"/>
      <c r="L25" s="19" t="s">
        <v>73</v>
      </c>
      <c r="M25" s="41">
        <v>17</v>
      </c>
      <c r="N25" s="71"/>
      <c r="O25" s="33"/>
      <c r="P25" s="41"/>
      <c r="Q25" s="71"/>
      <c r="R25" s="19"/>
      <c r="S25" s="41"/>
      <c r="T25" s="71"/>
      <c r="U25" s="33"/>
      <c r="V25" s="41"/>
      <c r="W25" s="71"/>
      <c r="X25" s="19"/>
      <c r="Y25" s="41"/>
      <c r="Z25" s="41"/>
      <c r="AA25" s="19"/>
      <c r="AB25" s="41"/>
      <c r="AC25" s="71"/>
      <c r="AD25" s="19"/>
      <c r="AE25" s="41"/>
      <c r="AF25" s="71"/>
      <c r="AG25" s="33"/>
      <c r="AH25" s="41"/>
      <c r="AI25" s="68">
        <f t="shared" si="2"/>
        <v>17</v>
      </c>
      <c r="AJ25" s="59">
        <f t="shared" si="3"/>
        <v>0</v>
      </c>
      <c r="AK25" s="59">
        <f t="shared" si="4"/>
        <v>0</v>
      </c>
      <c r="AL25" s="59">
        <f t="shared" si="5"/>
        <v>0</v>
      </c>
      <c r="AM25" s="59">
        <f t="shared" si="6"/>
        <v>0</v>
      </c>
      <c r="AN25" s="59">
        <f t="shared" si="7"/>
        <v>0</v>
      </c>
      <c r="AO25" s="59">
        <f t="shared" si="8"/>
        <v>0</v>
      </c>
    </row>
    <row r="26" spans="1:41">
      <c r="A26" s="75" t="s">
        <v>117</v>
      </c>
      <c r="B26" s="5" t="s">
        <v>332</v>
      </c>
      <c r="C26" s="75">
        <v>2002</v>
      </c>
      <c r="D26" s="5" t="s">
        <v>222</v>
      </c>
      <c r="E26" s="14">
        <v>14</v>
      </c>
      <c r="F26" s="14">
        <f t="shared" si="1"/>
        <v>14</v>
      </c>
      <c r="G26" s="19"/>
      <c r="H26" s="19"/>
      <c r="I26" s="75"/>
      <c r="J26" s="33"/>
      <c r="K26" s="71"/>
      <c r="L26" s="19"/>
      <c r="M26" s="41"/>
      <c r="N26" s="71"/>
      <c r="O26" s="33"/>
      <c r="P26" s="41"/>
      <c r="Q26" s="71"/>
      <c r="R26" s="19" t="s">
        <v>227</v>
      </c>
      <c r="S26" s="41">
        <v>14</v>
      </c>
      <c r="T26" s="71"/>
      <c r="U26" s="33"/>
      <c r="V26" s="41"/>
      <c r="W26" s="71"/>
      <c r="X26" s="19"/>
      <c r="Y26" s="41"/>
      <c r="Z26" s="41"/>
      <c r="AA26" s="19"/>
      <c r="AB26" s="41"/>
      <c r="AC26" s="71"/>
      <c r="AD26" s="19"/>
      <c r="AE26" s="41"/>
      <c r="AF26" s="71"/>
      <c r="AG26" s="33"/>
      <c r="AH26" s="41"/>
      <c r="AI26" s="68">
        <f t="shared" si="2"/>
        <v>0</v>
      </c>
      <c r="AJ26" s="59">
        <f t="shared" si="3"/>
        <v>0</v>
      </c>
      <c r="AK26" s="59">
        <f t="shared" si="4"/>
        <v>14</v>
      </c>
      <c r="AL26" s="59">
        <f t="shared" si="5"/>
        <v>0</v>
      </c>
      <c r="AM26" s="59">
        <f t="shared" si="6"/>
        <v>0</v>
      </c>
      <c r="AN26" s="59">
        <f t="shared" si="7"/>
        <v>0</v>
      </c>
      <c r="AO26" s="59">
        <f t="shared" si="8"/>
        <v>0</v>
      </c>
    </row>
    <row r="27" spans="1:41">
      <c r="A27" s="75" t="s">
        <v>117</v>
      </c>
      <c r="B27" s="5" t="s">
        <v>333</v>
      </c>
      <c r="C27" s="75">
        <v>2001</v>
      </c>
      <c r="D27" s="5" t="s">
        <v>78</v>
      </c>
      <c r="E27" s="14">
        <v>14</v>
      </c>
      <c r="F27" s="14">
        <f t="shared" si="1"/>
        <v>14</v>
      </c>
      <c r="G27" s="19"/>
      <c r="H27" s="19"/>
      <c r="I27" s="75"/>
      <c r="J27" s="33"/>
      <c r="K27" s="71"/>
      <c r="L27" s="19"/>
      <c r="M27" s="41"/>
      <c r="N27" s="71"/>
      <c r="O27" s="33"/>
      <c r="P27" s="41"/>
      <c r="Q27" s="71"/>
      <c r="R27" s="19" t="s">
        <v>227</v>
      </c>
      <c r="S27" s="41">
        <v>14</v>
      </c>
      <c r="T27" s="71"/>
      <c r="U27" s="33"/>
      <c r="V27" s="41"/>
      <c r="W27" s="71"/>
      <c r="X27" s="19"/>
      <c r="Y27" s="41"/>
      <c r="Z27" s="41"/>
      <c r="AA27" s="19"/>
      <c r="AB27" s="41"/>
      <c r="AC27" s="71"/>
      <c r="AD27" s="19"/>
      <c r="AE27" s="41"/>
      <c r="AF27" s="71"/>
      <c r="AG27" s="33"/>
      <c r="AH27" s="41"/>
      <c r="AI27" s="68">
        <f t="shared" si="2"/>
        <v>0</v>
      </c>
      <c r="AJ27" s="59">
        <f t="shared" si="3"/>
        <v>0</v>
      </c>
      <c r="AK27" s="59">
        <f t="shared" si="4"/>
        <v>14</v>
      </c>
      <c r="AL27" s="59">
        <f t="shared" si="5"/>
        <v>0</v>
      </c>
      <c r="AM27" s="59">
        <f t="shared" si="6"/>
        <v>0</v>
      </c>
      <c r="AN27" s="59">
        <f t="shared" si="7"/>
        <v>0</v>
      </c>
      <c r="AO27" s="59">
        <f t="shared" si="8"/>
        <v>0</v>
      </c>
    </row>
    <row r="28" spans="1:41">
      <c r="A28" s="75" t="s">
        <v>92</v>
      </c>
      <c r="B28" s="5" t="s">
        <v>334</v>
      </c>
      <c r="C28" s="75">
        <v>2003</v>
      </c>
      <c r="D28" s="5" t="s">
        <v>207</v>
      </c>
      <c r="E28" s="14">
        <f t="shared" ref="E28:E33" si="9">(((LARGE(AI28:AO28,1)+LARGE(AI28:AO28,2))+LARGE(AI28:AO28,3))+LARGE(AI28:AO28,4))+LARGE(AI28:AO28,5)</f>
        <v>13</v>
      </c>
      <c r="F28" s="14">
        <f t="shared" si="1"/>
        <v>13</v>
      </c>
      <c r="G28" s="75"/>
      <c r="H28" s="19"/>
      <c r="I28" s="75"/>
      <c r="J28" s="19"/>
      <c r="K28" s="71"/>
      <c r="L28" s="19" t="s">
        <v>71</v>
      </c>
      <c r="M28" s="41">
        <v>13</v>
      </c>
      <c r="N28" s="71"/>
      <c r="O28" s="19"/>
      <c r="P28" s="41"/>
      <c r="Q28" s="71"/>
      <c r="R28" s="19"/>
      <c r="S28" s="41"/>
      <c r="T28" s="71"/>
      <c r="U28" s="33"/>
      <c r="V28" s="41"/>
      <c r="W28" s="71"/>
      <c r="X28" s="19"/>
      <c r="Y28" s="41"/>
      <c r="Z28" s="41"/>
      <c r="AA28" s="19"/>
      <c r="AB28" s="41"/>
      <c r="AC28" s="71"/>
      <c r="AD28" s="19"/>
      <c r="AE28" s="41"/>
      <c r="AF28" s="71"/>
      <c r="AG28" s="33"/>
      <c r="AH28" s="41"/>
      <c r="AI28" s="68">
        <f t="shared" si="2"/>
        <v>13</v>
      </c>
      <c r="AJ28" s="59">
        <f t="shared" si="3"/>
        <v>0</v>
      </c>
      <c r="AK28" s="59">
        <f t="shared" si="4"/>
        <v>0</v>
      </c>
      <c r="AL28" s="59">
        <f t="shared" si="5"/>
        <v>0</v>
      </c>
      <c r="AM28" s="59">
        <f t="shared" si="6"/>
        <v>0</v>
      </c>
      <c r="AN28" s="59">
        <f t="shared" si="7"/>
        <v>0</v>
      </c>
      <c r="AO28" s="59">
        <f t="shared" si="8"/>
        <v>0</v>
      </c>
    </row>
    <row r="29" spans="1:41">
      <c r="A29" s="75"/>
      <c r="B29" s="5" t="s">
        <v>241</v>
      </c>
      <c r="C29" s="75">
        <v>1999</v>
      </c>
      <c r="D29" s="5" t="s">
        <v>121</v>
      </c>
      <c r="E29" s="14">
        <f t="shared" si="9"/>
        <v>0</v>
      </c>
      <c r="F29" s="14">
        <f t="shared" si="1"/>
        <v>0</v>
      </c>
      <c r="G29" s="75">
        <v>14</v>
      </c>
      <c r="H29" s="19"/>
      <c r="I29" s="75" t="s">
        <v>50</v>
      </c>
      <c r="J29" s="19"/>
      <c r="K29" s="71"/>
      <c r="L29" s="19"/>
      <c r="M29" s="41"/>
      <c r="N29" s="71"/>
      <c r="O29" s="19"/>
      <c r="P29" s="41"/>
      <c r="Q29" s="71"/>
      <c r="R29" s="19"/>
      <c r="S29" s="41"/>
      <c r="T29" s="71"/>
      <c r="U29" s="33"/>
      <c r="V29" s="41"/>
      <c r="W29" s="71"/>
      <c r="X29" s="19"/>
      <c r="Y29" s="41"/>
      <c r="Z29" s="41"/>
      <c r="AA29" s="33"/>
      <c r="AB29" s="41"/>
      <c r="AC29" s="71"/>
      <c r="AD29" s="19"/>
      <c r="AE29" s="41"/>
      <c r="AF29" s="71"/>
      <c r="AG29" s="33"/>
      <c r="AH29" s="41"/>
      <c r="AI29" s="68">
        <f t="shared" si="2"/>
        <v>0</v>
      </c>
      <c r="AJ29" s="59">
        <f t="shared" si="3"/>
        <v>0</v>
      </c>
      <c r="AK29" s="59">
        <f t="shared" si="4"/>
        <v>0</v>
      </c>
      <c r="AL29" s="59">
        <f t="shared" si="5"/>
        <v>0</v>
      </c>
      <c r="AM29" s="59">
        <f t="shared" si="6"/>
        <v>0</v>
      </c>
      <c r="AN29" s="59">
        <f t="shared" si="7"/>
        <v>0</v>
      </c>
      <c r="AO29" s="59">
        <f t="shared" si="8"/>
        <v>0</v>
      </c>
    </row>
    <row r="30" spans="1:41">
      <c r="A30" s="75"/>
      <c r="B30" s="5" t="s">
        <v>232</v>
      </c>
      <c r="C30" s="75">
        <v>2000</v>
      </c>
      <c r="D30" s="5" t="s">
        <v>229</v>
      </c>
      <c r="E30" s="14">
        <f t="shared" si="9"/>
        <v>0</v>
      </c>
      <c r="F30" s="14">
        <f t="shared" si="1"/>
        <v>0</v>
      </c>
      <c r="G30" s="75">
        <v>12</v>
      </c>
      <c r="H30" s="19"/>
      <c r="I30" s="75" t="s">
        <v>54</v>
      </c>
      <c r="J30" s="19"/>
      <c r="K30" s="71"/>
      <c r="L30" s="19"/>
      <c r="M30" s="41"/>
      <c r="N30" s="71"/>
      <c r="O30" s="19"/>
      <c r="P30" s="41"/>
      <c r="Q30" s="71"/>
      <c r="R30" s="19"/>
      <c r="S30" s="41"/>
      <c r="T30" s="71"/>
      <c r="U30" s="33"/>
      <c r="V30" s="41"/>
      <c r="W30" s="71"/>
      <c r="X30" s="19"/>
      <c r="Y30" s="41"/>
      <c r="Z30" s="41"/>
      <c r="AA30" s="33"/>
      <c r="AB30" s="41"/>
      <c r="AC30" s="71"/>
      <c r="AD30" s="19"/>
      <c r="AE30" s="41"/>
      <c r="AF30" s="71"/>
      <c r="AG30" s="33"/>
      <c r="AH30" s="41"/>
      <c r="AI30" s="68">
        <f t="shared" si="2"/>
        <v>0</v>
      </c>
      <c r="AJ30" s="59">
        <f t="shared" si="3"/>
        <v>0</v>
      </c>
      <c r="AK30" s="59">
        <f t="shared" si="4"/>
        <v>0</v>
      </c>
      <c r="AL30" s="59">
        <f t="shared" si="5"/>
        <v>0</v>
      </c>
      <c r="AM30" s="59">
        <f t="shared" si="6"/>
        <v>0</v>
      </c>
      <c r="AN30" s="59">
        <f t="shared" si="7"/>
        <v>0</v>
      </c>
      <c r="AO30" s="59">
        <f t="shared" si="8"/>
        <v>0</v>
      </c>
    </row>
    <row r="31" spans="1:41">
      <c r="A31" s="75"/>
      <c r="B31" s="5" t="s">
        <v>335</v>
      </c>
      <c r="C31" s="75">
        <v>2000</v>
      </c>
      <c r="D31" s="5" t="s">
        <v>336</v>
      </c>
      <c r="E31" s="14">
        <f t="shared" si="9"/>
        <v>0</v>
      </c>
      <c r="F31" s="14">
        <f t="shared" si="1"/>
        <v>0</v>
      </c>
      <c r="G31" s="75">
        <v>6</v>
      </c>
      <c r="H31" s="19"/>
      <c r="I31" s="75" t="s">
        <v>65</v>
      </c>
      <c r="J31" s="19"/>
      <c r="K31" s="71"/>
      <c r="L31" s="19"/>
      <c r="M31" s="41"/>
      <c r="N31" s="71"/>
      <c r="O31" s="19"/>
      <c r="P31" s="41"/>
      <c r="Q31" s="71"/>
      <c r="R31" s="19"/>
      <c r="S31" s="41"/>
      <c r="T31" s="71"/>
      <c r="U31" s="33"/>
      <c r="V31" s="41"/>
      <c r="W31" s="71"/>
      <c r="X31" s="19"/>
      <c r="Y31" s="41"/>
      <c r="Z31" s="41"/>
      <c r="AA31" s="33"/>
      <c r="AB31" s="41"/>
      <c r="AC31" s="71"/>
      <c r="AD31" s="19"/>
      <c r="AE31" s="41"/>
      <c r="AF31" s="71"/>
      <c r="AG31" s="33"/>
      <c r="AH31" s="41"/>
      <c r="AI31" s="68">
        <f t="shared" si="2"/>
        <v>0</v>
      </c>
      <c r="AJ31" s="59">
        <f t="shared" si="3"/>
        <v>0</v>
      </c>
      <c r="AK31" s="59">
        <f t="shared" si="4"/>
        <v>0</v>
      </c>
      <c r="AL31" s="59">
        <f t="shared" si="5"/>
        <v>0</v>
      </c>
      <c r="AM31" s="59">
        <f t="shared" si="6"/>
        <v>0</v>
      </c>
      <c r="AN31" s="59">
        <f t="shared" si="7"/>
        <v>0</v>
      </c>
      <c r="AO31" s="59">
        <f t="shared" si="8"/>
        <v>0</v>
      </c>
    </row>
    <row r="32" spans="1:41">
      <c r="A32" s="75"/>
      <c r="B32" s="5" t="s">
        <v>337</v>
      </c>
      <c r="C32" s="75">
        <v>2000</v>
      </c>
      <c r="D32" s="5" t="s">
        <v>336</v>
      </c>
      <c r="E32" s="14">
        <f t="shared" si="9"/>
        <v>0</v>
      </c>
      <c r="F32" s="14">
        <f t="shared" si="1"/>
        <v>0</v>
      </c>
      <c r="G32" s="19">
        <v>4</v>
      </c>
      <c r="H32" s="75"/>
      <c r="I32" s="75" t="s">
        <v>72</v>
      </c>
      <c r="J32" s="19"/>
      <c r="K32" s="71"/>
      <c r="L32" s="19"/>
      <c r="M32" s="41"/>
      <c r="N32" s="71"/>
      <c r="O32" s="19"/>
      <c r="P32" s="41"/>
      <c r="Q32" s="71"/>
      <c r="R32" s="19"/>
      <c r="S32" s="41"/>
      <c r="T32" s="71"/>
      <c r="U32" s="33"/>
      <c r="V32" s="41"/>
      <c r="W32" s="71"/>
      <c r="X32" s="19"/>
      <c r="Y32" s="41"/>
      <c r="Z32" s="41"/>
      <c r="AA32" s="33"/>
      <c r="AB32" s="41"/>
      <c r="AC32" s="71"/>
      <c r="AD32" s="19"/>
      <c r="AE32" s="41"/>
      <c r="AF32" s="71"/>
      <c r="AG32" s="33"/>
      <c r="AH32" s="41"/>
      <c r="AI32" s="68">
        <f t="shared" si="2"/>
        <v>0</v>
      </c>
      <c r="AJ32" s="59">
        <f t="shared" si="3"/>
        <v>0</v>
      </c>
      <c r="AK32" s="59">
        <f t="shared" si="4"/>
        <v>0</v>
      </c>
      <c r="AL32" s="59">
        <f t="shared" si="5"/>
        <v>0</v>
      </c>
      <c r="AM32" s="59">
        <f t="shared" si="6"/>
        <v>0</v>
      </c>
      <c r="AN32" s="59">
        <f t="shared" si="7"/>
        <v>0</v>
      </c>
      <c r="AO32" s="59">
        <f t="shared" si="8"/>
        <v>0</v>
      </c>
    </row>
    <row r="33" spans="1:41">
      <c r="A33" s="75"/>
      <c r="B33" s="5" t="s">
        <v>338</v>
      </c>
      <c r="C33" s="25" t="s">
        <v>61</v>
      </c>
      <c r="D33" s="5" t="s">
        <v>222</v>
      </c>
      <c r="E33" s="14">
        <f t="shared" si="9"/>
        <v>0</v>
      </c>
      <c r="F33" s="14">
        <f t="shared" si="1"/>
        <v>0</v>
      </c>
      <c r="G33" s="19">
        <v>1</v>
      </c>
      <c r="H33" s="75"/>
      <c r="I33" s="19" t="s">
        <v>95</v>
      </c>
      <c r="J33" s="75"/>
      <c r="K33" s="71"/>
      <c r="L33" s="19"/>
      <c r="M33" s="41"/>
      <c r="N33" s="71"/>
      <c r="O33" s="19"/>
      <c r="P33" s="41"/>
      <c r="Q33" s="71"/>
      <c r="R33" s="19"/>
      <c r="S33" s="41"/>
      <c r="T33" s="71"/>
      <c r="U33" s="33"/>
      <c r="V33" s="41"/>
      <c r="W33" s="71"/>
      <c r="X33" s="19"/>
      <c r="Y33" s="41"/>
      <c r="Z33" s="41"/>
      <c r="AA33" s="33"/>
      <c r="AB33" s="41"/>
      <c r="AC33" s="71"/>
      <c r="AD33" s="19"/>
      <c r="AE33" s="41"/>
      <c r="AF33" s="71"/>
      <c r="AG33" s="33"/>
      <c r="AH33" s="41"/>
      <c r="AI33" s="68">
        <f t="shared" si="2"/>
        <v>0</v>
      </c>
      <c r="AJ33" s="59">
        <f t="shared" si="3"/>
        <v>0</v>
      </c>
      <c r="AK33" s="59">
        <f t="shared" si="4"/>
        <v>0</v>
      </c>
      <c r="AL33" s="59">
        <f t="shared" si="5"/>
        <v>0</v>
      </c>
      <c r="AM33" s="59">
        <f t="shared" si="6"/>
        <v>0</v>
      </c>
      <c r="AN33" s="59">
        <f t="shared" si="7"/>
        <v>0</v>
      </c>
      <c r="AO33" s="59">
        <f t="shared" si="8"/>
        <v>0</v>
      </c>
    </row>
    <row r="34" spans="1:41">
      <c r="A34" s="75"/>
      <c r="B34" s="5"/>
      <c r="C34" s="75"/>
      <c r="D34" s="5"/>
      <c r="E34" s="14"/>
      <c r="F34" s="14"/>
      <c r="G34" s="19"/>
      <c r="H34" s="19"/>
      <c r="I34" s="75"/>
      <c r="J34" s="33"/>
      <c r="K34" s="71"/>
      <c r="L34" s="19"/>
      <c r="M34" s="41"/>
      <c r="N34" s="71"/>
      <c r="O34" s="33"/>
      <c r="P34" s="41"/>
      <c r="Q34" s="71"/>
      <c r="R34" s="19"/>
      <c r="S34" s="41"/>
      <c r="T34" s="71"/>
      <c r="U34" s="33"/>
      <c r="V34" s="41"/>
      <c r="W34" s="71"/>
      <c r="X34" s="19"/>
      <c r="Y34" s="41"/>
      <c r="Z34" s="41"/>
      <c r="AA34" s="33"/>
      <c r="AB34" s="41"/>
      <c r="AC34" s="71"/>
      <c r="AD34" s="19"/>
      <c r="AE34" s="41"/>
      <c r="AF34" s="71"/>
      <c r="AG34" s="33"/>
      <c r="AH34" s="41"/>
      <c r="AI34" s="68">
        <f t="shared" si="2"/>
        <v>0</v>
      </c>
      <c r="AJ34" s="59">
        <f t="shared" si="3"/>
        <v>0</v>
      </c>
      <c r="AK34" s="59">
        <f t="shared" si="4"/>
        <v>0</v>
      </c>
      <c r="AL34" s="59">
        <f t="shared" si="5"/>
        <v>0</v>
      </c>
      <c r="AM34" s="59">
        <f t="shared" si="6"/>
        <v>0</v>
      </c>
      <c r="AN34" s="59">
        <f t="shared" si="7"/>
        <v>0</v>
      </c>
      <c r="AO34" s="59">
        <f t="shared" si="8"/>
        <v>0</v>
      </c>
    </row>
    <row r="35" spans="1:41" ht="12.75" hidden="1" customHeight="1">
      <c r="A35" s="71"/>
      <c r="B35" s="5" t="s">
        <v>339</v>
      </c>
      <c r="C35" s="75" t="s">
        <v>162</v>
      </c>
      <c r="D35" s="5" t="s">
        <v>216</v>
      </c>
      <c r="E35" s="14">
        <f>(((LARGE(AI35:AN35,1)+LARGE(AI35:AN35,2))+LARGE(AI35:AN35,3))+LARGE(AI35:AN35,4))+LARGE(AI35:AN35,5)</f>
        <v>0</v>
      </c>
      <c r="F35" s="14">
        <f>((((M35+P35)+S35)+Y35)+AB35)+AE35</f>
        <v>0</v>
      </c>
      <c r="G35" s="75">
        <v>9</v>
      </c>
      <c r="H35" s="75"/>
      <c r="I35" s="75" t="s">
        <v>73</v>
      </c>
      <c r="J35" s="33"/>
      <c r="K35" s="71"/>
      <c r="L35" s="19"/>
      <c r="M35" s="41"/>
      <c r="N35" s="71"/>
      <c r="O35" s="33"/>
      <c r="P35" s="41"/>
      <c r="Q35" s="71"/>
      <c r="R35" s="19"/>
      <c r="S35" s="41"/>
      <c r="T35" s="71"/>
      <c r="U35" s="33"/>
      <c r="V35" s="41"/>
      <c r="W35" s="71"/>
      <c r="X35" s="19"/>
      <c r="Y35" s="41"/>
      <c r="Z35" s="41"/>
      <c r="AA35" s="33"/>
      <c r="AB35" s="41"/>
      <c r="AC35" s="71"/>
      <c r="AD35" s="19"/>
      <c r="AE35" s="41"/>
      <c r="AF35" s="71"/>
      <c r="AG35" s="33"/>
      <c r="AH35" s="41"/>
      <c r="AI35" s="68">
        <f t="shared" si="2"/>
        <v>0</v>
      </c>
      <c r="AJ35" s="59">
        <f t="shared" si="3"/>
        <v>0</v>
      </c>
      <c r="AK35" s="59">
        <f t="shared" si="4"/>
        <v>0</v>
      </c>
      <c r="AL35" s="59">
        <f t="shared" si="5"/>
        <v>0</v>
      </c>
      <c r="AM35" s="59">
        <f t="shared" si="6"/>
        <v>0</v>
      </c>
      <c r="AN35" s="59">
        <f t="shared" si="7"/>
        <v>0</v>
      </c>
    </row>
    <row r="36" spans="1:41" ht="12.75" hidden="1" customHeight="1">
      <c r="A36" s="71"/>
      <c r="B36" s="5" t="s">
        <v>340</v>
      </c>
      <c r="C36" s="75">
        <v>1999</v>
      </c>
      <c r="D36" s="5" t="s">
        <v>216</v>
      </c>
      <c r="E36" s="14">
        <f>(((LARGE(AI36:AN36,1)+LARGE(AI36:AN36,2))+LARGE(AI36:AN36,3))+LARGE(AI36:AN36,4))+LARGE(AI36:AN36,5)</f>
        <v>0</v>
      </c>
      <c r="F36" s="14">
        <f>((((M36+P36)+S36)+Y36)+AB36)+AE36</f>
        <v>0</v>
      </c>
      <c r="G36" s="19">
        <v>4</v>
      </c>
      <c r="H36" s="19"/>
      <c r="I36" s="75" t="s">
        <v>72</v>
      </c>
      <c r="J36" s="33"/>
      <c r="K36" s="71"/>
      <c r="L36" s="19"/>
      <c r="M36" s="41"/>
      <c r="N36" s="71"/>
      <c r="O36" s="33"/>
      <c r="P36" s="41"/>
      <c r="Q36" s="71"/>
      <c r="R36" s="19"/>
      <c r="S36" s="41"/>
      <c r="T36" s="71"/>
      <c r="U36" s="33"/>
      <c r="V36" s="41"/>
      <c r="W36" s="71"/>
      <c r="X36" s="33"/>
      <c r="Y36" s="41"/>
      <c r="Z36" s="41"/>
      <c r="AA36" s="33"/>
      <c r="AB36" s="41"/>
      <c r="AC36" s="71"/>
      <c r="AD36" s="33"/>
      <c r="AE36" s="41"/>
      <c r="AF36" s="71"/>
      <c r="AG36" s="33"/>
      <c r="AH36" s="41"/>
      <c r="AI36" s="68">
        <f t="shared" si="2"/>
        <v>0</v>
      </c>
      <c r="AJ36" s="59">
        <f t="shared" si="3"/>
        <v>0</v>
      </c>
      <c r="AK36" s="59">
        <f t="shared" si="4"/>
        <v>0</v>
      </c>
      <c r="AL36" s="59">
        <f t="shared" si="5"/>
        <v>0</v>
      </c>
      <c r="AM36" s="59">
        <f t="shared" si="6"/>
        <v>0</v>
      </c>
      <c r="AN36" s="59">
        <f t="shared" si="7"/>
        <v>0</v>
      </c>
    </row>
    <row r="37" spans="1:41" ht="12.75" hidden="1" customHeight="1">
      <c r="A37" s="71"/>
      <c r="B37" s="58" t="s">
        <v>341</v>
      </c>
      <c r="C37" s="45" t="s">
        <v>52</v>
      </c>
      <c r="D37" s="58" t="s">
        <v>145</v>
      </c>
      <c r="E37" s="14">
        <f>(((LARGE(AI37:AN37,1)+LARGE(AI37:AN37,2))+LARGE(AI37:AN37,3))+LARGE(AI37:AN37,4))+LARGE(AI37:AN37,5)</f>
        <v>0</v>
      </c>
      <c r="F37" s="14">
        <f>((((M37+P37)+S37)+Y37)+AB37)+AE37</f>
        <v>0</v>
      </c>
      <c r="G37" s="19">
        <v>3</v>
      </c>
      <c r="H37" s="19"/>
      <c r="I37" s="75" t="s">
        <v>86</v>
      </c>
      <c r="J37" s="33"/>
      <c r="K37" s="71"/>
      <c r="L37" s="19"/>
      <c r="M37" s="41"/>
      <c r="N37" s="71"/>
      <c r="O37" s="33"/>
      <c r="P37" s="41"/>
      <c r="Q37" s="71"/>
      <c r="R37" s="19"/>
      <c r="S37" s="41"/>
      <c r="T37" s="71"/>
      <c r="U37" s="33"/>
      <c r="V37" s="41"/>
      <c r="W37" s="71"/>
      <c r="X37" s="33"/>
      <c r="Y37" s="41"/>
      <c r="Z37" s="41"/>
      <c r="AA37" s="33"/>
      <c r="AB37" s="41"/>
      <c r="AC37" s="71"/>
      <c r="AD37" s="33"/>
      <c r="AE37" s="41"/>
      <c r="AF37" s="71"/>
      <c r="AG37" s="33"/>
      <c r="AH37" s="41"/>
      <c r="AI37" s="68">
        <f t="shared" si="2"/>
        <v>0</v>
      </c>
      <c r="AJ37" s="59">
        <f t="shared" si="3"/>
        <v>0</v>
      </c>
      <c r="AK37" s="59">
        <f t="shared" si="4"/>
        <v>0</v>
      </c>
      <c r="AL37" s="59">
        <f t="shared" si="5"/>
        <v>0</v>
      </c>
      <c r="AM37" s="59">
        <f t="shared" si="6"/>
        <v>0</v>
      </c>
      <c r="AN37" s="59">
        <f t="shared" si="7"/>
        <v>0</v>
      </c>
    </row>
  </sheetData>
  <mergeCells count="13">
    <mergeCell ref="G5:H5"/>
    <mergeCell ref="I5:J5"/>
    <mergeCell ref="W3:Y3"/>
    <mergeCell ref="Z3:AB3"/>
    <mergeCell ref="AC3:AE3"/>
    <mergeCell ref="AF3:AH3"/>
    <mergeCell ref="G4:H4"/>
    <mergeCell ref="I4:J4"/>
    <mergeCell ref="A3:D3"/>
    <mergeCell ref="K3:M3"/>
    <mergeCell ref="N3:P3"/>
    <mergeCell ref="Q3:S3"/>
    <mergeCell ref="T3:V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P72"/>
  <sheetViews>
    <sheetView workbookViewId="0"/>
  </sheetViews>
  <sheetFormatPr defaultColWidth="9.140625" defaultRowHeight="12.75" customHeight="1"/>
  <cols>
    <col min="1" max="1" width="6" customWidth="1"/>
    <col min="2" max="2" width="16" customWidth="1"/>
    <col min="3" max="3" width="4.85546875" customWidth="1"/>
    <col min="4" max="4" width="13.5703125" customWidth="1"/>
    <col min="5" max="5" width="7.140625" customWidth="1"/>
    <col min="6" max="6" width="6.7109375" customWidth="1"/>
    <col min="7" max="7" width="7.140625" customWidth="1"/>
    <col min="8" max="8" width="7" customWidth="1"/>
    <col min="9" max="9" width="6.7109375" customWidth="1"/>
    <col min="10" max="10" width="6.85546875" customWidth="1"/>
    <col min="11" max="11" width="0" hidden="1"/>
    <col min="12" max="12" width="7.7109375" customWidth="1"/>
    <col min="13" max="13" width="6.28515625" customWidth="1"/>
    <col min="14" max="14" width="0" hidden="1"/>
    <col min="15" max="16" width="9" customWidth="1"/>
    <col min="17" max="17" width="0" hidden="1"/>
    <col min="18" max="18" width="8.28515625" customWidth="1"/>
    <col min="19" max="19" width="7.7109375" customWidth="1"/>
    <col min="20" max="20" width="0" hidden="1"/>
    <col min="21" max="22" width="9" customWidth="1"/>
    <col min="23" max="29" width="0" hidden="1"/>
    <col min="30" max="30" width="7.5703125" customWidth="1"/>
    <col min="31" max="31" width="7.140625" customWidth="1"/>
    <col min="32" max="32" width="0" hidden="1"/>
    <col min="33" max="34" width="9" customWidth="1"/>
    <col min="35" max="42" width="0" hidden="1"/>
  </cols>
  <sheetData>
    <row r="1" spans="1:42" ht="20.25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342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83"/>
      <c r="AH1" s="48"/>
    </row>
    <row r="2" spans="1:42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2" ht="15.75" customHeight="1">
      <c r="A3" s="103" t="s">
        <v>1</v>
      </c>
      <c r="B3" s="89"/>
      <c r="C3" s="89"/>
      <c r="D3" s="89"/>
      <c r="E3" s="70"/>
      <c r="F3" s="51">
        <v>3</v>
      </c>
      <c r="G3" s="52"/>
      <c r="H3" s="40"/>
      <c r="I3" s="40"/>
      <c r="J3" s="69"/>
      <c r="K3" s="99" t="s">
        <v>343</v>
      </c>
      <c r="L3" s="92"/>
      <c r="M3" s="93"/>
      <c r="N3" s="99" t="s">
        <v>4</v>
      </c>
      <c r="O3" s="92"/>
      <c r="P3" s="93"/>
      <c r="Q3" s="99" t="s">
        <v>344</v>
      </c>
      <c r="R3" s="92"/>
      <c r="S3" s="93"/>
      <c r="T3" s="99" t="s">
        <v>345</v>
      </c>
      <c r="U3" s="92"/>
      <c r="V3" s="93"/>
      <c r="W3" s="100"/>
      <c r="X3" s="92"/>
      <c r="Y3" s="93"/>
      <c r="Z3" s="100"/>
      <c r="AA3" s="92"/>
      <c r="AB3" s="93"/>
      <c r="AC3" s="99" t="s">
        <v>346</v>
      </c>
      <c r="AD3" s="92"/>
      <c r="AE3" s="93"/>
      <c r="AF3" s="99" t="s">
        <v>347</v>
      </c>
      <c r="AG3" s="92"/>
      <c r="AH3" s="93"/>
      <c r="AI3" s="27"/>
    </row>
    <row r="4" spans="1:42">
      <c r="A4" s="64"/>
      <c r="B4" s="35"/>
      <c r="C4" s="43"/>
      <c r="D4" s="35"/>
      <c r="E4" s="42" t="s">
        <v>7</v>
      </c>
      <c r="F4" s="35"/>
      <c r="G4" s="101" t="s">
        <v>8</v>
      </c>
      <c r="H4" s="96"/>
      <c r="I4" s="101" t="s">
        <v>9</v>
      </c>
      <c r="J4" s="96"/>
      <c r="K4" s="64"/>
      <c r="L4" s="3" t="s">
        <v>10</v>
      </c>
      <c r="M4" s="56">
        <v>666</v>
      </c>
      <c r="N4" s="64"/>
      <c r="O4" s="3" t="s">
        <v>10</v>
      </c>
      <c r="P4" s="56">
        <v>826</v>
      </c>
      <c r="Q4" s="64"/>
      <c r="R4" s="3" t="s">
        <v>10</v>
      </c>
      <c r="S4" s="56">
        <v>911</v>
      </c>
      <c r="T4" s="64"/>
      <c r="U4" s="3" t="s">
        <v>10</v>
      </c>
      <c r="V4" s="56"/>
      <c r="W4" s="64"/>
      <c r="X4" s="3" t="s">
        <v>10</v>
      </c>
      <c r="Y4" s="56"/>
      <c r="Z4" s="64"/>
      <c r="AA4" s="3" t="s">
        <v>10</v>
      </c>
      <c r="AB4" s="56"/>
      <c r="AC4" s="64"/>
      <c r="AD4" s="3" t="s">
        <v>10</v>
      </c>
      <c r="AE4" s="56"/>
      <c r="AF4" s="64"/>
      <c r="AG4" s="3" t="s">
        <v>10</v>
      </c>
      <c r="AH4" s="56"/>
      <c r="AI4" s="27"/>
    </row>
    <row r="5" spans="1:42">
      <c r="A5" s="7" t="s">
        <v>11</v>
      </c>
      <c r="B5" s="7" t="s">
        <v>12</v>
      </c>
      <c r="C5" s="26" t="s">
        <v>13</v>
      </c>
      <c r="D5" s="7" t="s">
        <v>14</v>
      </c>
      <c r="E5" s="7" t="s">
        <v>348</v>
      </c>
      <c r="F5" s="7" t="s">
        <v>7</v>
      </c>
      <c r="G5" s="102" t="s">
        <v>16</v>
      </c>
      <c r="H5" s="98"/>
      <c r="I5" s="102" t="s">
        <v>17</v>
      </c>
      <c r="J5" s="98"/>
      <c r="K5" s="16"/>
      <c r="L5" s="3" t="s">
        <v>18</v>
      </c>
      <c r="M5" s="56">
        <v>1</v>
      </c>
      <c r="N5" s="16"/>
      <c r="O5" s="3" t="s">
        <v>18</v>
      </c>
      <c r="P5" s="56">
        <v>1</v>
      </c>
      <c r="Q5" s="16"/>
      <c r="R5" s="3" t="s">
        <v>18</v>
      </c>
      <c r="S5" s="56">
        <v>1</v>
      </c>
      <c r="T5" s="16"/>
      <c r="U5" s="3" t="s">
        <v>18</v>
      </c>
      <c r="V5" s="56">
        <v>1.5</v>
      </c>
      <c r="W5" s="16"/>
      <c r="X5" s="3" t="s">
        <v>18</v>
      </c>
      <c r="Y5" s="56">
        <v>1</v>
      </c>
      <c r="Z5" s="16"/>
      <c r="AA5" s="3" t="s">
        <v>18</v>
      </c>
      <c r="AB5" s="56">
        <v>1</v>
      </c>
      <c r="AC5" s="16"/>
      <c r="AD5" s="3" t="s">
        <v>18</v>
      </c>
      <c r="AE5" s="56">
        <v>1</v>
      </c>
      <c r="AF5" s="16"/>
      <c r="AG5" s="3" t="s">
        <v>18</v>
      </c>
      <c r="AH5" s="56">
        <v>2</v>
      </c>
      <c r="AI5" s="27"/>
    </row>
    <row r="6" spans="1:42" ht="13.5" customHeight="1">
      <c r="A6" s="61"/>
      <c r="B6" s="82"/>
      <c r="C6" s="29"/>
      <c r="D6" s="82"/>
      <c r="E6" s="57" t="s">
        <v>349</v>
      </c>
      <c r="F6" s="82"/>
      <c r="G6" s="75" t="s">
        <v>19</v>
      </c>
      <c r="H6" s="75" t="s">
        <v>20</v>
      </c>
      <c r="I6" s="75" t="s">
        <v>21</v>
      </c>
      <c r="J6" s="75" t="s">
        <v>22</v>
      </c>
      <c r="K6" s="61"/>
      <c r="L6" s="75" t="s">
        <v>23</v>
      </c>
      <c r="M6" s="75" t="s">
        <v>24</v>
      </c>
      <c r="N6" s="61"/>
      <c r="O6" s="75" t="s">
        <v>23</v>
      </c>
      <c r="P6" s="75" t="s">
        <v>24</v>
      </c>
      <c r="Q6" s="61"/>
      <c r="R6" s="75" t="s">
        <v>23</v>
      </c>
      <c r="S6" s="75" t="s">
        <v>24</v>
      </c>
      <c r="T6" s="61"/>
      <c r="U6" s="75" t="s">
        <v>23</v>
      </c>
      <c r="V6" s="75" t="s">
        <v>24</v>
      </c>
      <c r="W6" s="61"/>
      <c r="X6" s="75" t="s">
        <v>23</v>
      </c>
      <c r="Y6" s="75" t="s">
        <v>24</v>
      </c>
      <c r="Z6" s="61"/>
      <c r="AA6" s="75" t="s">
        <v>23</v>
      </c>
      <c r="AB6" s="75" t="s">
        <v>24</v>
      </c>
      <c r="AC6" s="61"/>
      <c r="AD6" s="75" t="s">
        <v>23</v>
      </c>
      <c r="AE6" s="75" t="s">
        <v>24</v>
      </c>
      <c r="AF6" s="61"/>
      <c r="AG6" s="75" t="s">
        <v>23</v>
      </c>
      <c r="AH6" s="75" t="s">
        <v>24</v>
      </c>
      <c r="AI6" s="27"/>
    </row>
    <row r="7" spans="1:42">
      <c r="A7" s="19" t="s">
        <v>25</v>
      </c>
      <c r="B7" s="5" t="s">
        <v>94</v>
      </c>
      <c r="C7" s="75">
        <v>2000</v>
      </c>
      <c r="D7" s="5" t="s">
        <v>229</v>
      </c>
      <c r="E7" s="14">
        <v>2039</v>
      </c>
      <c r="F7" s="14">
        <f>((((((M7+P7)+S7)+V7)+Y7)+AB7)+AE7)+AH7</f>
        <v>2039</v>
      </c>
      <c r="G7" s="75">
        <v>50</v>
      </c>
      <c r="H7" s="75"/>
      <c r="I7" s="75" t="s">
        <v>350</v>
      </c>
      <c r="J7" s="75"/>
      <c r="K7" s="71"/>
      <c r="L7" s="19" t="s">
        <v>25</v>
      </c>
      <c r="M7" s="41">
        <v>666</v>
      </c>
      <c r="N7" s="71"/>
      <c r="O7" s="19" t="s">
        <v>35</v>
      </c>
      <c r="P7" s="41">
        <v>462</v>
      </c>
      <c r="Q7" s="71"/>
      <c r="R7" s="19" t="s">
        <v>25</v>
      </c>
      <c r="S7" s="41">
        <v>911</v>
      </c>
      <c r="T7" s="71"/>
      <c r="U7" s="33"/>
      <c r="V7" s="41"/>
      <c r="W7" s="71"/>
      <c r="X7" s="33"/>
      <c r="Y7" s="41"/>
      <c r="Z7" s="71"/>
      <c r="AA7" s="33"/>
      <c r="AB7" s="41"/>
      <c r="AC7" s="71"/>
      <c r="AD7" s="33"/>
      <c r="AE7" s="41"/>
      <c r="AF7" s="71"/>
      <c r="AG7" s="33"/>
      <c r="AH7" s="41"/>
      <c r="AI7" s="68">
        <f>M7</f>
        <v>666</v>
      </c>
      <c r="AJ7" s="59">
        <f>P7</f>
        <v>462</v>
      </c>
      <c r="AK7" s="59">
        <f>S7</f>
        <v>911</v>
      </c>
      <c r="AL7" s="59">
        <f>V7</f>
        <v>0</v>
      </c>
      <c r="AM7" s="59">
        <f>Y7</f>
        <v>0</v>
      </c>
      <c r="AN7" s="59">
        <f>AB7</f>
        <v>0</v>
      </c>
      <c r="AO7" s="59">
        <f>AE7</f>
        <v>0</v>
      </c>
      <c r="AP7" s="59">
        <f>AH7</f>
        <v>0</v>
      </c>
    </row>
    <row r="8" spans="1:42">
      <c r="A8" s="19" t="s">
        <v>30</v>
      </c>
      <c r="B8" s="5" t="s">
        <v>265</v>
      </c>
      <c r="C8" s="75" t="s">
        <v>266</v>
      </c>
      <c r="D8" s="5" t="s">
        <v>216</v>
      </c>
      <c r="E8" s="14">
        <v>1519</v>
      </c>
      <c r="F8" s="14">
        <v>1519</v>
      </c>
      <c r="G8" s="19">
        <v>45</v>
      </c>
      <c r="H8" s="19"/>
      <c r="I8" s="75" t="s">
        <v>46</v>
      </c>
      <c r="J8" s="19"/>
      <c r="K8" s="71"/>
      <c r="L8" s="19" t="s">
        <v>35</v>
      </c>
      <c r="M8" s="41">
        <v>373</v>
      </c>
      <c r="N8" s="71"/>
      <c r="O8" s="19" t="s">
        <v>35</v>
      </c>
      <c r="P8" s="41">
        <v>462</v>
      </c>
      <c r="Q8" s="71"/>
      <c r="R8" s="19" t="s">
        <v>30</v>
      </c>
      <c r="S8" s="41">
        <v>684</v>
      </c>
      <c r="T8" s="71"/>
      <c r="U8" s="33"/>
      <c r="V8" s="41"/>
      <c r="W8" s="71"/>
      <c r="X8" s="33"/>
      <c r="Y8" s="41"/>
      <c r="Z8" s="71"/>
      <c r="AA8" s="33"/>
      <c r="AB8" s="41"/>
      <c r="AC8" s="71"/>
      <c r="AD8" s="33"/>
      <c r="AE8" s="41"/>
      <c r="AF8" s="71"/>
      <c r="AG8" s="33"/>
      <c r="AH8" s="41"/>
      <c r="AI8" s="68">
        <f>M9</f>
        <v>280</v>
      </c>
      <c r="AJ8" s="59">
        <f>P9</f>
        <v>826</v>
      </c>
      <c r="AK8" s="59">
        <f>S9</f>
        <v>382</v>
      </c>
      <c r="AL8" s="59">
        <f>V9</f>
        <v>0</v>
      </c>
      <c r="AM8" s="59">
        <f>Y9</f>
        <v>0</v>
      </c>
      <c r="AN8" s="59">
        <f>AB9</f>
        <v>0</v>
      </c>
      <c r="AO8" s="59">
        <f>AE9</f>
        <v>0</v>
      </c>
      <c r="AP8" s="59">
        <f>AH9</f>
        <v>0</v>
      </c>
    </row>
    <row r="9" spans="1:42">
      <c r="A9" s="19" t="s">
        <v>36</v>
      </c>
      <c r="B9" s="5" t="s">
        <v>68</v>
      </c>
      <c r="C9" s="75">
        <v>2000</v>
      </c>
      <c r="D9" s="5" t="s">
        <v>69</v>
      </c>
      <c r="E9" s="14">
        <v>1488</v>
      </c>
      <c r="F9" s="14">
        <f>((((((M9+P9)+S9)+V9)+Y9)+AB9)+AE9)+AH9</f>
        <v>1488</v>
      </c>
      <c r="G9" s="75">
        <v>43</v>
      </c>
      <c r="H9" s="75"/>
      <c r="I9" s="75" t="s">
        <v>57</v>
      </c>
      <c r="J9" s="75"/>
      <c r="K9" s="71"/>
      <c r="L9" s="19" t="s">
        <v>47</v>
      </c>
      <c r="M9" s="41">
        <v>280</v>
      </c>
      <c r="N9" s="71"/>
      <c r="O9" s="19" t="s">
        <v>25</v>
      </c>
      <c r="P9" s="41">
        <v>826</v>
      </c>
      <c r="Q9" s="71"/>
      <c r="R9" s="19" t="s">
        <v>351</v>
      </c>
      <c r="S9" s="41">
        <v>382</v>
      </c>
      <c r="T9" s="71"/>
      <c r="U9" s="33"/>
      <c r="V9" s="41"/>
      <c r="W9" s="71"/>
      <c r="X9" s="33"/>
      <c r="Y9" s="41"/>
      <c r="Z9" s="71"/>
      <c r="AA9" s="33"/>
      <c r="AB9" s="41"/>
      <c r="AC9" s="71"/>
      <c r="AD9" s="33"/>
      <c r="AE9" s="41"/>
      <c r="AF9" s="71"/>
      <c r="AG9" s="33"/>
      <c r="AH9" s="41"/>
      <c r="AI9" s="68">
        <f>M10</f>
        <v>500</v>
      </c>
      <c r="AJ9" s="59">
        <f>P10</f>
        <v>347</v>
      </c>
      <c r="AK9" s="59">
        <f>S10</f>
        <v>511</v>
      </c>
      <c r="AL9" s="59">
        <f>V10</f>
        <v>0</v>
      </c>
      <c r="AM9" s="59">
        <f>Y10</f>
        <v>0</v>
      </c>
      <c r="AN9" s="59">
        <f>AB10</f>
        <v>0</v>
      </c>
      <c r="AO9" s="59">
        <f>AE10</f>
        <v>0</v>
      </c>
      <c r="AP9" s="59">
        <f>AH10</f>
        <v>0</v>
      </c>
    </row>
    <row r="10" spans="1:42">
      <c r="A10" s="19" t="s">
        <v>41</v>
      </c>
      <c r="B10" s="5" t="s">
        <v>109</v>
      </c>
      <c r="C10" s="75">
        <v>2001</v>
      </c>
      <c r="D10" s="5" t="s">
        <v>110</v>
      </c>
      <c r="E10" s="14">
        <v>1358</v>
      </c>
      <c r="F10" s="14">
        <f>((((((M10+P10)+S10)+V10)+Y10)+AB10)+AE10)+AH10</f>
        <v>1358</v>
      </c>
      <c r="G10" s="19">
        <v>49</v>
      </c>
      <c r="H10" s="75"/>
      <c r="I10" s="75" t="s">
        <v>260</v>
      </c>
      <c r="J10" s="38"/>
      <c r="K10" s="71"/>
      <c r="L10" s="19" t="s">
        <v>30</v>
      </c>
      <c r="M10" s="41">
        <v>500</v>
      </c>
      <c r="N10" s="71"/>
      <c r="O10" s="19" t="s">
        <v>47</v>
      </c>
      <c r="P10" s="41">
        <v>347</v>
      </c>
      <c r="Q10" s="71"/>
      <c r="R10" s="19" t="s">
        <v>35</v>
      </c>
      <c r="S10" s="41">
        <v>511</v>
      </c>
      <c r="T10" s="71"/>
      <c r="U10" s="33"/>
      <c r="V10" s="41"/>
      <c r="W10" s="71"/>
      <c r="X10" s="33"/>
      <c r="Y10" s="41"/>
      <c r="Z10" s="71"/>
      <c r="AA10" s="33"/>
      <c r="AB10" s="41"/>
      <c r="AC10" s="71"/>
      <c r="AD10" s="33"/>
      <c r="AE10" s="41"/>
      <c r="AF10" s="71"/>
      <c r="AG10" s="33"/>
      <c r="AH10" s="41"/>
      <c r="AI10" s="68"/>
    </row>
    <row r="11" spans="1:42">
      <c r="A11" s="39" t="s">
        <v>43</v>
      </c>
      <c r="B11" s="5" t="s">
        <v>127</v>
      </c>
      <c r="C11" s="75">
        <v>2000</v>
      </c>
      <c r="D11" s="5" t="s">
        <v>191</v>
      </c>
      <c r="E11" s="14">
        <v>1131</v>
      </c>
      <c r="F11" s="14">
        <v>1131</v>
      </c>
      <c r="G11" s="75">
        <v>44</v>
      </c>
      <c r="H11" s="75"/>
      <c r="I11" s="75" t="s">
        <v>50</v>
      </c>
      <c r="J11" s="38"/>
      <c r="K11" s="71"/>
      <c r="L11" s="19"/>
      <c r="M11" s="41"/>
      <c r="N11" s="71"/>
      <c r="O11" s="19" t="s">
        <v>30</v>
      </c>
      <c r="P11" s="41">
        <v>620</v>
      </c>
      <c r="Q11" s="71"/>
      <c r="R11" s="19" t="s">
        <v>35</v>
      </c>
      <c r="S11" s="41">
        <v>511</v>
      </c>
      <c r="T11" s="71"/>
      <c r="U11" s="33"/>
      <c r="V11" s="41"/>
      <c r="W11" s="71"/>
      <c r="X11" s="33"/>
      <c r="Y11" s="41"/>
      <c r="Z11" s="71"/>
      <c r="AA11" s="33"/>
      <c r="AB11" s="41"/>
      <c r="AC11" s="71"/>
      <c r="AD11" s="33"/>
      <c r="AE11" s="41"/>
      <c r="AF11" s="71"/>
      <c r="AG11" s="33"/>
      <c r="AH11" s="41"/>
      <c r="AI11" s="68"/>
    </row>
    <row r="12" spans="1:42">
      <c r="A12" s="19" t="s">
        <v>352</v>
      </c>
      <c r="B12" s="5" t="s">
        <v>125</v>
      </c>
      <c r="C12" s="75">
        <v>2003</v>
      </c>
      <c r="D12" s="5" t="s">
        <v>110</v>
      </c>
      <c r="E12" s="14">
        <v>1009</v>
      </c>
      <c r="F12" s="14">
        <f t="shared" ref="F12:F17" si="0">((((((M12+P12)+S12)+V12)+Y12)+AB12)+AE12)+AH12</f>
        <v>1009</v>
      </c>
      <c r="G12" s="75">
        <v>48</v>
      </c>
      <c r="H12" s="75"/>
      <c r="I12" s="75" t="s">
        <v>353</v>
      </c>
      <c r="J12" s="38"/>
      <c r="K12" s="71"/>
      <c r="L12" s="19" t="s">
        <v>47</v>
      </c>
      <c r="M12" s="41">
        <v>280</v>
      </c>
      <c r="N12" s="71"/>
      <c r="O12" s="19" t="s">
        <v>47</v>
      </c>
      <c r="P12" s="41">
        <v>347</v>
      </c>
      <c r="Q12" s="71"/>
      <c r="R12" s="19" t="s">
        <v>47</v>
      </c>
      <c r="S12" s="41">
        <v>382</v>
      </c>
      <c r="T12" s="71"/>
      <c r="U12" s="33"/>
      <c r="V12" s="41"/>
      <c r="W12" s="71"/>
      <c r="X12" s="33"/>
      <c r="Y12" s="41"/>
      <c r="Z12" s="71"/>
      <c r="AA12" s="33"/>
      <c r="AB12" s="41"/>
      <c r="AC12" s="71"/>
      <c r="AD12" s="33"/>
      <c r="AE12" s="41"/>
      <c r="AF12" s="71"/>
      <c r="AG12" s="33"/>
      <c r="AH12" s="41"/>
      <c r="AI12" s="68">
        <f>M12</f>
        <v>280</v>
      </c>
      <c r="AJ12" s="59">
        <f>P12</f>
        <v>347</v>
      </c>
      <c r="AK12" s="59">
        <f>S12</f>
        <v>382</v>
      </c>
      <c r="AL12" s="59">
        <f>V12</f>
        <v>0</v>
      </c>
      <c r="AM12" s="59">
        <f>Y12</f>
        <v>0</v>
      </c>
      <c r="AN12" s="59">
        <f>AB12</f>
        <v>0</v>
      </c>
      <c r="AO12" s="59">
        <f>AE12</f>
        <v>0</v>
      </c>
      <c r="AP12" s="59">
        <f>AH12</f>
        <v>0</v>
      </c>
    </row>
    <row r="13" spans="1:42">
      <c r="A13" s="19" t="s">
        <v>352</v>
      </c>
      <c r="B13" s="58" t="s">
        <v>272</v>
      </c>
      <c r="C13" s="19">
        <v>2001</v>
      </c>
      <c r="D13" s="58" t="s">
        <v>216</v>
      </c>
      <c r="E13" s="14">
        <v>1009</v>
      </c>
      <c r="F13" s="14">
        <f t="shared" si="0"/>
        <v>1009</v>
      </c>
      <c r="G13" s="19">
        <v>46</v>
      </c>
      <c r="H13" s="75"/>
      <c r="I13" s="75" t="s">
        <v>43</v>
      </c>
      <c r="J13" s="75"/>
      <c r="K13" s="71"/>
      <c r="L13" s="19" t="s">
        <v>47</v>
      </c>
      <c r="M13" s="41">
        <v>280</v>
      </c>
      <c r="N13" s="71"/>
      <c r="O13" s="19" t="s">
        <v>47</v>
      </c>
      <c r="P13" s="41">
        <v>347</v>
      </c>
      <c r="Q13" s="71"/>
      <c r="R13" s="19" t="s">
        <v>47</v>
      </c>
      <c r="S13" s="41">
        <v>382</v>
      </c>
      <c r="T13" s="71"/>
      <c r="U13" s="33"/>
      <c r="V13" s="41"/>
      <c r="W13" s="71"/>
      <c r="X13" s="33"/>
      <c r="Y13" s="41"/>
      <c r="Z13" s="71"/>
      <c r="AA13" s="33"/>
      <c r="AB13" s="41"/>
      <c r="AC13" s="71"/>
      <c r="AD13" s="33"/>
      <c r="AE13" s="41"/>
      <c r="AF13" s="71"/>
      <c r="AG13" s="33"/>
      <c r="AH13" s="41"/>
      <c r="AI13" s="68">
        <f>M13</f>
        <v>280</v>
      </c>
      <c r="AJ13" s="59">
        <f>P13</f>
        <v>347</v>
      </c>
      <c r="AK13" s="59">
        <f>S13</f>
        <v>382</v>
      </c>
      <c r="AL13" s="59">
        <f>V13</f>
        <v>0</v>
      </c>
      <c r="AM13" s="59">
        <f>Y13</f>
        <v>0</v>
      </c>
      <c r="AN13" s="59">
        <f>AB13</f>
        <v>0</v>
      </c>
      <c r="AO13" s="59">
        <f>AE13</f>
        <v>0</v>
      </c>
      <c r="AP13" s="59">
        <f>AH13</f>
        <v>0</v>
      </c>
    </row>
    <row r="14" spans="1:42">
      <c r="A14" s="19" t="s">
        <v>57</v>
      </c>
      <c r="B14" s="5" t="s">
        <v>148</v>
      </c>
      <c r="C14" s="75">
        <v>2000</v>
      </c>
      <c r="D14" s="5" t="s">
        <v>149</v>
      </c>
      <c r="E14" s="14">
        <v>926</v>
      </c>
      <c r="F14" s="14">
        <f t="shared" si="0"/>
        <v>926</v>
      </c>
      <c r="G14" s="19">
        <v>39</v>
      </c>
      <c r="H14" s="19"/>
      <c r="I14" s="75" t="s">
        <v>73</v>
      </c>
      <c r="J14" s="75"/>
      <c r="K14" s="71"/>
      <c r="L14" s="19" t="s">
        <v>47</v>
      </c>
      <c r="M14" s="41">
        <v>280</v>
      </c>
      <c r="N14" s="71"/>
      <c r="O14" s="19" t="s">
        <v>56</v>
      </c>
      <c r="P14" s="41">
        <v>264</v>
      </c>
      <c r="Q14" s="71"/>
      <c r="R14" s="19" t="s">
        <v>47</v>
      </c>
      <c r="S14" s="41">
        <v>382</v>
      </c>
      <c r="T14" s="71"/>
      <c r="U14" s="33"/>
      <c r="V14" s="41"/>
      <c r="W14" s="71"/>
      <c r="X14" s="33"/>
      <c r="Y14" s="41"/>
      <c r="Z14" s="71"/>
      <c r="AA14" s="33"/>
      <c r="AB14" s="41"/>
      <c r="AC14" s="71"/>
      <c r="AD14" s="33"/>
      <c r="AE14" s="41"/>
      <c r="AF14" s="71"/>
      <c r="AG14" s="33"/>
      <c r="AH14" s="41"/>
      <c r="AI14" s="68" t="e">
        <f>#REF!</f>
        <v>#REF!</v>
      </c>
      <c r="AJ14" s="59" t="e">
        <f>#REF!</f>
        <v>#REF!</v>
      </c>
      <c r="AK14" s="59" t="e">
        <f>#REF!</f>
        <v>#REF!</v>
      </c>
      <c r="AL14" s="59" t="e">
        <f>#REF!</f>
        <v>#REF!</v>
      </c>
      <c r="AM14" s="59" t="e">
        <f>#REF!</f>
        <v>#REF!</v>
      </c>
      <c r="AN14" s="59" t="e">
        <f>#REF!</f>
        <v>#REF!</v>
      </c>
      <c r="AO14" s="59" t="e">
        <f>#REF!</f>
        <v>#REF!</v>
      </c>
      <c r="AP14" s="59" t="e">
        <f>#REF!</f>
        <v>#REF!</v>
      </c>
    </row>
    <row r="15" spans="1:42">
      <c r="A15" s="19" t="s">
        <v>354</v>
      </c>
      <c r="B15" s="5" t="s">
        <v>132</v>
      </c>
      <c r="C15" s="25" t="s">
        <v>355</v>
      </c>
      <c r="D15" s="5" t="s">
        <v>38</v>
      </c>
      <c r="E15" s="14">
        <v>768</v>
      </c>
      <c r="F15" s="14">
        <f t="shared" si="0"/>
        <v>768</v>
      </c>
      <c r="G15" s="75">
        <v>24</v>
      </c>
      <c r="H15" s="75"/>
      <c r="I15" s="75" t="s">
        <v>112</v>
      </c>
      <c r="J15" s="75"/>
      <c r="K15" s="71"/>
      <c r="L15" s="19" t="s">
        <v>56</v>
      </c>
      <c r="M15" s="41">
        <v>213</v>
      </c>
      <c r="N15" s="71"/>
      <c r="O15" s="19" t="s">
        <v>56</v>
      </c>
      <c r="P15" s="41">
        <v>264</v>
      </c>
      <c r="Q15" s="71"/>
      <c r="R15" s="19" t="s">
        <v>56</v>
      </c>
      <c r="S15" s="41">
        <v>291</v>
      </c>
      <c r="T15" s="71"/>
      <c r="U15" s="33"/>
      <c r="V15" s="41"/>
      <c r="W15" s="71"/>
      <c r="X15" s="33"/>
      <c r="Y15" s="41"/>
      <c r="Z15" s="71"/>
      <c r="AA15" s="33"/>
      <c r="AB15" s="41"/>
      <c r="AC15" s="71"/>
      <c r="AD15" s="33"/>
      <c r="AE15" s="41"/>
      <c r="AF15" s="71"/>
      <c r="AG15" s="33"/>
      <c r="AH15" s="41"/>
      <c r="AI15" s="68">
        <f>M14</f>
        <v>280</v>
      </c>
      <c r="AJ15" s="59">
        <f>P14</f>
        <v>264</v>
      </c>
      <c r="AK15" s="59">
        <f>S14</f>
        <v>382</v>
      </c>
      <c r="AL15" s="59">
        <f>V14</f>
        <v>0</v>
      </c>
      <c r="AM15" s="59">
        <f>Y14</f>
        <v>0</v>
      </c>
      <c r="AN15" s="59">
        <f>AB14</f>
        <v>0</v>
      </c>
      <c r="AO15" s="59">
        <f>AE14</f>
        <v>0</v>
      </c>
      <c r="AP15" s="59">
        <f>AH14</f>
        <v>0</v>
      </c>
    </row>
    <row r="16" spans="1:42">
      <c r="A16" s="19" t="s">
        <v>354</v>
      </c>
      <c r="B16" s="5" t="s">
        <v>122</v>
      </c>
      <c r="C16" s="75">
        <v>2000</v>
      </c>
      <c r="D16" s="5" t="s">
        <v>85</v>
      </c>
      <c r="E16" s="14">
        <v>768</v>
      </c>
      <c r="F16" s="14">
        <f t="shared" si="0"/>
        <v>768</v>
      </c>
      <c r="G16" s="75">
        <v>41</v>
      </c>
      <c r="H16" s="75"/>
      <c r="I16" s="75" t="s">
        <v>59</v>
      </c>
      <c r="J16" s="38"/>
      <c r="K16" s="71"/>
      <c r="L16" s="19" t="s">
        <v>56</v>
      </c>
      <c r="M16" s="41">
        <v>213</v>
      </c>
      <c r="N16" s="71"/>
      <c r="O16" s="19" t="s">
        <v>56</v>
      </c>
      <c r="P16" s="41">
        <v>264</v>
      </c>
      <c r="Q16" s="71"/>
      <c r="R16" s="19" t="s">
        <v>56</v>
      </c>
      <c r="S16" s="41">
        <v>291</v>
      </c>
      <c r="T16" s="71"/>
      <c r="U16" s="33"/>
      <c r="V16" s="41"/>
      <c r="W16" s="71"/>
      <c r="X16" s="33"/>
      <c r="Y16" s="41"/>
      <c r="Z16" s="71"/>
      <c r="AA16" s="33"/>
      <c r="AB16" s="41"/>
      <c r="AC16" s="71"/>
      <c r="AD16" s="33"/>
      <c r="AE16" s="41"/>
      <c r="AF16" s="71"/>
      <c r="AG16" s="33"/>
      <c r="AH16" s="41"/>
      <c r="AI16" s="68" t="e">
        <f>#REF!</f>
        <v>#REF!</v>
      </c>
      <c r="AJ16" s="59" t="e">
        <f>#REF!</f>
        <v>#REF!</v>
      </c>
      <c r="AK16" s="59" t="e">
        <f>#REF!</f>
        <v>#REF!</v>
      </c>
      <c r="AL16" s="59" t="e">
        <f>#REF!</f>
        <v>#REF!</v>
      </c>
      <c r="AM16" s="59" t="e">
        <f>#REF!</f>
        <v>#REF!</v>
      </c>
      <c r="AN16" s="59" t="e">
        <f>#REF!</f>
        <v>#REF!</v>
      </c>
      <c r="AO16" s="59" t="e">
        <f>#REF!</f>
        <v>#REF!</v>
      </c>
      <c r="AP16" s="59" t="e">
        <f>#REF!</f>
        <v>#REF!</v>
      </c>
    </row>
    <row r="17" spans="1:42">
      <c r="A17" s="19" t="s">
        <v>354</v>
      </c>
      <c r="B17" s="5" t="s">
        <v>136</v>
      </c>
      <c r="C17" s="25" t="s">
        <v>293</v>
      </c>
      <c r="D17" s="5" t="s">
        <v>38</v>
      </c>
      <c r="E17" s="14">
        <v>768</v>
      </c>
      <c r="F17" s="14">
        <f t="shared" si="0"/>
        <v>768</v>
      </c>
      <c r="G17" s="75">
        <v>29</v>
      </c>
      <c r="H17" s="75"/>
      <c r="I17" s="75" t="s">
        <v>92</v>
      </c>
      <c r="J17" s="75"/>
      <c r="K17" s="71"/>
      <c r="L17" s="19" t="s">
        <v>56</v>
      </c>
      <c r="M17" s="41">
        <v>213</v>
      </c>
      <c r="N17" s="71"/>
      <c r="O17" s="19" t="s">
        <v>56</v>
      </c>
      <c r="P17" s="41">
        <v>264</v>
      </c>
      <c r="Q17" s="71"/>
      <c r="R17" s="19" t="s">
        <v>56</v>
      </c>
      <c r="S17" s="41">
        <v>291</v>
      </c>
      <c r="T17" s="71"/>
      <c r="U17" s="33"/>
      <c r="V17" s="41"/>
      <c r="W17" s="71"/>
      <c r="X17" s="33"/>
      <c r="Y17" s="41"/>
      <c r="Z17" s="71"/>
      <c r="AA17" s="33"/>
      <c r="AB17" s="41"/>
      <c r="AC17" s="71"/>
      <c r="AD17" s="33"/>
      <c r="AE17" s="41"/>
      <c r="AF17" s="71"/>
      <c r="AG17" s="33"/>
      <c r="AH17" s="41"/>
      <c r="AI17" s="68">
        <f>M15</f>
        <v>213</v>
      </c>
      <c r="AJ17" s="59">
        <f>P15</f>
        <v>264</v>
      </c>
      <c r="AK17" s="59">
        <f>S15</f>
        <v>291</v>
      </c>
      <c r="AL17" s="59">
        <f>V15</f>
        <v>0</v>
      </c>
      <c r="AM17" s="59">
        <f>Y15</f>
        <v>0</v>
      </c>
      <c r="AN17" s="59">
        <f>AB15</f>
        <v>0</v>
      </c>
      <c r="AO17" s="59">
        <f>AE15</f>
        <v>0</v>
      </c>
      <c r="AP17" s="59">
        <f>AH15</f>
        <v>0</v>
      </c>
    </row>
    <row r="18" spans="1:42">
      <c r="A18" s="19" t="s">
        <v>73</v>
      </c>
      <c r="B18" s="5" t="s">
        <v>60</v>
      </c>
      <c r="C18" s="75">
        <v>2000</v>
      </c>
      <c r="D18" s="5" t="s">
        <v>229</v>
      </c>
      <c r="E18" s="14">
        <v>720</v>
      </c>
      <c r="F18" s="14">
        <v>720</v>
      </c>
      <c r="G18" s="75">
        <v>47</v>
      </c>
      <c r="H18" s="19"/>
      <c r="I18" s="75" t="s">
        <v>356</v>
      </c>
      <c r="J18" s="19"/>
      <c r="K18" s="71"/>
      <c r="L18" s="19" t="s">
        <v>35</v>
      </c>
      <c r="M18" s="41">
        <v>373</v>
      </c>
      <c r="N18" s="71"/>
      <c r="O18" s="19" t="s">
        <v>47</v>
      </c>
      <c r="P18" s="41">
        <v>347</v>
      </c>
      <c r="Q18" s="71"/>
      <c r="R18" s="19"/>
      <c r="S18" s="41"/>
      <c r="T18" s="71"/>
      <c r="U18" s="33"/>
      <c r="V18" s="41"/>
      <c r="W18" s="71"/>
      <c r="X18" s="33"/>
      <c r="Y18" s="41"/>
      <c r="Z18" s="71"/>
      <c r="AA18" s="33"/>
      <c r="AB18" s="41"/>
      <c r="AC18" s="71"/>
      <c r="AD18" s="33"/>
      <c r="AE18" s="41"/>
      <c r="AF18" s="71"/>
      <c r="AG18" s="33"/>
      <c r="AH18" s="41"/>
      <c r="AI18" s="68">
        <f>M16</f>
        <v>213</v>
      </c>
      <c r="AJ18" s="59">
        <f>P16</f>
        <v>264</v>
      </c>
      <c r="AK18" s="59">
        <f>S16</f>
        <v>291</v>
      </c>
      <c r="AL18" s="59">
        <f>V16</f>
        <v>0</v>
      </c>
      <c r="AM18" s="59">
        <f>Y16</f>
        <v>0</v>
      </c>
      <c r="AN18" s="59">
        <f>AB16</f>
        <v>0</v>
      </c>
      <c r="AO18" s="59">
        <f>AE16</f>
        <v>0</v>
      </c>
      <c r="AP18" s="59">
        <f>AH16</f>
        <v>0</v>
      </c>
    </row>
    <row r="19" spans="1:42">
      <c r="A19" s="19" t="s">
        <v>71</v>
      </c>
      <c r="B19" s="5" t="s">
        <v>274</v>
      </c>
      <c r="C19" s="75" t="s">
        <v>293</v>
      </c>
      <c r="D19" s="5" t="s">
        <v>222</v>
      </c>
      <c r="E19" s="14">
        <v>702</v>
      </c>
      <c r="F19" s="14">
        <f>((((((M19+P19)+S19)+V19)+Y19)+AB19)+AE19)+AH19</f>
        <v>702</v>
      </c>
      <c r="G19" s="19">
        <v>42</v>
      </c>
      <c r="H19" s="19"/>
      <c r="I19" s="38" t="s">
        <v>54</v>
      </c>
      <c r="J19" s="75"/>
      <c r="K19" s="71"/>
      <c r="L19" s="19" t="s">
        <v>56</v>
      </c>
      <c r="M19" s="41">
        <v>213</v>
      </c>
      <c r="N19" s="71"/>
      <c r="O19" s="19" t="s">
        <v>357</v>
      </c>
      <c r="P19" s="41">
        <v>198</v>
      </c>
      <c r="Q19" s="71"/>
      <c r="R19" s="19" t="s">
        <v>56</v>
      </c>
      <c r="S19" s="41">
        <v>291</v>
      </c>
      <c r="T19" s="71"/>
      <c r="U19" s="33"/>
      <c r="V19" s="41"/>
      <c r="W19" s="71"/>
      <c r="X19" s="33"/>
      <c r="Y19" s="41"/>
      <c r="Z19" s="71"/>
      <c r="AA19" s="33"/>
      <c r="AB19" s="41"/>
      <c r="AC19" s="71"/>
      <c r="AD19" s="33"/>
      <c r="AE19" s="41"/>
      <c r="AF19" s="71"/>
      <c r="AG19" s="33"/>
      <c r="AH19" s="41"/>
      <c r="AI19" s="68"/>
      <c r="AK19" s="59">
        <f>S17</f>
        <v>291</v>
      </c>
    </row>
    <row r="20" spans="1:42">
      <c r="A20" s="19" t="s">
        <v>70</v>
      </c>
      <c r="B20" s="5" t="s">
        <v>264</v>
      </c>
      <c r="C20" s="75">
        <v>2001</v>
      </c>
      <c r="D20" s="5" t="s">
        <v>222</v>
      </c>
      <c r="E20" s="14">
        <v>695</v>
      </c>
      <c r="F20" s="14">
        <v>695</v>
      </c>
      <c r="G20" s="75">
        <v>40</v>
      </c>
      <c r="H20" s="75"/>
      <c r="I20" s="75" t="s">
        <v>67</v>
      </c>
      <c r="J20" s="75"/>
      <c r="K20" s="71"/>
      <c r="L20" s="19" t="s">
        <v>56</v>
      </c>
      <c r="M20" s="41">
        <v>213</v>
      </c>
      <c r="N20" s="71"/>
      <c r="O20" s="19" t="s">
        <v>56</v>
      </c>
      <c r="P20" s="41">
        <v>264</v>
      </c>
      <c r="Q20" s="71"/>
      <c r="R20" s="19" t="s">
        <v>160</v>
      </c>
      <c r="S20" s="41">
        <v>218</v>
      </c>
      <c r="T20" s="71"/>
      <c r="U20" s="33"/>
      <c r="V20" s="41"/>
      <c r="W20" s="71"/>
      <c r="X20" s="33"/>
      <c r="Y20" s="41"/>
      <c r="Z20" s="71"/>
      <c r="AA20" s="33"/>
      <c r="AB20" s="41"/>
      <c r="AC20" s="71"/>
      <c r="AD20" s="33"/>
      <c r="AE20" s="41"/>
      <c r="AF20" s="71"/>
      <c r="AG20" s="33"/>
      <c r="AH20" s="41"/>
      <c r="AI20" s="68">
        <f>M19</f>
        <v>213</v>
      </c>
      <c r="AJ20" s="59">
        <f>P19</f>
        <v>198</v>
      </c>
      <c r="AK20" s="59">
        <f>S19</f>
        <v>291</v>
      </c>
      <c r="AL20" s="59">
        <f>V19</f>
        <v>0</v>
      </c>
      <c r="AM20" s="59">
        <f>Y19</f>
        <v>0</v>
      </c>
      <c r="AN20" s="59">
        <f>AB19</f>
        <v>0</v>
      </c>
      <c r="AO20" s="59">
        <f>AE19</f>
        <v>0</v>
      </c>
      <c r="AP20" s="59">
        <f>AH19</f>
        <v>0</v>
      </c>
    </row>
    <row r="21" spans="1:42">
      <c r="A21" s="39" t="s">
        <v>143</v>
      </c>
      <c r="B21" s="5" t="s">
        <v>358</v>
      </c>
      <c r="C21" s="75">
        <v>2002</v>
      </c>
      <c r="D21" s="5" t="s">
        <v>69</v>
      </c>
      <c r="E21" s="14">
        <v>555</v>
      </c>
      <c r="F21" s="14">
        <v>555</v>
      </c>
      <c r="G21" s="75"/>
      <c r="H21" s="75"/>
      <c r="I21" s="75"/>
      <c r="J21" s="75"/>
      <c r="K21" s="71"/>
      <c r="L21" s="19"/>
      <c r="M21" s="41"/>
      <c r="N21" s="71"/>
      <c r="O21" s="19" t="s">
        <v>56</v>
      </c>
      <c r="P21" s="41">
        <v>264</v>
      </c>
      <c r="Q21" s="71"/>
      <c r="R21" s="19" t="s">
        <v>56</v>
      </c>
      <c r="S21" s="41">
        <v>291</v>
      </c>
      <c r="T21" s="71"/>
      <c r="U21" s="33"/>
      <c r="V21" s="41"/>
      <c r="W21" s="71"/>
      <c r="X21" s="33"/>
      <c r="Y21" s="41"/>
      <c r="Z21" s="71"/>
      <c r="AA21" s="33"/>
      <c r="AB21" s="41"/>
      <c r="AC21" s="71"/>
      <c r="AD21" s="33"/>
      <c r="AE21" s="41"/>
      <c r="AF21" s="71"/>
      <c r="AG21" s="33"/>
      <c r="AH21" s="41"/>
      <c r="AI21" s="68">
        <f>M26</f>
        <v>213</v>
      </c>
      <c r="AJ21" s="59">
        <f>P26</f>
        <v>66</v>
      </c>
      <c r="AK21" s="59">
        <f>S26</f>
        <v>73</v>
      </c>
      <c r="AL21" s="59">
        <f>V26</f>
        <v>0</v>
      </c>
      <c r="AM21" s="59">
        <f>Y26</f>
        <v>0</v>
      </c>
      <c r="AN21" s="59">
        <f>AB26</f>
        <v>0</v>
      </c>
      <c r="AO21" s="59">
        <f>AE26</f>
        <v>0</v>
      </c>
      <c r="AP21" s="59">
        <f>AH26</f>
        <v>0</v>
      </c>
    </row>
    <row r="22" spans="1:42">
      <c r="A22" s="19" t="s">
        <v>143</v>
      </c>
      <c r="B22" s="5" t="s">
        <v>279</v>
      </c>
      <c r="C22" s="25" t="s">
        <v>266</v>
      </c>
      <c r="D22" s="5" t="s">
        <v>145</v>
      </c>
      <c r="E22" s="14">
        <v>504</v>
      </c>
      <c r="F22" s="14">
        <v>504</v>
      </c>
      <c r="G22" s="75"/>
      <c r="H22" s="75"/>
      <c r="I22" s="75"/>
      <c r="J22" s="75"/>
      <c r="K22" s="71"/>
      <c r="L22" s="19" t="s">
        <v>56</v>
      </c>
      <c r="M22" s="41">
        <v>213</v>
      </c>
      <c r="N22" s="71"/>
      <c r="O22" s="19"/>
      <c r="P22" s="41"/>
      <c r="Q22" s="71"/>
      <c r="R22" s="19" t="s">
        <v>56</v>
      </c>
      <c r="S22" s="41">
        <v>291</v>
      </c>
      <c r="T22" s="71"/>
      <c r="U22" s="33"/>
      <c r="V22" s="41"/>
      <c r="W22" s="71"/>
      <c r="X22" s="33"/>
      <c r="Y22" s="41"/>
      <c r="Z22" s="71"/>
      <c r="AA22" s="33"/>
      <c r="AB22" s="41"/>
      <c r="AC22" s="71"/>
      <c r="AD22" s="33"/>
      <c r="AE22" s="41"/>
      <c r="AF22" s="71"/>
      <c r="AG22" s="33"/>
      <c r="AH22" s="41"/>
      <c r="AI22" s="68">
        <f>M28</f>
        <v>159</v>
      </c>
      <c r="AJ22" s="59">
        <f>P28</f>
        <v>108</v>
      </c>
      <c r="AK22" s="59">
        <f>S28</f>
        <v>0</v>
      </c>
      <c r="AL22" s="59">
        <f>V28</f>
        <v>0</v>
      </c>
      <c r="AM22" s="59">
        <f>Y28</f>
        <v>0</v>
      </c>
      <c r="AN22" s="59">
        <f>AB28</f>
        <v>0</v>
      </c>
      <c r="AO22" s="59">
        <f>AE28</f>
        <v>0</v>
      </c>
      <c r="AP22" s="59">
        <f>AH28</f>
        <v>0</v>
      </c>
    </row>
    <row r="23" spans="1:42">
      <c r="A23" s="39" t="s">
        <v>72</v>
      </c>
      <c r="B23" s="5" t="s">
        <v>146</v>
      </c>
      <c r="C23" s="75">
        <v>2001</v>
      </c>
      <c r="D23" s="5" t="s">
        <v>191</v>
      </c>
      <c r="E23" s="14">
        <v>482</v>
      </c>
      <c r="F23" s="14">
        <v>482</v>
      </c>
      <c r="G23" s="75">
        <v>38</v>
      </c>
      <c r="H23" s="75"/>
      <c r="I23" s="75" t="s">
        <v>71</v>
      </c>
      <c r="J23" s="75"/>
      <c r="K23" s="71"/>
      <c r="L23" s="19"/>
      <c r="M23" s="41"/>
      <c r="N23" s="71"/>
      <c r="O23" s="19" t="s">
        <v>56</v>
      </c>
      <c r="P23" s="41">
        <v>264</v>
      </c>
      <c r="Q23" s="71"/>
      <c r="R23" s="19" t="s">
        <v>160</v>
      </c>
      <c r="S23" s="41">
        <v>218</v>
      </c>
      <c r="T23" s="71"/>
      <c r="U23" s="33"/>
      <c r="V23" s="41"/>
      <c r="W23" s="71"/>
      <c r="X23" s="33"/>
      <c r="Y23" s="41"/>
      <c r="Z23" s="71"/>
      <c r="AA23" s="33"/>
      <c r="AB23" s="41"/>
      <c r="AC23" s="71"/>
      <c r="AD23" s="33"/>
      <c r="AE23" s="41"/>
      <c r="AF23" s="71"/>
      <c r="AG23" s="33"/>
      <c r="AH23" s="41"/>
      <c r="AI23" s="68">
        <f>M29</f>
        <v>67</v>
      </c>
      <c r="AJ23" s="59">
        <f>P29</f>
        <v>198</v>
      </c>
      <c r="AK23" s="59">
        <f>S29</f>
        <v>0</v>
      </c>
      <c r="AL23" s="59">
        <f>V29</f>
        <v>0</v>
      </c>
      <c r="AM23" s="59">
        <f>Y29</f>
        <v>0</v>
      </c>
      <c r="AN23" s="59">
        <f>AB29</f>
        <v>0</v>
      </c>
      <c r="AO23" s="59">
        <f>AE29</f>
        <v>0</v>
      </c>
      <c r="AP23" s="59">
        <f>AH29</f>
        <v>0</v>
      </c>
    </row>
    <row r="24" spans="1:42">
      <c r="A24" s="19" t="s">
        <v>86</v>
      </c>
      <c r="B24" s="5" t="s">
        <v>154</v>
      </c>
      <c r="C24" s="75">
        <v>2000</v>
      </c>
      <c r="D24" s="5" t="s">
        <v>69</v>
      </c>
      <c r="E24" s="14">
        <v>431</v>
      </c>
      <c r="F24" s="14">
        <v>431</v>
      </c>
      <c r="G24" s="75"/>
      <c r="H24" s="75"/>
      <c r="I24" s="75"/>
      <c r="J24" s="75"/>
      <c r="K24" s="71"/>
      <c r="L24" s="19"/>
      <c r="M24" s="41"/>
      <c r="N24" s="71"/>
      <c r="O24" s="19" t="s">
        <v>98</v>
      </c>
      <c r="P24" s="41">
        <v>140</v>
      </c>
      <c r="Q24" s="71"/>
      <c r="R24" s="19" t="s">
        <v>56</v>
      </c>
      <c r="S24" s="41">
        <v>291</v>
      </c>
      <c r="T24" s="71"/>
      <c r="U24" s="33"/>
      <c r="V24" s="41"/>
      <c r="W24" s="71"/>
      <c r="X24" s="33"/>
      <c r="Y24" s="41"/>
      <c r="Z24" s="71"/>
      <c r="AA24" s="33"/>
      <c r="AB24" s="41"/>
      <c r="AC24" s="71"/>
      <c r="AD24" s="33"/>
      <c r="AE24" s="41"/>
      <c r="AF24" s="71"/>
      <c r="AG24" s="33"/>
      <c r="AH24" s="41"/>
      <c r="AI24" s="68" t="e">
        <f>#REF!</f>
        <v>#REF!</v>
      </c>
      <c r="AJ24" s="59" t="e">
        <f>#REF!</f>
        <v>#REF!</v>
      </c>
      <c r="AK24" s="59" t="e">
        <f>#REF!</f>
        <v>#REF!</v>
      </c>
      <c r="AL24" s="59" t="e">
        <f>#REF!</f>
        <v>#REF!</v>
      </c>
      <c r="AM24" s="59" t="e">
        <f>#REF!</f>
        <v>#REF!</v>
      </c>
      <c r="AN24" s="59" t="e">
        <f>#REF!</f>
        <v>#REF!</v>
      </c>
      <c r="AO24" s="59" t="e">
        <f>#REF!</f>
        <v>#REF!</v>
      </c>
      <c r="AP24" s="59" t="e">
        <f>#REF!</f>
        <v>#REF!</v>
      </c>
    </row>
    <row r="25" spans="1:42">
      <c r="A25" s="19" t="s">
        <v>82</v>
      </c>
      <c r="B25" s="5" t="s">
        <v>144</v>
      </c>
      <c r="C25" s="75">
        <v>2000</v>
      </c>
      <c r="D25" s="5" t="s">
        <v>145</v>
      </c>
      <c r="E25" s="14">
        <v>368</v>
      </c>
      <c r="F25" s="14">
        <v>368</v>
      </c>
      <c r="G25" s="75">
        <v>30</v>
      </c>
      <c r="H25" s="75"/>
      <c r="I25" s="75" t="s">
        <v>98</v>
      </c>
      <c r="J25" s="75"/>
      <c r="K25" s="71"/>
      <c r="L25" s="19" t="s">
        <v>56</v>
      </c>
      <c r="M25" s="41">
        <v>213</v>
      </c>
      <c r="N25" s="71"/>
      <c r="O25" s="19"/>
      <c r="P25" s="41"/>
      <c r="Q25" s="71"/>
      <c r="R25" s="19" t="s">
        <v>82</v>
      </c>
      <c r="S25" s="41">
        <v>155</v>
      </c>
      <c r="T25" s="71"/>
      <c r="U25" s="33"/>
      <c r="V25" s="41"/>
      <c r="W25" s="71"/>
      <c r="X25" s="33"/>
      <c r="Y25" s="41"/>
      <c r="Z25" s="71"/>
      <c r="AA25" s="33"/>
      <c r="AB25" s="41"/>
      <c r="AC25" s="71"/>
      <c r="AD25" s="33"/>
      <c r="AE25" s="41"/>
      <c r="AF25" s="71"/>
      <c r="AG25" s="33"/>
      <c r="AH25" s="41"/>
      <c r="AI25" s="68">
        <f>M30</f>
        <v>0</v>
      </c>
      <c r="AJ25" s="59">
        <f>P30</f>
        <v>264</v>
      </c>
      <c r="AK25" s="59">
        <f>S30</f>
        <v>0</v>
      </c>
      <c r="AL25" s="59">
        <f>V30</f>
        <v>0</v>
      </c>
      <c r="AM25" s="59">
        <f>Y30</f>
        <v>0</v>
      </c>
      <c r="AN25" s="59">
        <f>AB30</f>
        <v>0</v>
      </c>
      <c r="AO25" s="59">
        <f>AE30</f>
        <v>0</v>
      </c>
      <c r="AP25" s="59">
        <f>AH30</f>
        <v>0</v>
      </c>
    </row>
    <row r="26" spans="1:42">
      <c r="A26" s="19" t="s">
        <v>95</v>
      </c>
      <c r="B26" s="5" t="s">
        <v>151</v>
      </c>
      <c r="C26" s="75">
        <v>2003</v>
      </c>
      <c r="D26" s="5" t="s">
        <v>38</v>
      </c>
      <c r="E26" s="14">
        <v>352</v>
      </c>
      <c r="F26" s="14">
        <f>((((((M26+P26)+S26)+V26)+Y26)+AB26)+AE26)+AH26</f>
        <v>352</v>
      </c>
      <c r="G26" s="75">
        <v>34</v>
      </c>
      <c r="H26" s="75"/>
      <c r="I26" s="75" t="s">
        <v>72</v>
      </c>
      <c r="J26" s="75"/>
      <c r="K26" s="71"/>
      <c r="L26" s="19" t="s">
        <v>56</v>
      </c>
      <c r="M26" s="41">
        <v>213</v>
      </c>
      <c r="N26" s="71"/>
      <c r="O26" s="19" t="s">
        <v>280</v>
      </c>
      <c r="P26" s="41">
        <v>66</v>
      </c>
      <c r="Q26" s="71"/>
      <c r="R26" s="19" t="s">
        <v>359</v>
      </c>
      <c r="S26" s="41">
        <v>73</v>
      </c>
      <c r="T26" s="71"/>
      <c r="U26" s="33"/>
      <c r="V26" s="41"/>
      <c r="W26" s="71"/>
      <c r="X26" s="33"/>
      <c r="Y26" s="41"/>
      <c r="Z26" s="71"/>
      <c r="AA26" s="33"/>
      <c r="AB26" s="41"/>
      <c r="AC26" s="71"/>
      <c r="AD26" s="33"/>
      <c r="AE26" s="41"/>
      <c r="AF26" s="71"/>
      <c r="AG26" s="33"/>
      <c r="AH26" s="41"/>
      <c r="AI26" s="68" t="e">
        <f>#REF!</f>
        <v>#REF!</v>
      </c>
      <c r="AJ26" s="59" t="e">
        <f>#REF!</f>
        <v>#REF!</v>
      </c>
      <c r="AK26" s="59" t="e">
        <f>#REF!</f>
        <v>#REF!</v>
      </c>
      <c r="AL26" s="59" t="e">
        <f>#REF!</f>
        <v>#REF!</v>
      </c>
      <c r="AM26" s="59" t="e">
        <f>#REF!</f>
        <v>#REF!</v>
      </c>
      <c r="AN26" s="59" t="e">
        <f>#REF!</f>
        <v>#REF!</v>
      </c>
      <c r="AO26" s="59" t="e">
        <f>#REF!</f>
        <v>#REF!</v>
      </c>
      <c r="AP26" s="59" t="e">
        <f>#REF!</f>
        <v>#REF!</v>
      </c>
    </row>
    <row r="27" spans="1:42">
      <c r="A27" s="39" t="s">
        <v>98</v>
      </c>
      <c r="B27" s="5" t="s">
        <v>360</v>
      </c>
      <c r="C27" s="75">
        <v>2001</v>
      </c>
      <c r="D27" s="5" t="s">
        <v>191</v>
      </c>
      <c r="E27" s="14">
        <v>291</v>
      </c>
      <c r="F27" s="14">
        <v>291</v>
      </c>
      <c r="G27" s="75">
        <v>31</v>
      </c>
      <c r="H27" s="75"/>
      <c r="I27" s="75" t="s">
        <v>95</v>
      </c>
      <c r="J27" s="75"/>
      <c r="K27" s="71"/>
      <c r="L27" s="19"/>
      <c r="M27" s="41"/>
      <c r="N27" s="71"/>
      <c r="O27" s="19"/>
      <c r="P27" s="41"/>
      <c r="Q27" s="71"/>
      <c r="R27" s="19" t="s">
        <v>56</v>
      </c>
      <c r="S27" s="41">
        <v>291</v>
      </c>
      <c r="T27" s="71"/>
      <c r="U27" s="33"/>
      <c r="V27" s="41"/>
      <c r="W27" s="71"/>
      <c r="X27" s="33"/>
      <c r="Y27" s="41"/>
      <c r="Z27" s="71"/>
      <c r="AA27" s="33"/>
      <c r="AB27" s="41"/>
      <c r="AC27" s="71"/>
      <c r="AD27" s="33"/>
      <c r="AE27" s="41"/>
      <c r="AF27" s="71"/>
      <c r="AG27" s="33"/>
      <c r="AH27" s="41"/>
      <c r="AI27" s="68" t="e">
        <f>#REF!</f>
        <v>#REF!</v>
      </c>
      <c r="AJ27" s="59" t="e">
        <f>#REF!</f>
        <v>#REF!</v>
      </c>
      <c r="AK27" s="59" t="e">
        <f>#REF!</f>
        <v>#REF!</v>
      </c>
      <c r="AL27" s="59" t="e">
        <f>#REF!</f>
        <v>#REF!</v>
      </c>
      <c r="AM27" s="59" t="e">
        <f>#REF!</f>
        <v>#REF!</v>
      </c>
      <c r="AN27" s="59" t="e">
        <f>#REF!</f>
        <v>#REF!</v>
      </c>
      <c r="AO27" s="59" t="e">
        <f>#REF!</f>
        <v>#REF!</v>
      </c>
      <c r="AP27" s="59" t="e">
        <f>#REF!</f>
        <v>#REF!</v>
      </c>
    </row>
    <row r="28" spans="1:42">
      <c r="A28" s="19" t="s">
        <v>92</v>
      </c>
      <c r="B28" s="5" t="s">
        <v>361</v>
      </c>
      <c r="C28" s="25" t="s">
        <v>293</v>
      </c>
      <c r="D28" s="5" t="s">
        <v>69</v>
      </c>
      <c r="E28" s="14">
        <v>267</v>
      </c>
      <c r="F28" s="14">
        <f>((((((M28+P28)+S28)+V28)+Y28)+AB28)+AE28)+AH28</f>
        <v>267</v>
      </c>
      <c r="G28" s="75"/>
      <c r="H28" s="75"/>
      <c r="I28" s="75"/>
      <c r="J28" s="75"/>
      <c r="K28" s="71"/>
      <c r="L28" s="19" t="s">
        <v>72</v>
      </c>
      <c r="M28" s="41">
        <v>159</v>
      </c>
      <c r="N28" s="71"/>
      <c r="O28" s="19" t="s">
        <v>92</v>
      </c>
      <c r="P28" s="41">
        <v>108</v>
      </c>
      <c r="Q28" s="71"/>
      <c r="R28" s="19"/>
      <c r="S28" s="41"/>
      <c r="T28" s="71"/>
      <c r="U28" s="33"/>
      <c r="V28" s="41"/>
      <c r="W28" s="71"/>
      <c r="X28" s="33"/>
      <c r="Y28" s="41"/>
      <c r="Z28" s="71"/>
      <c r="AA28" s="33"/>
      <c r="AB28" s="41"/>
      <c r="AC28" s="71"/>
      <c r="AD28" s="33"/>
      <c r="AE28" s="41"/>
      <c r="AF28" s="71"/>
      <c r="AG28" s="33"/>
      <c r="AH28" s="41"/>
      <c r="AI28" s="68" t="e">
        <f>#REF!</f>
        <v>#REF!</v>
      </c>
      <c r="AJ28" s="59" t="e">
        <f>#REF!</f>
        <v>#REF!</v>
      </c>
      <c r="AK28" s="59" t="e">
        <f>#REF!</f>
        <v>#REF!</v>
      </c>
      <c r="AL28" s="59" t="e">
        <f>#REF!</f>
        <v>#REF!</v>
      </c>
      <c r="AM28" s="59" t="e">
        <f>#REF!</f>
        <v>#REF!</v>
      </c>
      <c r="AN28" s="59" t="e">
        <f>#REF!</f>
        <v>#REF!</v>
      </c>
      <c r="AO28" s="59" t="e">
        <f>#REF!</f>
        <v>#REF!</v>
      </c>
      <c r="AP28" s="59" t="e">
        <f>#REF!</f>
        <v>#REF!</v>
      </c>
    </row>
    <row r="29" spans="1:42">
      <c r="A29" s="19" t="s">
        <v>79</v>
      </c>
      <c r="B29" s="5" t="s">
        <v>362</v>
      </c>
      <c r="C29" s="75">
        <v>2002</v>
      </c>
      <c r="D29" s="5" t="s">
        <v>27</v>
      </c>
      <c r="E29" s="14">
        <v>265</v>
      </c>
      <c r="F29" s="14">
        <f>((((((M29+P29)+S29)+V29)+Y29)+AB29)+AE29)+AH29</f>
        <v>265</v>
      </c>
      <c r="G29" s="75">
        <v>28</v>
      </c>
      <c r="H29" s="75"/>
      <c r="I29" s="75" t="s">
        <v>79</v>
      </c>
      <c r="J29" s="38"/>
      <c r="K29" s="71"/>
      <c r="L29" s="19" t="s">
        <v>76</v>
      </c>
      <c r="M29" s="41">
        <v>67</v>
      </c>
      <c r="N29" s="71"/>
      <c r="O29" s="19" t="s">
        <v>357</v>
      </c>
      <c r="P29" s="41">
        <v>198</v>
      </c>
      <c r="Q29" s="71"/>
      <c r="R29" s="19"/>
      <c r="S29" s="41"/>
      <c r="T29" s="71"/>
      <c r="U29" s="33"/>
      <c r="V29" s="41"/>
      <c r="W29" s="71"/>
      <c r="X29" s="33"/>
      <c r="Y29" s="41"/>
      <c r="Z29" s="71"/>
      <c r="AA29" s="33"/>
      <c r="AB29" s="41"/>
      <c r="AC29" s="71"/>
      <c r="AD29" s="33"/>
      <c r="AE29" s="41"/>
      <c r="AF29" s="71"/>
      <c r="AG29" s="33"/>
      <c r="AH29" s="41"/>
      <c r="AI29" s="68">
        <f>M32</f>
        <v>0</v>
      </c>
      <c r="AJ29" s="59">
        <f>P32</f>
        <v>198</v>
      </c>
      <c r="AK29" s="59">
        <f>S32</f>
        <v>0</v>
      </c>
      <c r="AL29" s="59">
        <f>V32</f>
        <v>0</v>
      </c>
      <c r="AM29" s="59">
        <f>Y32</f>
        <v>0</v>
      </c>
      <c r="AN29" s="59">
        <f>AB32</f>
        <v>0</v>
      </c>
      <c r="AO29" s="59">
        <f>AE32</f>
        <v>0</v>
      </c>
      <c r="AP29" s="59">
        <f>AH32</f>
        <v>0</v>
      </c>
    </row>
    <row r="30" spans="1:42">
      <c r="A30" s="39" t="s">
        <v>97</v>
      </c>
      <c r="B30" s="5" t="s">
        <v>363</v>
      </c>
      <c r="C30" s="75">
        <v>2000</v>
      </c>
      <c r="D30" s="5" t="s">
        <v>364</v>
      </c>
      <c r="E30" s="14">
        <v>264</v>
      </c>
      <c r="F30" s="14">
        <f>((((((M30+P30)+S30)+V30)+Y30)+AB30)+AE30)+AH30</f>
        <v>264</v>
      </c>
      <c r="G30" s="19"/>
      <c r="H30" s="19"/>
      <c r="I30" s="75"/>
      <c r="J30" s="75"/>
      <c r="K30" s="71"/>
      <c r="L30" s="19"/>
      <c r="M30" s="41"/>
      <c r="N30" s="71"/>
      <c r="O30" s="19" t="s">
        <v>56</v>
      </c>
      <c r="P30" s="41">
        <v>264</v>
      </c>
      <c r="Q30" s="71"/>
      <c r="R30" s="19"/>
      <c r="S30" s="41"/>
      <c r="T30" s="71"/>
      <c r="U30" s="33"/>
      <c r="V30" s="41"/>
      <c r="W30" s="71"/>
      <c r="X30" s="33"/>
      <c r="Y30" s="41"/>
      <c r="Z30" s="71"/>
      <c r="AA30" s="33"/>
      <c r="AB30" s="41"/>
      <c r="AC30" s="71"/>
      <c r="AD30" s="33"/>
      <c r="AE30" s="41"/>
      <c r="AF30" s="71"/>
      <c r="AG30" s="33"/>
      <c r="AH30" s="41"/>
      <c r="AI30" s="68">
        <f>M33</f>
        <v>0</v>
      </c>
      <c r="AJ30" s="59">
        <f>P33</f>
        <v>198</v>
      </c>
      <c r="AK30" s="59">
        <f>S33</f>
        <v>0</v>
      </c>
      <c r="AL30" s="59">
        <f>V33</f>
        <v>0</v>
      </c>
      <c r="AM30" s="59">
        <f>Y33</f>
        <v>0</v>
      </c>
      <c r="AN30" s="59">
        <f>AB33</f>
        <v>0</v>
      </c>
      <c r="AO30" s="59">
        <f>AE33</f>
        <v>0</v>
      </c>
      <c r="AP30" s="59">
        <f>AH33</f>
        <v>0</v>
      </c>
    </row>
    <row r="31" spans="1:42">
      <c r="A31" s="19" t="s">
        <v>105</v>
      </c>
      <c r="B31" s="5" t="s">
        <v>365</v>
      </c>
      <c r="C31" s="75">
        <v>2001</v>
      </c>
      <c r="D31" s="5" t="s">
        <v>27</v>
      </c>
      <c r="E31" s="14">
        <v>217</v>
      </c>
      <c r="F31" s="14">
        <v>217</v>
      </c>
      <c r="G31" s="75">
        <v>14</v>
      </c>
      <c r="H31" s="75"/>
      <c r="I31" s="75" t="s">
        <v>275</v>
      </c>
      <c r="J31" s="75"/>
      <c r="K31" s="71"/>
      <c r="L31" s="19" t="s">
        <v>86</v>
      </c>
      <c r="M31" s="41">
        <v>113</v>
      </c>
      <c r="N31" s="71"/>
      <c r="O31" s="19" t="s">
        <v>366</v>
      </c>
      <c r="P31" s="41">
        <v>49</v>
      </c>
      <c r="Q31" s="71"/>
      <c r="R31" s="19" t="s">
        <v>367</v>
      </c>
      <c r="S31" s="41">
        <v>55</v>
      </c>
      <c r="T31" s="71"/>
      <c r="U31" s="33"/>
      <c r="V31" s="41"/>
      <c r="W31" s="71"/>
      <c r="X31" s="33"/>
      <c r="Y31" s="41"/>
      <c r="Z31" s="71"/>
      <c r="AA31" s="33"/>
      <c r="AB31" s="41"/>
      <c r="AC31" s="71"/>
      <c r="AD31" s="33"/>
      <c r="AE31" s="41"/>
      <c r="AF31" s="71"/>
      <c r="AG31" s="33"/>
      <c r="AH31" s="41"/>
      <c r="AI31" s="68" t="e">
        <f>#REF!</f>
        <v>#REF!</v>
      </c>
      <c r="AJ31" s="59" t="e">
        <f>#REF!</f>
        <v>#REF!</v>
      </c>
      <c r="AK31" s="59" t="e">
        <f>#REF!</f>
        <v>#REF!</v>
      </c>
      <c r="AL31" s="59" t="e">
        <f>#REF!</f>
        <v>#REF!</v>
      </c>
      <c r="AM31" s="59" t="e">
        <f>#REF!</f>
        <v>#REF!</v>
      </c>
      <c r="AN31" s="59" t="e">
        <f>#REF!</f>
        <v>#REF!</v>
      </c>
      <c r="AO31" s="59" t="e">
        <f>#REF!</f>
        <v>#REF!</v>
      </c>
      <c r="AP31" s="59" t="e">
        <f>#REF!</f>
        <v>#REF!</v>
      </c>
    </row>
    <row r="32" spans="1:42">
      <c r="A32" s="71" t="s">
        <v>368</v>
      </c>
      <c r="B32" s="5" t="s">
        <v>304</v>
      </c>
      <c r="C32" s="75" t="s">
        <v>293</v>
      </c>
      <c r="D32" s="5" t="s">
        <v>38</v>
      </c>
      <c r="E32" s="14">
        <v>198</v>
      </c>
      <c r="F32" s="14">
        <f>((((((M32+P32)+S32)+V32)+Y32)+AB32)+AE32)+AH32</f>
        <v>198</v>
      </c>
      <c r="G32" s="75">
        <v>36</v>
      </c>
      <c r="H32" s="75"/>
      <c r="I32" s="75" t="s">
        <v>65</v>
      </c>
      <c r="J32" s="39"/>
      <c r="K32" s="71"/>
      <c r="L32" s="19"/>
      <c r="M32" s="41"/>
      <c r="N32" s="71"/>
      <c r="O32" s="19" t="s">
        <v>357</v>
      </c>
      <c r="P32" s="41">
        <v>198</v>
      </c>
      <c r="Q32" s="71"/>
      <c r="R32" s="19"/>
      <c r="S32" s="41"/>
      <c r="T32" s="71"/>
      <c r="U32" s="33"/>
      <c r="V32" s="41"/>
      <c r="W32" s="71"/>
      <c r="X32" s="33"/>
      <c r="Y32" s="41"/>
      <c r="Z32" s="71"/>
      <c r="AA32" s="33"/>
      <c r="AB32" s="41"/>
      <c r="AC32" s="71"/>
      <c r="AD32" s="33"/>
      <c r="AE32" s="41"/>
      <c r="AF32" s="71"/>
      <c r="AG32" s="33"/>
      <c r="AH32" s="41"/>
      <c r="AI32" s="68" t="e">
        <f>#REF!</f>
        <v>#REF!</v>
      </c>
      <c r="AJ32" s="59" t="e">
        <f>#REF!</f>
        <v>#REF!</v>
      </c>
      <c r="AK32" s="59" t="e">
        <f>#REF!</f>
        <v>#REF!</v>
      </c>
      <c r="AL32" s="59" t="e">
        <f>#REF!</f>
        <v>#REF!</v>
      </c>
      <c r="AM32" s="59" t="e">
        <f>#REF!</f>
        <v>#REF!</v>
      </c>
      <c r="AN32" s="59" t="e">
        <f>#REF!</f>
        <v>#REF!</v>
      </c>
      <c r="AO32" s="59" t="e">
        <f>#REF!</f>
        <v>#REF!</v>
      </c>
      <c r="AP32" s="59" t="e">
        <f>#REF!</f>
        <v>#REF!</v>
      </c>
    </row>
    <row r="33" spans="1:42">
      <c r="A33" s="71" t="s">
        <v>368</v>
      </c>
      <c r="B33" s="5" t="s">
        <v>369</v>
      </c>
      <c r="C33" s="75">
        <v>2000</v>
      </c>
      <c r="D33" s="5" t="s">
        <v>364</v>
      </c>
      <c r="E33" s="14">
        <v>198</v>
      </c>
      <c r="F33" s="14">
        <f>((((((M33+P33)+S33)+V33)+Y33)+AB33)+AE33)+AH33</f>
        <v>198</v>
      </c>
      <c r="G33" s="75"/>
      <c r="H33" s="75"/>
      <c r="I33" s="75"/>
      <c r="J33" s="75"/>
      <c r="K33" s="71"/>
      <c r="L33" s="19"/>
      <c r="M33" s="41"/>
      <c r="N33" s="71"/>
      <c r="O33" s="19" t="s">
        <v>357</v>
      </c>
      <c r="P33" s="41">
        <v>198</v>
      </c>
      <c r="Q33" s="71"/>
      <c r="R33" s="19"/>
      <c r="S33" s="41"/>
      <c r="T33" s="71"/>
      <c r="U33" s="33"/>
      <c r="V33" s="41"/>
      <c r="W33" s="71"/>
      <c r="X33" s="33"/>
      <c r="Y33" s="41"/>
      <c r="Z33" s="71"/>
      <c r="AA33" s="33"/>
      <c r="AB33" s="41"/>
      <c r="AC33" s="71"/>
      <c r="AD33" s="33"/>
      <c r="AE33" s="41"/>
      <c r="AF33" s="71"/>
      <c r="AG33" s="33"/>
      <c r="AH33" s="41"/>
      <c r="AI33" s="68">
        <f>M34</f>
        <v>67</v>
      </c>
      <c r="AJ33" s="59">
        <f>P34</f>
        <v>66</v>
      </c>
      <c r="AK33" s="59">
        <f>S34</f>
        <v>55</v>
      </c>
      <c r="AL33" s="59">
        <f>V34</f>
        <v>0</v>
      </c>
      <c r="AM33" s="59">
        <f>Y34</f>
        <v>0</v>
      </c>
      <c r="AN33" s="59">
        <f>AB34</f>
        <v>0</v>
      </c>
      <c r="AO33" s="59">
        <f>AE34</f>
        <v>0</v>
      </c>
      <c r="AP33" s="59">
        <f>AH34</f>
        <v>0</v>
      </c>
    </row>
    <row r="34" spans="1:42">
      <c r="A34" s="19" t="s">
        <v>370</v>
      </c>
      <c r="B34" s="5" t="s">
        <v>371</v>
      </c>
      <c r="C34" s="75">
        <v>2003</v>
      </c>
      <c r="D34" s="5" t="s">
        <v>27</v>
      </c>
      <c r="E34" s="14">
        <v>188</v>
      </c>
      <c r="F34" s="14">
        <f>((((((M34+P34)+S34)+V34)+Y34)+AB34)+AE34)+AH34</f>
        <v>188</v>
      </c>
      <c r="G34" s="75">
        <v>17</v>
      </c>
      <c r="H34" s="75"/>
      <c r="I34" s="75" t="s">
        <v>129</v>
      </c>
      <c r="J34" s="38"/>
      <c r="K34" s="71"/>
      <c r="L34" s="19" t="s">
        <v>76</v>
      </c>
      <c r="M34" s="41">
        <v>67</v>
      </c>
      <c r="N34" s="71"/>
      <c r="O34" s="19" t="s">
        <v>280</v>
      </c>
      <c r="P34" s="41">
        <v>66</v>
      </c>
      <c r="Q34" s="71"/>
      <c r="R34" s="19" t="s">
        <v>367</v>
      </c>
      <c r="S34" s="41">
        <v>55</v>
      </c>
      <c r="T34" s="71"/>
      <c r="U34" s="33"/>
      <c r="V34" s="41"/>
      <c r="W34" s="71"/>
      <c r="X34" s="33"/>
      <c r="Y34" s="41"/>
      <c r="Z34" s="71"/>
      <c r="AA34" s="33"/>
      <c r="AB34" s="41"/>
      <c r="AC34" s="71"/>
      <c r="AD34" s="33"/>
      <c r="AE34" s="41"/>
      <c r="AF34" s="71"/>
      <c r="AG34" s="33"/>
      <c r="AH34" s="41"/>
      <c r="AI34" s="68">
        <f>M36</f>
        <v>53</v>
      </c>
      <c r="AJ34" s="59">
        <f>P36</f>
        <v>49</v>
      </c>
      <c r="AK34" s="59">
        <f>S36</f>
        <v>73</v>
      </c>
      <c r="AL34" s="59">
        <f>V36</f>
        <v>0</v>
      </c>
      <c r="AM34" s="59">
        <f>Y36</f>
        <v>0</v>
      </c>
      <c r="AN34" s="59">
        <f>AB36</f>
        <v>0</v>
      </c>
      <c r="AO34" s="59">
        <f>AE36</f>
        <v>0</v>
      </c>
      <c r="AP34" s="59">
        <f>AH36</f>
        <v>0</v>
      </c>
    </row>
    <row r="35" spans="1:42">
      <c r="A35" s="71" t="s">
        <v>370</v>
      </c>
      <c r="B35" s="11" t="s">
        <v>372</v>
      </c>
      <c r="C35" s="39">
        <v>2000</v>
      </c>
      <c r="D35" s="11" t="s">
        <v>373</v>
      </c>
      <c r="E35" s="14">
        <v>188</v>
      </c>
      <c r="F35" s="14">
        <v>188</v>
      </c>
      <c r="G35" s="75">
        <v>37</v>
      </c>
      <c r="H35" s="75"/>
      <c r="I35" s="75" t="s">
        <v>70</v>
      </c>
      <c r="J35" s="38"/>
      <c r="K35" s="71"/>
      <c r="L35" s="19"/>
      <c r="M35" s="41"/>
      <c r="N35" s="71"/>
      <c r="O35" s="19"/>
      <c r="P35" s="41"/>
      <c r="Q35" s="71"/>
      <c r="R35" s="19" t="s">
        <v>95</v>
      </c>
      <c r="S35" s="41">
        <v>188</v>
      </c>
      <c r="T35" s="71"/>
      <c r="U35" s="33"/>
      <c r="V35" s="41"/>
      <c r="W35" s="71"/>
      <c r="X35" s="33"/>
      <c r="Y35" s="41"/>
      <c r="Z35" s="71"/>
      <c r="AA35" s="33"/>
      <c r="AB35" s="41"/>
      <c r="AC35" s="71"/>
      <c r="AD35" s="33"/>
      <c r="AE35" s="41"/>
      <c r="AF35" s="71"/>
      <c r="AG35" s="33"/>
      <c r="AH35" s="41"/>
      <c r="AI35" s="68">
        <f>M45</f>
        <v>87</v>
      </c>
      <c r="AJ35" s="59">
        <f>P45</f>
        <v>0</v>
      </c>
      <c r="AK35" s="59">
        <f>S45</f>
        <v>0</v>
      </c>
      <c r="AL35" s="59">
        <f>V45</f>
        <v>0</v>
      </c>
      <c r="AM35" s="59">
        <f>Y45</f>
        <v>0</v>
      </c>
      <c r="AN35" s="59">
        <f>AB45</f>
        <v>0</v>
      </c>
      <c r="AO35" s="59">
        <f>AE45</f>
        <v>0</v>
      </c>
      <c r="AP35" s="59">
        <f>AH45</f>
        <v>0</v>
      </c>
    </row>
    <row r="36" spans="1:42">
      <c r="A36" s="19" t="s">
        <v>322</v>
      </c>
      <c r="B36" s="5" t="s">
        <v>374</v>
      </c>
      <c r="C36" s="75">
        <v>2001</v>
      </c>
      <c r="D36" s="5" t="s">
        <v>78</v>
      </c>
      <c r="E36" s="14">
        <v>175</v>
      </c>
      <c r="F36" s="14">
        <f>((((((M36+P36)+S36)+V36)+Y36)+AB36)+AE36)+AH36</f>
        <v>175</v>
      </c>
      <c r="G36" s="75"/>
      <c r="H36" s="75"/>
      <c r="I36" s="75"/>
      <c r="J36" s="38"/>
      <c r="K36" s="71"/>
      <c r="L36" s="19" t="s">
        <v>375</v>
      </c>
      <c r="M36" s="41">
        <v>53</v>
      </c>
      <c r="N36" s="71"/>
      <c r="O36" s="19" t="s">
        <v>366</v>
      </c>
      <c r="P36" s="41">
        <v>49</v>
      </c>
      <c r="Q36" s="71"/>
      <c r="R36" s="19" t="s">
        <v>359</v>
      </c>
      <c r="S36" s="41">
        <v>73</v>
      </c>
      <c r="T36" s="71"/>
      <c r="U36" s="33"/>
      <c r="V36" s="41"/>
      <c r="W36" s="71"/>
      <c r="X36" s="33"/>
      <c r="Y36" s="41"/>
      <c r="Z36" s="71"/>
      <c r="AA36" s="33"/>
      <c r="AB36" s="41"/>
      <c r="AC36" s="71"/>
      <c r="AD36" s="33"/>
      <c r="AE36" s="41"/>
      <c r="AF36" s="71"/>
      <c r="AG36" s="33"/>
      <c r="AH36" s="41"/>
      <c r="AI36" s="68"/>
    </row>
    <row r="37" spans="1:42">
      <c r="A37" s="39" t="s">
        <v>100</v>
      </c>
      <c r="B37" s="5" t="s">
        <v>156</v>
      </c>
      <c r="C37" s="75" t="s">
        <v>266</v>
      </c>
      <c r="D37" s="5" t="s">
        <v>191</v>
      </c>
      <c r="E37" s="14">
        <v>174</v>
      </c>
      <c r="F37" s="14">
        <v>174</v>
      </c>
      <c r="G37" s="75">
        <v>26</v>
      </c>
      <c r="H37" s="75"/>
      <c r="I37" s="75" t="s">
        <v>105</v>
      </c>
      <c r="J37" s="75"/>
      <c r="K37" s="71"/>
      <c r="L37" s="19"/>
      <c r="M37" s="41"/>
      <c r="N37" s="71"/>
      <c r="O37" s="19" t="s">
        <v>368</v>
      </c>
      <c r="P37" s="41">
        <v>83</v>
      </c>
      <c r="Q37" s="71"/>
      <c r="R37" s="19" t="s">
        <v>270</v>
      </c>
      <c r="S37" s="41">
        <v>91</v>
      </c>
      <c r="T37" s="71"/>
      <c r="U37" s="33"/>
      <c r="V37" s="41"/>
      <c r="W37" s="71"/>
      <c r="X37" s="33"/>
      <c r="Y37" s="41"/>
      <c r="Z37" s="71"/>
      <c r="AA37" s="33"/>
      <c r="AB37" s="41"/>
      <c r="AC37" s="71"/>
      <c r="AD37" s="33"/>
      <c r="AE37" s="41"/>
      <c r="AF37" s="71"/>
      <c r="AG37" s="33"/>
      <c r="AH37" s="41"/>
      <c r="AI37" s="68" t="e">
        <f>#REF!</f>
        <v>#REF!</v>
      </c>
      <c r="AJ37" s="59" t="e">
        <f>#REF!</f>
        <v>#REF!</v>
      </c>
      <c r="AK37" s="59" t="e">
        <f>#REF!</f>
        <v>#REF!</v>
      </c>
      <c r="AL37" s="59" t="e">
        <f>#REF!</f>
        <v>#REF!</v>
      </c>
      <c r="AM37" s="59" t="e">
        <f>#REF!</f>
        <v>#REF!</v>
      </c>
      <c r="AN37" s="59" t="e">
        <f>#REF!</f>
        <v>#REF!</v>
      </c>
      <c r="AO37" s="59" t="e">
        <f>#REF!</f>
        <v>#REF!</v>
      </c>
      <c r="AP37" s="59" t="e">
        <f>#REF!</f>
        <v>#REF!</v>
      </c>
    </row>
    <row r="38" spans="1:42">
      <c r="A38" s="39" t="s">
        <v>114</v>
      </c>
      <c r="B38" s="5" t="s">
        <v>376</v>
      </c>
      <c r="C38" s="75">
        <v>2003</v>
      </c>
      <c r="D38" s="5" t="s">
        <v>191</v>
      </c>
      <c r="E38" s="14">
        <v>138</v>
      </c>
      <c r="F38" s="14">
        <v>138</v>
      </c>
      <c r="G38" s="75"/>
      <c r="H38" s="75"/>
      <c r="I38" s="75"/>
      <c r="J38" s="75"/>
      <c r="K38" s="71"/>
      <c r="L38" s="19"/>
      <c r="M38" s="41"/>
      <c r="N38" s="71"/>
      <c r="O38" s="19" t="s">
        <v>368</v>
      </c>
      <c r="P38" s="41">
        <v>83</v>
      </c>
      <c r="Q38" s="71"/>
      <c r="R38" s="19" t="s">
        <v>367</v>
      </c>
      <c r="S38" s="41">
        <v>55</v>
      </c>
      <c r="T38" s="71"/>
      <c r="U38" s="33"/>
      <c r="V38" s="41"/>
      <c r="W38" s="71"/>
      <c r="X38" s="33"/>
      <c r="Y38" s="41"/>
      <c r="Z38" s="71"/>
      <c r="AA38" s="33"/>
      <c r="AB38" s="41"/>
      <c r="AC38" s="71"/>
      <c r="AD38" s="33"/>
      <c r="AE38" s="41"/>
      <c r="AF38" s="71"/>
      <c r="AG38" s="33"/>
      <c r="AH38" s="41"/>
      <c r="AI38" s="68" t="e">
        <f>#REF!</f>
        <v>#REF!</v>
      </c>
      <c r="AJ38" s="59" t="e">
        <f>#REF!</f>
        <v>#REF!</v>
      </c>
      <c r="AK38" s="59" t="e">
        <f>#REF!</f>
        <v>#REF!</v>
      </c>
      <c r="AL38" s="59" t="e">
        <f>#REF!</f>
        <v>#REF!</v>
      </c>
      <c r="AM38" s="59" t="e">
        <f>#REF!</f>
        <v>#REF!</v>
      </c>
      <c r="AN38" s="59" t="e">
        <f>#REF!</f>
        <v>#REF!</v>
      </c>
      <c r="AO38" s="59" t="e">
        <f>#REF!</f>
        <v>#REF!</v>
      </c>
      <c r="AP38" s="59" t="e">
        <f>#REF!</f>
        <v>#REF!</v>
      </c>
    </row>
    <row r="39" spans="1:42">
      <c r="A39" s="39" t="s">
        <v>124</v>
      </c>
      <c r="B39" s="5" t="s">
        <v>377</v>
      </c>
      <c r="C39" s="75">
        <v>2003</v>
      </c>
      <c r="D39" s="5" t="s">
        <v>27</v>
      </c>
      <c r="E39" s="14">
        <v>122</v>
      </c>
      <c r="F39" s="14">
        <v>122</v>
      </c>
      <c r="G39" s="75"/>
      <c r="H39" s="75"/>
      <c r="I39" s="75"/>
      <c r="J39" s="75"/>
      <c r="K39" s="71"/>
      <c r="L39" s="19"/>
      <c r="M39" s="41"/>
      <c r="N39" s="71"/>
      <c r="O39" s="19" t="s">
        <v>366</v>
      </c>
      <c r="P39" s="41">
        <v>49</v>
      </c>
      <c r="Q39" s="71"/>
      <c r="R39" s="19" t="s">
        <v>359</v>
      </c>
      <c r="S39" s="41">
        <v>73</v>
      </c>
      <c r="T39" s="71"/>
      <c r="U39" s="33"/>
      <c r="V39" s="41"/>
      <c r="W39" s="71"/>
      <c r="X39" s="33"/>
      <c r="Y39" s="41"/>
      <c r="Z39" s="71"/>
      <c r="AA39" s="33"/>
      <c r="AB39" s="41"/>
      <c r="AC39" s="71"/>
      <c r="AD39" s="33"/>
      <c r="AE39" s="41"/>
      <c r="AF39" s="71"/>
      <c r="AG39" s="33"/>
      <c r="AH39" s="41"/>
      <c r="AI39" s="68">
        <f>M48</f>
        <v>67</v>
      </c>
      <c r="AJ39" s="59">
        <f>P48</f>
        <v>0</v>
      </c>
      <c r="AK39" s="59">
        <f>S48</f>
        <v>0</v>
      </c>
      <c r="AL39" s="59">
        <f>V48</f>
        <v>0</v>
      </c>
      <c r="AM39" s="59">
        <f>Y48</f>
        <v>0</v>
      </c>
      <c r="AN39" s="59">
        <f>AB48</f>
        <v>0</v>
      </c>
      <c r="AO39" s="59">
        <f>AE48</f>
        <v>0</v>
      </c>
      <c r="AP39" s="59">
        <f>AH48</f>
        <v>0</v>
      </c>
    </row>
    <row r="40" spans="1:42">
      <c r="A40" s="71" t="s">
        <v>378</v>
      </c>
      <c r="B40" s="5" t="s">
        <v>379</v>
      </c>
      <c r="C40" s="75" t="s">
        <v>266</v>
      </c>
      <c r="D40" s="5" t="s">
        <v>85</v>
      </c>
      <c r="E40" s="14">
        <v>104</v>
      </c>
      <c r="F40" s="14">
        <v>104</v>
      </c>
      <c r="G40" s="75">
        <v>19</v>
      </c>
      <c r="H40" s="75"/>
      <c r="I40" s="75" t="s">
        <v>124</v>
      </c>
      <c r="J40" s="19"/>
      <c r="K40" s="71"/>
      <c r="L40" s="19"/>
      <c r="M40" s="41"/>
      <c r="N40" s="71"/>
      <c r="O40" s="19" t="s">
        <v>366</v>
      </c>
      <c r="P40" s="41">
        <v>49</v>
      </c>
      <c r="Q40" s="71"/>
      <c r="R40" s="19" t="s">
        <v>367</v>
      </c>
      <c r="S40" s="41">
        <v>55</v>
      </c>
      <c r="T40" s="71"/>
      <c r="U40" s="33"/>
      <c r="V40" s="41"/>
      <c r="W40" s="71"/>
      <c r="X40" s="33"/>
      <c r="Y40" s="41"/>
      <c r="Z40" s="71"/>
      <c r="AA40" s="33"/>
      <c r="AB40" s="41"/>
      <c r="AC40" s="71"/>
      <c r="AD40" s="33"/>
      <c r="AE40" s="41"/>
      <c r="AF40" s="71"/>
      <c r="AG40" s="33"/>
      <c r="AH40" s="41"/>
      <c r="AI40" s="68">
        <f>M49</f>
        <v>67</v>
      </c>
      <c r="AJ40" s="59">
        <f>P49</f>
        <v>0</v>
      </c>
      <c r="AK40" s="59">
        <f>S49</f>
        <v>0</v>
      </c>
      <c r="AL40" s="59">
        <f>V49</f>
        <v>0</v>
      </c>
      <c r="AM40" s="59">
        <f>Y49</f>
        <v>0</v>
      </c>
      <c r="AN40" s="59">
        <f>AB49</f>
        <v>0</v>
      </c>
      <c r="AO40" s="59">
        <f>AE49</f>
        <v>0</v>
      </c>
      <c r="AP40" s="59">
        <f>AH49</f>
        <v>0</v>
      </c>
    </row>
    <row r="41" spans="1:42">
      <c r="A41" s="71" t="s">
        <v>378</v>
      </c>
      <c r="B41" s="5" t="s">
        <v>295</v>
      </c>
      <c r="C41" s="75">
        <v>2002</v>
      </c>
      <c r="D41" s="5" t="s">
        <v>380</v>
      </c>
      <c r="E41" s="14">
        <v>104</v>
      </c>
      <c r="F41" s="14">
        <v>104</v>
      </c>
      <c r="G41" s="39"/>
      <c r="H41" s="75"/>
      <c r="I41" s="75"/>
      <c r="J41" s="38"/>
      <c r="K41" s="71"/>
      <c r="L41" s="19"/>
      <c r="M41" s="41"/>
      <c r="N41" s="71"/>
      <c r="O41" s="19" t="s">
        <v>366</v>
      </c>
      <c r="P41" s="41">
        <v>49</v>
      </c>
      <c r="Q41" s="71"/>
      <c r="R41" s="19" t="s">
        <v>367</v>
      </c>
      <c r="S41" s="41">
        <v>55</v>
      </c>
      <c r="T41" s="71"/>
      <c r="U41" s="33"/>
      <c r="V41" s="41"/>
      <c r="W41" s="71"/>
      <c r="X41" s="33"/>
      <c r="Y41" s="41"/>
      <c r="Z41" s="71"/>
      <c r="AA41" s="33"/>
      <c r="AB41" s="41"/>
      <c r="AC41" s="71"/>
      <c r="AD41" s="33"/>
      <c r="AE41" s="41"/>
      <c r="AF41" s="71"/>
      <c r="AG41" s="33"/>
      <c r="AH41" s="41"/>
      <c r="AI41" s="68">
        <f>M50</f>
        <v>0</v>
      </c>
      <c r="AJ41" s="59">
        <f>P50</f>
        <v>66</v>
      </c>
      <c r="AK41" s="59">
        <f>S50</f>
        <v>0</v>
      </c>
      <c r="AL41" s="59">
        <f>V50</f>
        <v>0</v>
      </c>
      <c r="AM41" s="59">
        <f>Y50</f>
        <v>0</v>
      </c>
      <c r="AN41" s="59">
        <f>AB50</f>
        <v>0</v>
      </c>
      <c r="AO41" s="59">
        <f>AE50</f>
        <v>0</v>
      </c>
      <c r="AP41" s="59">
        <f>AH50</f>
        <v>0</v>
      </c>
    </row>
    <row r="42" spans="1:42">
      <c r="A42" s="71" t="s">
        <v>378</v>
      </c>
      <c r="B42" s="5" t="s">
        <v>381</v>
      </c>
      <c r="C42" s="75">
        <v>2003</v>
      </c>
      <c r="D42" s="5" t="s">
        <v>191</v>
      </c>
      <c r="E42" s="14">
        <v>104</v>
      </c>
      <c r="F42" s="14">
        <v>104</v>
      </c>
      <c r="G42" s="75"/>
      <c r="H42" s="75"/>
      <c r="I42" s="75"/>
      <c r="J42" s="75"/>
      <c r="K42" s="71"/>
      <c r="L42" s="19"/>
      <c r="M42" s="41"/>
      <c r="N42" s="71"/>
      <c r="O42" s="19" t="s">
        <v>366</v>
      </c>
      <c r="P42" s="41">
        <v>49</v>
      </c>
      <c r="Q42" s="71"/>
      <c r="R42" s="19" t="s">
        <v>367</v>
      </c>
      <c r="S42" s="41">
        <v>55</v>
      </c>
      <c r="T42" s="71"/>
      <c r="U42" s="33"/>
      <c r="V42" s="41"/>
      <c r="W42" s="71"/>
      <c r="X42" s="33"/>
      <c r="Y42" s="41"/>
      <c r="Z42" s="71"/>
      <c r="AA42" s="33"/>
      <c r="AB42" s="41"/>
      <c r="AC42" s="71"/>
      <c r="AD42" s="33"/>
      <c r="AE42" s="41"/>
      <c r="AF42" s="71"/>
      <c r="AG42" s="33"/>
      <c r="AH42" s="41"/>
      <c r="AI42" s="68">
        <f>M51</f>
        <v>0</v>
      </c>
      <c r="AJ42" s="59">
        <f>P51</f>
        <v>66</v>
      </c>
      <c r="AK42" s="59">
        <f>S51</f>
        <v>0</v>
      </c>
      <c r="AL42" s="59">
        <f>V51</f>
        <v>0</v>
      </c>
      <c r="AM42" s="59">
        <f>Y51</f>
        <v>0</v>
      </c>
      <c r="AN42" s="59">
        <f>AB51</f>
        <v>0</v>
      </c>
      <c r="AO42" s="59">
        <f>AE51</f>
        <v>0</v>
      </c>
      <c r="AP42" s="59">
        <f>AH51</f>
        <v>0</v>
      </c>
    </row>
    <row r="43" spans="1:42">
      <c r="A43" s="39" t="s">
        <v>282</v>
      </c>
      <c r="B43" s="5" t="s">
        <v>382</v>
      </c>
      <c r="C43" s="75">
        <v>2001</v>
      </c>
      <c r="D43" s="5" t="s">
        <v>216</v>
      </c>
      <c r="E43" s="14">
        <v>91</v>
      </c>
      <c r="F43" s="14">
        <v>91</v>
      </c>
      <c r="G43" s="75"/>
      <c r="H43" s="75"/>
      <c r="I43" s="75"/>
      <c r="J43" s="38"/>
      <c r="K43" s="71"/>
      <c r="L43" s="19"/>
      <c r="M43" s="41"/>
      <c r="N43" s="71"/>
      <c r="O43" s="19"/>
      <c r="P43" s="41"/>
      <c r="Q43" s="71"/>
      <c r="R43" s="19" t="s">
        <v>383</v>
      </c>
      <c r="S43" s="41">
        <v>91</v>
      </c>
      <c r="T43" s="71"/>
      <c r="U43" s="33"/>
      <c r="V43" s="41"/>
      <c r="W43" s="71"/>
      <c r="X43" s="33"/>
      <c r="Y43" s="41"/>
      <c r="Z43" s="71"/>
      <c r="AA43" s="33"/>
      <c r="AB43" s="41"/>
      <c r="AC43" s="71"/>
      <c r="AD43" s="33"/>
      <c r="AE43" s="41"/>
      <c r="AF43" s="71"/>
      <c r="AG43" s="33"/>
      <c r="AH43" s="41"/>
      <c r="AI43" s="68">
        <f>M53</f>
        <v>53</v>
      </c>
      <c r="AJ43" s="59">
        <f>P53</f>
        <v>0</v>
      </c>
      <c r="AK43" s="59">
        <f>S53</f>
        <v>0</v>
      </c>
      <c r="AL43" s="59">
        <f>V53</f>
        <v>0</v>
      </c>
      <c r="AM43" s="59">
        <f>Y53</f>
        <v>0</v>
      </c>
      <c r="AN43" s="59">
        <f>AB53</f>
        <v>0</v>
      </c>
      <c r="AO43" s="59">
        <f>AE53</f>
        <v>0</v>
      </c>
      <c r="AP43" s="59">
        <f>AH53</f>
        <v>0</v>
      </c>
    </row>
    <row r="44" spans="1:42">
      <c r="A44" s="39" t="s">
        <v>275</v>
      </c>
      <c r="B44" s="5" t="s">
        <v>384</v>
      </c>
      <c r="C44" s="75">
        <v>2003</v>
      </c>
      <c r="D44" s="5" t="s">
        <v>191</v>
      </c>
      <c r="E44" s="14">
        <v>88</v>
      </c>
      <c r="F44" s="14">
        <v>88</v>
      </c>
      <c r="G44" s="75"/>
      <c r="H44" s="75"/>
      <c r="I44" s="75"/>
      <c r="J44" s="75"/>
      <c r="K44" s="71"/>
      <c r="L44" s="19"/>
      <c r="M44" s="41"/>
      <c r="N44" s="71"/>
      <c r="O44" s="19" t="s">
        <v>385</v>
      </c>
      <c r="P44" s="41">
        <v>33</v>
      </c>
      <c r="Q44" s="71"/>
      <c r="R44" s="19" t="s">
        <v>367</v>
      </c>
      <c r="S44" s="41">
        <v>55</v>
      </c>
      <c r="T44" s="71"/>
      <c r="U44" s="33"/>
      <c r="V44" s="41"/>
      <c r="W44" s="71"/>
      <c r="X44" s="33"/>
      <c r="Y44" s="41"/>
      <c r="Z44" s="71"/>
      <c r="AA44" s="33"/>
      <c r="AB44" s="41"/>
      <c r="AC44" s="71"/>
      <c r="AD44" s="33"/>
      <c r="AE44" s="41"/>
      <c r="AF44" s="71"/>
      <c r="AG44" s="33"/>
      <c r="AH44" s="41"/>
      <c r="AI44" s="68" t="e">
        <f>#REF!</f>
        <v>#REF!</v>
      </c>
      <c r="AJ44" s="59" t="e">
        <f>#REF!</f>
        <v>#REF!</v>
      </c>
      <c r="AK44" s="59" t="e">
        <f>#REF!</f>
        <v>#REF!</v>
      </c>
      <c r="AL44" s="59" t="e">
        <f>#REF!</f>
        <v>#REF!</v>
      </c>
      <c r="AM44" s="59" t="e">
        <f>#REF!</f>
        <v>#REF!</v>
      </c>
      <c r="AN44" s="59" t="e">
        <f>#REF!</f>
        <v>#REF!</v>
      </c>
      <c r="AO44" s="59" t="e">
        <f>#REF!</f>
        <v>#REF!</v>
      </c>
      <c r="AP44" s="59" t="e">
        <f>#REF!</f>
        <v>#REF!</v>
      </c>
    </row>
    <row r="45" spans="1:42">
      <c r="A45" s="19" t="s">
        <v>386</v>
      </c>
      <c r="B45" s="5" t="s">
        <v>387</v>
      </c>
      <c r="C45" s="75">
        <v>2001</v>
      </c>
      <c r="D45" s="5" t="s">
        <v>69</v>
      </c>
      <c r="E45" s="14">
        <v>87</v>
      </c>
      <c r="F45" s="14">
        <f>((((((M45+P45)+S45)+V45)+Y45)+AB45)+AE45)+AH45</f>
        <v>87</v>
      </c>
      <c r="G45" s="75"/>
      <c r="H45" s="75"/>
      <c r="I45" s="75"/>
      <c r="J45" s="71"/>
      <c r="K45" s="71"/>
      <c r="L45" s="19" t="s">
        <v>66</v>
      </c>
      <c r="M45" s="41">
        <v>87</v>
      </c>
      <c r="N45" s="71"/>
      <c r="O45" s="19"/>
      <c r="P45" s="41"/>
      <c r="Q45" s="71"/>
      <c r="R45" s="19"/>
      <c r="S45" s="41"/>
      <c r="T45" s="71"/>
      <c r="U45" s="33"/>
      <c r="V45" s="41"/>
      <c r="W45" s="71"/>
      <c r="X45" s="33"/>
      <c r="Y45" s="41"/>
      <c r="Z45" s="71"/>
      <c r="AA45" s="33"/>
      <c r="AB45" s="41"/>
      <c r="AC45" s="71"/>
      <c r="AD45" s="33"/>
      <c r="AE45" s="41"/>
      <c r="AF45" s="71"/>
      <c r="AG45" s="33"/>
      <c r="AH45" s="41"/>
      <c r="AI45" s="68" t="e">
        <f>#REF!</f>
        <v>#REF!</v>
      </c>
      <c r="AJ45" s="59" t="e">
        <f>#REF!</f>
        <v>#REF!</v>
      </c>
      <c r="AK45" s="59" t="e">
        <f>#REF!</f>
        <v>#REF!</v>
      </c>
      <c r="AL45" s="59" t="e">
        <f>#REF!</f>
        <v>#REF!</v>
      </c>
      <c r="AM45" s="59" t="e">
        <f>#REF!</f>
        <v>#REF!</v>
      </c>
      <c r="AN45" s="59" t="e">
        <f>#REF!</f>
        <v>#REF!</v>
      </c>
      <c r="AO45" s="59" t="e">
        <f>#REF!</f>
        <v>#REF!</v>
      </c>
      <c r="AP45" s="59" t="e">
        <f>#REF!</f>
        <v>#REF!</v>
      </c>
    </row>
    <row r="46" spans="1:42">
      <c r="A46" s="19" t="s">
        <v>386</v>
      </c>
      <c r="B46" s="5" t="s">
        <v>300</v>
      </c>
      <c r="C46" s="75">
        <v>2000</v>
      </c>
      <c r="D46" s="5" t="s">
        <v>388</v>
      </c>
      <c r="E46" s="14">
        <v>87</v>
      </c>
      <c r="F46" s="14">
        <f>((((((M46+P46)+S46)+V46)+Y46)+AB46)+AE46)+AH46</f>
        <v>87</v>
      </c>
      <c r="G46" s="75"/>
      <c r="H46" s="75"/>
      <c r="I46" s="75"/>
      <c r="J46" s="75"/>
      <c r="K46" s="71"/>
      <c r="L46" s="19" t="s">
        <v>66</v>
      </c>
      <c r="M46" s="41">
        <v>87</v>
      </c>
      <c r="N46" s="71"/>
      <c r="O46" s="19"/>
      <c r="P46" s="41"/>
      <c r="Q46" s="71"/>
      <c r="R46" s="19"/>
      <c r="S46" s="41"/>
      <c r="T46" s="71"/>
      <c r="U46" s="33"/>
      <c r="V46" s="41"/>
      <c r="W46" s="71"/>
      <c r="X46" s="33"/>
      <c r="Y46" s="41"/>
      <c r="Z46" s="71"/>
      <c r="AA46" s="33"/>
      <c r="AB46" s="41"/>
      <c r="AC46" s="71"/>
      <c r="AD46" s="33"/>
      <c r="AE46" s="41"/>
      <c r="AF46" s="71"/>
      <c r="AG46" s="33"/>
      <c r="AH46" s="41"/>
      <c r="AI46" s="68"/>
    </row>
    <row r="47" spans="1:42">
      <c r="A47" s="39" t="s">
        <v>389</v>
      </c>
      <c r="B47" s="5" t="s">
        <v>390</v>
      </c>
      <c r="C47" s="75">
        <v>2001</v>
      </c>
      <c r="D47" s="5" t="s">
        <v>191</v>
      </c>
      <c r="E47" s="14">
        <v>73</v>
      </c>
      <c r="F47" s="14">
        <v>73</v>
      </c>
      <c r="G47" s="75">
        <v>35</v>
      </c>
      <c r="H47" s="75"/>
      <c r="I47" s="75" t="s">
        <v>88</v>
      </c>
      <c r="J47" s="75"/>
      <c r="K47" s="71"/>
      <c r="L47" s="19"/>
      <c r="M47" s="41"/>
      <c r="N47" s="71"/>
      <c r="O47" s="19"/>
      <c r="P47" s="41"/>
      <c r="Q47" s="71"/>
      <c r="R47" s="19" t="s">
        <v>359</v>
      </c>
      <c r="S47" s="41">
        <v>73</v>
      </c>
      <c r="T47" s="71"/>
      <c r="U47" s="33"/>
      <c r="V47" s="41"/>
      <c r="W47" s="71"/>
      <c r="X47" s="33"/>
      <c r="Y47" s="41"/>
      <c r="Z47" s="71"/>
      <c r="AA47" s="33"/>
      <c r="AB47" s="41"/>
      <c r="AC47" s="71"/>
      <c r="AD47" s="33"/>
      <c r="AE47" s="41"/>
      <c r="AF47" s="71"/>
      <c r="AG47" s="33"/>
      <c r="AH47" s="41"/>
      <c r="AI47" s="68" t="e">
        <f>#REF!</f>
        <v>#REF!</v>
      </c>
      <c r="AJ47" s="59" t="e">
        <f>#REF!</f>
        <v>#REF!</v>
      </c>
      <c r="AK47" s="59" t="e">
        <f>#REF!</f>
        <v>#REF!</v>
      </c>
      <c r="AL47" s="59" t="e">
        <f>#REF!</f>
        <v>#REF!</v>
      </c>
      <c r="AM47" s="59" t="e">
        <f>#REF!</f>
        <v>#REF!</v>
      </c>
      <c r="AN47" s="59" t="e">
        <f>#REF!</f>
        <v>#REF!</v>
      </c>
      <c r="AO47" s="59" t="e">
        <f>#REF!</f>
        <v>#REF!</v>
      </c>
      <c r="AP47" s="59" t="e">
        <f>#REF!</f>
        <v>#REF!</v>
      </c>
    </row>
    <row r="48" spans="1:42">
      <c r="A48" s="19" t="s">
        <v>391</v>
      </c>
      <c r="B48" s="5" t="s">
        <v>392</v>
      </c>
      <c r="C48" s="75">
        <v>2000</v>
      </c>
      <c r="D48" s="5" t="s">
        <v>388</v>
      </c>
      <c r="E48" s="14">
        <v>67</v>
      </c>
      <c r="F48" s="14">
        <f>((((((M48+P48)+S48)+V48)+Y48)+AB48)+AE48)+AH48</f>
        <v>67</v>
      </c>
      <c r="G48" s="19"/>
      <c r="H48" s="19"/>
      <c r="I48" s="75"/>
      <c r="J48" s="38"/>
      <c r="K48" s="71"/>
      <c r="L48" s="19" t="s">
        <v>76</v>
      </c>
      <c r="M48" s="41">
        <v>67</v>
      </c>
      <c r="N48" s="71"/>
      <c r="O48" s="19"/>
      <c r="P48" s="41"/>
      <c r="Q48" s="71"/>
      <c r="R48" s="19"/>
      <c r="S48" s="41"/>
      <c r="T48" s="71"/>
      <c r="U48" s="33"/>
      <c r="V48" s="41"/>
      <c r="W48" s="71"/>
      <c r="X48" s="33"/>
      <c r="Y48" s="41"/>
      <c r="Z48" s="71"/>
      <c r="AA48" s="33"/>
      <c r="AB48" s="41"/>
      <c r="AC48" s="71"/>
      <c r="AD48" s="33"/>
      <c r="AE48" s="41"/>
      <c r="AF48" s="71"/>
      <c r="AG48" s="33"/>
      <c r="AH48" s="41"/>
      <c r="AI48" s="68"/>
    </row>
    <row r="49" spans="1:42">
      <c r="A49" s="19" t="s">
        <v>391</v>
      </c>
      <c r="B49" s="5" t="s">
        <v>393</v>
      </c>
      <c r="C49" s="75">
        <v>2003</v>
      </c>
      <c r="D49" s="5" t="s">
        <v>145</v>
      </c>
      <c r="E49" s="14">
        <v>67</v>
      </c>
      <c r="F49" s="14">
        <f>((((((M49+P49)+S49)+V49)+Y49)+AB49)+AE49)+AH49</f>
        <v>67</v>
      </c>
      <c r="G49" s="75"/>
      <c r="H49" s="75"/>
      <c r="I49" s="75"/>
      <c r="J49" s="75"/>
      <c r="K49" s="71"/>
      <c r="L49" s="19" t="s">
        <v>76</v>
      </c>
      <c r="M49" s="41">
        <v>67</v>
      </c>
      <c r="N49" s="71"/>
      <c r="O49" s="19"/>
      <c r="P49" s="41"/>
      <c r="Q49" s="71"/>
      <c r="R49" s="19"/>
      <c r="S49" s="41"/>
      <c r="T49" s="71"/>
      <c r="U49" s="33"/>
      <c r="V49" s="41"/>
      <c r="W49" s="71"/>
      <c r="X49" s="33"/>
      <c r="Y49" s="41"/>
      <c r="Z49" s="71"/>
      <c r="AA49" s="33"/>
      <c r="AB49" s="41"/>
      <c r="AC49" s="71"/>
      <c r="AD49" s="33"/>
      <c r="AE49" s="41"/>
      <c r="AF49" s="71"/>
      <c r="AG49" s="33"/>
      <c r="AH49" s="41"/>
      <c r="AI49" s="68" t="e">
        <f>#REF!</f>
        <v>#REF!</v>
      </c>
      <c r="AJ49" s="59" t="e">
        <f>#REF!</f>
        <v>#REF!</v>
      </c>
      <c r="AK49" s="59" t="e">
        <f>#REF!</f>
        <v>#REF!</v>
      </c>
      <c r="AL49" s="59" t="e">
        <f>#REF!</f>
        <v>#REF!</v>
      </c>
      <c r="AM49" s="59" t="e">
        <f>#REF!</f>
        <v>#REF!</v>
      </c>
      <c r="AN49" s="59" t="e">
        <f>#REF!</f>
        <v>#REF!</v>
      </c>
      <c r="AO49" s="59" t="e">
        <f>#REF!</f>
        <v>#REF!</v>
      </c>
      <c r="AP49" s="59" t="e">
        <f>#REF!</f>
        <v>#REF!</v>
      </c>
    </row>
    <row r="50" spans="1:42">
      <c r="A50" s="71" t="s">
        <v>394</v>
      </c>
      <c r="B50" s="5" t="s">
        <v>395</v>
      </c>
      <c r="C50" s="75">
        <v>2000</v>
      </c>
      <c r="D50" s="5" t="s">
        <v>364</v>
      </c>
      <c r="E50" s="14">
        <v>66</v>
      </c>
      <c r="F50" s="14">
        <f>((((((M50+P50)+S50)+V50)+Y50)+AB50)+AE50)+AH50</f>
        <v>66</v>
      </c>
      <c r="G50" s="39">
        <v>27</v>
      </c>
      <c r="H50" s="75"/>
      <c r="I50" s="75" t="s">
        <v>97</v>
      </c>
      <c r="J50" s="38"/>
      <c r="K50" s="71"/>
      <c r="L50" s="19"/>
      <c r="M50" s="41"/>
      <c r="N50" s="71"/>
      <c r="O50" s="19" t="s">
        <v>280</v>
      </c>
      <c r="P50" s="41">
        <v>66</v>
      </c>
      <c r="Q50" s="71"/>
      <c r="R50" s="19"/>
      <c r="S50" s="41"/>
      <c r="T50" s="71"/>
      <c r="U50" s="33"/>
      <c r="V50" s="41"/>
      <c r="W50" s="71"/>
      <c r="X50" s="33"/>
      <c r="Y50" s="41"/>
      <c r="Z50" s="71"/>
      <c r="AA50" s="33"/>
      <c r="AB50" s="41"/>
      <c r="AC50" s="71"/>
      <c r="AD50" s="33"/>
      <c r="AE50" s="41"/>
      <c r="AF50" s="71"/>
      <c r="AG50" s="33"/>
      <c r="AH50" s="41"/>
      <c r="AI50" s="68" t="e">
        <f>#REF!</f>
        <v>#REF!</v>
      </c>
      <c r="AJ50" s="59" t="e">
        <f>#REF!</f>
        <v>#REF!</v>
      </c>
      <c r="AK50" s="59" t="e">
        <f>#REF!</f>
        <v>#REF!</v>
      </c>
      <c r="AL50" s="59" t="e">
        <f>#REF!</f>
        <v>#REF!</v>
      </c>
      <c r="AM50" s="59" t="e">
        <f>#REF!</f>
        <v>#REF!</v>
      </c>
      <c r="AN50" s="59" t="e">
        <f>#REF!</f>
        <v>#REF!</v>
      </c>
      <c r="AO50" s="59" t="e">
        <f>#REF!</f>
        <v>#REF!</v>
      </c>
      <c r="AP50" s="59" t="e">
        <f>#REF!</f>
        <v>#REF!</v>
      </c>
    </row>
    <row r="51" spans="1:42">
      <c r="A51" s="71" t="s">
        <v>394</v>
      </c>
      <c r="B51" s="5" t="s">
        <v>158</v>
      </c>
      <c r="C51" s="75">
        <v>2000</v>
      </c>
      <c r="D51" s="5" t="s">
        <v>380</v>
      </c>
      <c r="E51" s="14">
        <v>66</v>
      </c>
      <c r="F51" s="14">
        <f>((((((M51+P51)+S51)+V51)+Y51)+AB51)+AE51)+AH51</f>
        <v>66</v>
      </c>
      <c r="G51" s="75"/>
      <c r="H51" s="75"/>
      <c r="I51" s="75"/>
      <c r="J51" s="75"/>
      <c r="K51" s="71"/>
      <c r="L51" s="19"/>
      <c r="M51" s="41"/>
      <c r="N51" s="71"/>
      <c r="O51" s="19" t="s">
        <v>280</v>
      </c>
      <c r="P51" s="41">
        <v>66</v>
      </c>
      <c r="Q51" s="71"/>
      <c r="R51" s="19"/>
      <c r="S51" s="41"/>
      <c r="T51" s="71"/>
      <c r="U51" s="33"/>
      <c r="V51" s="41"/>
      <c r="W51" s="71"/>
      <c r="X51" s="33"/>
      <c r="Y51" s="41"/>
      <c r="Z51" s="71"/>
      <c r="AA51" s="33"/>
      <c r="AB51" s="41"/>
      <c r="AC51" s="71"/>
      <c r="AD51" s="33"/>
      <c r="AE51" s="41"/>
      <c r="AF51" s="71"/>
      <c r="AG51" s="33"/>
      <c r="AH51" s="41"/>
      <c r="AI51" s="68"/>
    </row>
    <row r="52" spans="1:42">
      <c r="A52" s="39" t="s">
        <v>396</v>
      </c>
      <c r="B52" s="5" t="s">
        <v>397</v>
      </c>
      <c r="C52" s="75">
        <v>2001</v>
      </c>
      <c r="D52" s="5" t="s">
        <v>191</v>
      </c>
      <c r="E52" s="14">
        <v>55</v>
      </c>
      <c r="F52" s="14">
        <v>55</v>
      </c>
      <c r="G52" s="75"/>
      <c r="H52" s="75"/>
      <c r="I52" s="75"/>
      <c r="J52" s="75"/>
      <c r="K52" s="71"/>
      <c r="L52" s="19"/>
      <c r="M52" s="41"/>
      <c r="N52" s="71"/>
      <c r="O52" s="19"/>
      <c r="P52" s="41"/>
      <c r="Q52" s="71"/>
      <c r="R52" s="19" t="s">
        <v>367</v>
      </c>
      <c r="S52" s="41">
        <v>55</v>
      </c>
      <c r="T52" s="71"/>
      <c r="U52" s="33"/>
      <c r="V52" s="41"/>
      <c r="W52" s="71"/>
      <c r="X52" s="33"/>
      <c r="Y52" s="41"/>
      <c r="Z52" s="71"/>
      <c r="AA52" s="33"/>
      <c r="AB52" s="41"/>
      <c r="AC52" s="71"/>
      <c r="AD52" s="33"/>
      <c r="AE52" s="41"/>
      <c r="AF52" s="71"/>
      <c r="AG52" s="33"/>
      <c r="AH52" s="41"/>
      <c r="AI52" s="68">
        <f>M57</f>
        <v>0</v>
      </c>
      <c r="AJ52" s="59">
        <f>P57</f>
        <v>33</v>
      </c>
      <c r="AK52" s="59">
        <f>S57</f>
        <v>0</v>
      </c>
      <c r="AL52" s="59">
        <f>V57</f>
        <v>0</v>
      </c>
      <c r="AM52" s="59">
        <f>Y57</f>
        <v>0</v>
      </c>
      <c r="AN52" s="59">
        <f>AB57</f>
        <v>0</v>
      </c>
      <c r="AO52" s="59">
        <f>AE57</f>
        <v>0</v>
      </c>
      <c r="AP52" s="59">
        <f>AH57</f>
        <v>0</v>
      </c>
    </row>
    <row r="53" spans="1:42">
      <c r="A53" s="19" t="s">
        <v>398</v>
      </c>
      <c r="B53" s="5" t="s">
        <v>399</v>
      </c>
      <c r="C53" s="75">
        <v>2000</v>
      </c>
      <c r="D53" s="5" t="s">
        <v>388</v>
      </c>
      <c r="E53" s="14">
        <v>53</v>
      </c>
      <c r="F53" s="14">
        <f>((((((M53+P53)+S53)+V53)+Y53)+AB53)+AE53)+AH53</f>
        <v>53</v>
      </c>
      <c r="G53" s="75"/>
      <c r="H53" s="75"/>
      <c r="I53" s="75"/>
      <c r="J53" s="75"/>
      <c r="K53" s="71"/>
      <c r="L53" s="19" t="s">
        <v>375</v>
      </c>
      <c r="M53" s="41">
        <v>53</v>
      </c>
      <c r="N53" s="71"/>
      <c r="O53" s="19"/>
      <c r="P53" s="41"/>
      <c r="Q53" s="71"/>
      <c r="R53" s="19"/>
      <c r="S53" s="41"/>
      <c r="T53" s="71"/>
      <c r="U53" s="33"/>
      <c r="V53" s="41"/>
      <c r="W53" s="71"/>
      <c r="X53" s="33"/>
      <c r="Y53" s="41"/>
      <c r="Z53" s="71"/>
      <c r="AA53" s="33"/>
      <c r="AB53" s="41"/>
      <c r="AC53" s="71"/>
      <c r="AD53" s="33"/>
      <c r="AE53" s="41"/>
      <c r="AF53" s="71"/>
      <c r="AG53" s="33"/>
      <c r="AH53" s="41"/>
      <c r="AI53" s="68">
        <f>M59</f>
        <v>0</v>
      </c>
      <c r="AJ53" s="59">
        <f>P59</f>
        <v>0</v>
      </c>
      <c r="AK53" s="59">
        <f>S59</f>
        <v>0</v>
      </c>
      <c r="AL53" s="59">
        <f>V59</f>
        <v>0</v>
      </c>
      <c r="AM53" s="59">
        <f>Y59</f>
        <v>0</v>
      </c>
      <c r="AN53" s="59">
        <f>AB59</f>
        <v>0</v>
      </c>
      <c r="AO53" s="59">
        <f>AE59</f>
        <v>0</v>
      </c>
      <c r="AP53" s="59">
        <f>AH59</f>
        <v>0</v>
      </c>
    </row>
    <row r="54" spans="1:42">
      <c r="A54" s="71" t="s">
        <v>400</v>
      </c>
      <c r="B54" s="5" t="s">
        <v>401</v>
      </c>
      <c r="C54" s="75">
        <v>2002</v>
      </c>
      <c r="D54" s="5" t="s">
        <v>380</v>
      </c>
      <c r="E54" s="14">
        <v>49</v>
      </c>
      <c r="F54" s="14">
        <v>49</v>
      </c>
      <c r="G54" s="75"/>
      <c r="H54" s="75"/>
      <c r="I54" s="75"/>
      <c r="J54" s="75"/>
      <c r="K54" s="71"/>
      <c r="L54" s="19"/>
      <c r="M54" s="41"/>
      <c r="N54" s="71"/>
      <c r="O54" s="19" t="s">
        <v>366</v>
      </c>
      <c r="P54" s="41">
        <v>49</v>
      </c>
      <c r="Q54" s="71"/>
      <c r="R54" s="19"/>
      <c r="S54" s="41"/>
      <c r="T54" s="71"/>
      <c r="U54" s="33"/>
      <c r="V54" s="41"/>
      <c r="W54" s="71"/>
      <c r="X54" s="33"/>
      <c r="Y54" s="41"/>
      <c r="Z54" s="71"/>
      <c r="AA54" s="33"/>
      <c r="AB54" s="41"/>
      <c r="AC54" s="71"/>
      <c r="AD54" s="33"/>
      <c r="AE54" s="41"/>
      <c r="AF54" s="71"/>
      <c r="AG54" s="33"/>
      <c r="AH54" s="41"/>
      <c r="AI54" s="68">
        <f>M60</f>
        <v>0</v>
      </c>
      <c r="AJ54" s="59">
        <f>P60</f>
        <v>0</v>
      </c>
      <c r="AK54" s="59">
        <f>S60</f>
        <v>0</v>
      </c>
      <c r="AL54" s="59">
        <f>V60</f>
        <v>0</v>
      </c>
      <c r="AM54" s="59">
        <f>Y60</f>
        <v>0</v>
      </c>
      <c r="AN54" s="59">
        <f>AB60</f>
        <v>0</v>
      </c>
      <c r="AO54" s="59">
        <f>AE60</f>
        <v>0</v>
      </c>
      <c r="AP54" s="59">
        <f>AH60</f>
        <v>0</v>
      </c>
    </row>
    <row r="55" spans="1:42">
      <c r="A55" s="71" t="s">
        <v>400</v>
      </c>
      <c r="B55" s="5" t="s">
        <v>402</v>
      </c>
      <c r="C55" s="75">
        <v>2003</v>
      </c>
      <c r="D55" s="5" t="s">
        <v>191</v>
      </c>
      <c r="E55" s="14">
        <v>49</v>
      </c>
      <c r="F55" s="14">
        <v>49</v>
      </c>
      <c r="G55" s="75"/>
      <c r="H55" s="75"/>
      <c r="I55" s="75"/>
      <c r="J55" s="75"/>
      <c r="K55" s="71"/>
      <c r="L55" s="19"/>
      <c r="M55" s="41"/>
      <c r="N55" s="71"/>
      <c r="O55" s="19" t="s">
        <v>366</v>
      </c>
      <c r="P55" s="41">
        <v>49</v>
      </c>
      <c r="Q55" s="71"/>
      <c r="R55" s="19"/>
      <c r="S55" s="41"/>
      <c r="T55" s="71"/>
      <c r="U55" s="33"/>
      <c r="V55" s="41"/>
      <c r="W55" s="71"/>
      <c r="X55" s="33"/>
      <c r="Y55" s="41"/>
      <c r="Z55" s="71"/>
      <c r="AA55" s="33"/>
      <c r="AB55" s="41"/>
      <c r="AC55" s="71"/>
      <c r="AD55" s="33"/>
      <c r="AE55" s="41"/>
      <c r="AF55" s="71"/>
      <c r="AG55" s="33"/>
      <c r="AH55" s="41"/>
      <c r="AI55" s="68" t="e">
        <f>#REF!</f>
        <v>#REF!</v>
      </c>
      <c r="AJ55" s="59" t="e">
        <f>#REF!</f>
        <v>#REF!</v>
      </c>
      <c r="AK55" s="59" t="e">
        <f>#REF!</f>
        <v>#REF!</v>
      </c>
      <c r="AL55" s="59" t="e">
        <f>#REF!</f>
        <v>#REF!</v>
      </c>
      <c r="AM55" s="59" t="e">
        <f>#REF!</f>
        <v>#REF!</v>
      </c>
      <c r="AN55" s="59" t="e">
        <f>#REF!</f>
        <v>#REF!</v>
      </c>
      <c r="AO55" s="59" t="e">
        <f>#REF!</f>
        <v>#REF!</v>
      </c>
      <c r="AP55" s="59" t="e">
        <f>#REF!</f>
        <v>#REF!</v>
      </c>
    </row>
    <row r="56" spans="1:42">
      <c r="A56" s="71" t="s">
        <v>403</v>
      </c>
      <c r="B56" s="5" t="s">
        <v>404</v>
      </c>
      <c r="C56" s="75">
        <v>2001</v>
      </c>
      <c r="D56" s="5" t="s">
        <v>191</v>
      </c>
      <c r="E56" s="14">
        <v>33</v>
      </c>
      <c r="F56" s="14">
        <f t="shared" ref="F56:F67" si="1">((((((M56+P56)+S56)+V56)+Y56)+AB56)+AE56)+AH56</f>
        <v>33</v>
      </c>
      <c r="G56" s="75"/>
      <c r="H56" s="75"/>
      <c r="I56" s="75"/>
      <c r="J56" s="75"/>
      <c r="K56" s="71"/>
      <c r="L56" s="19"/>
      <c r="M56" s="41"/>
      <c r="N56" s="71"/>
      <c r="O56" s="19" t="s">
        <v>385</v>
      </c>
      <c r="P56" s="41">
        <v>33</v>
      </c>
      <c r="Q56" s="71"/>
      <c r="R56" s="19"/>
      <c r="S56" s="41"/>
      <c r="T56" s="71"/>
      <c r="U56" s="33"/>
      <c r="V56" s="41"/>
      <c r="W56" s="71"/>
      <c r="X56" s="33"/>
      <c r="Y56" s="41"/>
      <c r="Z56" s="71"/>
      <c r="AA56" s="33"/>
      <c r="AB56" s="41"/>
      <c r="AC56" s="71"/>
      <c r="AD56" s="33"/>
      <c r="AE56" s="41"/>
      <c r="AF56" s="71"/>
      <c r="AG56" s="33"/>
      <c r="AH56" s="41"/>
      <c r="AI56" s="68"/>
    </row>
    <row r="57" spans="1:42">
      <c r="A57" s="71" t="s">
        <v>403</v>
      </c>
      <c r="B57" s="5" t="s">
        <v>405</v>
      </c>
      <c r="C57" s="75">
        <v>2006</v>
      </c>
      <c r="D57" s="5" t="s">
        <v>191</v>
      </c>
      <c r="E57" s="14">
        <v>33</v>
      </c>
      <c r="F57" s="14">
        <f t="shared" si="1"/>
        <v>33</v>
      </c>
      <c r="G57" s="75"/>
      <c r="H57" s="75"/>
      <c r="I57" s="75"/>
      <c r="J57" s="75"/>
      <c r="K57" s="71"/>
      <c r="L57" s="19"/>
      <c r="M57" s="41"/>
      <c r="N57" s="71"/>
      <c r="O57" s="19" t="s">
        <v>385</v>
      </c>
      <c r="P57" s="41">
        <v>33</v>
      </c>
      <c r="Q57" s="71"/>
      <c r="R57" s="19"/>
      <c r="S57" s="41"/>
      <c r="T57" s="71"/>
      <c r="U57" s="33"/>
      <c r="V57" s="41"/>
      <c r="W57" s="71"/>
      <c r="X57" s="33"/>
      <c r="Y57" s="41"/>
      <c r="Z57" s="71"/>
      <c r="AA57" s="33"/>
      <c r="AB57" s="41"/>
      <c r="AC57" s="71"/>
      <c r="AD57" s="33"/>
      <c r="AE57" s="41"/>
      <c r="AF57" s="71"/>
      <c r="AG57" s="33"/>
      <c r="AH57" s="41"/>
      <c r="AI57" s="68">
        <f>M62</f>
        <v>0</v>
      </c>
      <c r="AJ57" s="59">
        <f>P62</f>
        <v>0</v>
      </c>
      <c r="AK57" s="59">
        <f>S62</f>
        <v>0</v>
      </c>
      <c r="AL57" s="59">
        <f>V62</f>
        <v>0</v>
      </c>
      <c r="AM57" s="59">
        <f>Y62</f>
        <v>0</v>
      </c>
      <c r="AN57" s="59">
        <f>AB62</f>
        <v>0</v>
      </c>
      <c r="AO57" s="59">
        <f>AE62</f>
        <v>0</v>
      </c>
      <c r="AP57" s="59">
        <f>AH62</f>
        <v>0</v>
      </c>
    </row>
    <row r="58" spans="1:42">
      <c r="A58" s="71"/>
      <c r="B58" s="5" t="s">
        <v>406</v>
      </c>
      <c r="C58" s="25" t="s">
        <v>61</v>
      </c>
      <c r="D58" s="5" t="s">
        <v>78</v>
      </c>
      <c r="E58" s="14">
        <v>0</v>
      </c>
      <c r="F58" s="14">
        <f t="shared" si="1"/>
        <v>0</v>
      </c>
      <c r="G58" s="75">
        <v>18</v>
      </c>
      <c r="H58" s="75"/>
      <c r="I58" s="75" t="s">
        <v>126</v>
      </c>
      <c r="J58" s="75"/>
      <c r="K58" s="71"/>
      <c r="L58" s="19"/>
      <c r="M58" s="41"/>
      <c r="N58" s="71"/>
      <c r="O58" s="19"/>
      <c r="P58" s="41"/>
      <c r="Q58" s="71"/>
      <c r="R58" s="19"/>
      <c r="S58" s="41"/>
      <c r="T58" s="71"/>
      <c r="U58" s="33"/>
      <c r="V58" s="41"/>
      <c r="W58" s="71"/>
      <c r="X58" s="33"/>
      <c r="Y58" s="41"/>
      <c r="Z58" s="71"/>
      <c r="AA58" s="33"/>
      <c r="AB58" s="41"/>
      <c r="AC58" s="71"/>
      <c r="AD58" s="33"/>
      <c r="AE58" s="41"/>
      <c r="AF58" s="71"/>
      <c r="AG58" s="33"/>
      <c r="AH58" s="41"/>
      <c r="AI58" s="68" t="e">
        <f>#REF!</f>
        <v>#REF!</v>
      </c>
      <c r="AJ58" s="59" t="e">
        <f>#REF!</f>
        <v>#REF!</v>
      </c>
      <c r="AK58" s="59" t="e">
        <f>#REF!</f>
        <v>#REF!</v>
      </c>
      <c r="AL58" s="59" t="e">
        <f>#REF!</f>
        <v>#REF!</v>
      </c>
      <c r="AM58" s="59" t="e">
        <f>#REF!</f>
        <v>#REF!</v>
      </c>
      <c r="AN58" s="59" t="e">
        <f>#REF!</f>
        <v>#REF!</v>
      </c>
      <c r="AO58" s="59" t="e">
        <f>#REF!</f>
        <v>#REF!</v>
      </c>
      <c r="AP58" s="59" t="e">
        <f>#REF!</f>
        <v>#REF!</v>
      </c>
    </row>
    <row r="59" spans="1:42">
      <c r="A59" s="71"/>
      <c r="B59" s="5" t="s">
        <v>407</v>
      </c>
      <c r="C59" s="75" t="s">
        <v>266</v>
      </c>
      <c r="D59" s="5" t="s">
        <v>184</v>
      </c>
      <c r="E59" s="14">
        <v>0</v>
      </c>
      <c r="F59" s="14">
        <f t="shared" si="1"/>
        <v>0</v>
      </c>
      <c r="G59" s="75">
        <v>23</v>
      </c>
      <c r="H59" s="75"/>
      <c r="I59" s="75" t="s">
        <v>115</v>
      </c>
      <c r="J59" s="75"/>
      <c r="K59" s="71"/>
      <c r="L59" s="19"/>
      <c r="M59" s="41"/>
      <c r="N59" s="71"/>
      <c r="O59" s="19"/>
      <c r="P59" s="41"/>
      <c r="Q59" s="71"/>
      <c r="R59" s="19"/>
      <c r="S59" s="41"/>
      <c r="T59" s="71"/>
      <c r="U59" s="33"/>
      <c r="V59" s="41"/>
      <c r="W59" s="71"/>
      <c r="X59" s="33"/>
      <c r="Y59" s="41"/>
      <c r="Z59" s="71"/>
      <c r="AA59" s="33"/>
      <c r="AB59" s="41"/>
      <c r="AC59" s="71"/>
      <c r="AD59" s="33"/>
      <c r="AE59" s="41"/>
      <c r="AF59" s="71"/>
      <c r="AG59" s="33"/>
      <c r="AH59" s="41"/>
      <c r="AI59" s="68" t="e">
        <f>#REF!</f>
        <v>#REF!</v>
      </c>
      <c r="AJ59" s="59" t="e">
        <f>#REF!</f>
        <v>#REF!</v>
      </c>
      <c r="AK59" s="59" t="e">
        <f>#REF!</f>
        <v>#REF!</v>
      </c>
      <c r="AL59" s="59" t="e">
        <f>#REF!</f>
        <v>#REF!</v>
      </c>
      <c r="AM59" s="59" t="e">
        <f>#REF!</f>
        <v>#REF!</v>
      </c>
      <c r="AN59" s="59" t="e">
        <f>#REF!</f>
        <v>#REF!</v>
      </c>
      <c r="AO59" s="59" t="e">
        <f>#REF!</f>
        <v>#REF!</v>
      </c>
      <c r="AP59" s="59" t="e">
        <f>#REF!</f>
        <v>#REF!</v>
      </c>
    </row>
    <row r="60" spans="1:42">
      <c r="A60" s="71"/>
      <c r="B60" s="5" t="s">
        <v>408</v>
      </c>
      <c r="C60" s="75">
        <v>2000</v>
      </c>
      <c r="D60" s="5" t="s">
        <v>78</v>
      </c>
      <c r="E60" s="14">
        <v>0</v>
      </c>
      <c r="F60" s="14">
        <f t="shared" si="1"/>
        <v>0</v>
      </c>
      <c r="G60" s="75">
        <v>12</v>
      </c>
      <c r="H60" s="75"/>
      <c r="I60" s="75" t="s">
        <v>139</v>
      </c>
      <c r="J60" s="75"/>
      <c r="K60" s="71"/>
      <c r="L60" s="19"/>
      <c r="M60" s="41"/>
      <c r="N60" s="71"/>
      <c r="O60" s="19"/>
      <c r="P60" s="41"/>
      <c r="Q60" s="71"/>
      <c r="R60" s="19"/>
      <c r="S60" s="41"/>
      <c r="T60" s="71"/>
      <c r="U60" s="33"/>
      <c r="V60" s="41"/>
      <c r="W60" s="71"/>
      <c r="X60" s="33"/>
      <c r="Y60" s="41"/>
      <c r="Z60" s="71"/>
      <c r="AA60" s="33"/>
      <c r="AB60" s="41"/>
      <c r="AC60" s="71"/>
      <c r="AD60" s="33"/>
      <c r="AE60" s="41"/>
      <c r="AF60" s="71"/>
      <c r="AG60" s="33"/>
      <c r="AH60" s="41"/>
      <c r="AI60" s="68">
        <f>M63</f>
        <v>0</v>
      </c>
      <c r="AJ60" s="59">
        <f>P63</f>
        <v>0</v>
      </c>
      <c r="AK60" s="59">
        <f>S63</f>
        <v>0</v>
      </c>
      <c r="AL60" s="59">
        <f>V63</f>
        <v>0</v>
      </c>
      <c r="AM60" s="59">
        <f>Y63</f>
        <v>0</v>
      </c>
      <c r="AN60" s="59">
        <f>AB63</f>
        <v>0</v>
      </c>
      <c r="AO60" s="59">
        <f>AE63</f>
        <v>0</v>
      </c>
      <c r="AP60" s="59">
        <f>AH63</f>
        <v>0</v>
      </c>
    </row>
    <row r="61" spans="1:42">
      <c r="A61" s="71"/>
      <c r="B61" s="5" t="s">
        <v>409</v>
      </c>
      <c r="C61" s="75">
        <v>2001</v>
      </c>
      <c r="D61" s="5" t="s">
        <v>78</v>
      </c>
      <c r="E61" s="14">
        <v>0</v>
      </c>
      <c r="F61" s="14">
        <f t="shared" si="1"/>
        <v>0</v>
      </c>
      <c r="G61" s="75">
        <v>16</v>
      </c>
      <c r="H61" s="75"/>
      <c r="I61" s="75" t="s">
        <v>294</v>
      </c>
      <c r="J61" s="71"/>
      <c r="K61" s="71"/>
      <c r="L61" s="19"/>
      <c r="M61" s="41"/>
      <c r="N61" s="71"/>
      <c r="O61" s="19"/>
      <c r="P61" s="41"/>
      <c r="Q61" s="71"/>
      <c r="R61" s="19"/>
      <c r="S61" s="41"/>
      <c r="T61" s="71"/>
      <c r="U61" s="33"/>
      <c r="V61" s="41"/>
      <c r="W61" s="71"/>
      <c r="X61" s="33"/>
      <c r="Y61" s="41"/>
      <c r="Z61" s="71"/>
      <c r="AA61" s="33"/>
      <c r="AB61" s="41"/>
      <c r="AC61" s="71"/>
      <c r="AD61" s="33"/>
      <c r="AE61" s="41"/>
      <c r="AF61" s="71"/>
      <c r="AG61" s="33"/>
      <c r="AH61" s="41"/>
      <c r="AI61" s="68"/>
    </row>
    <row r="62" spans="1:42">
      <c r="A62" s="71"/>
      <c r="B62" s="5" t="s">
        <v>410</v>
      </c>
      <c r="C62" s="75">
        <v>2000</v>
      </c>
      <c r="D62" s="5" t="s">
        <v>27</v>
      </c>
      <c r="E62" s="14">
        <v>0</v>
      </c>
      <c r="F62" s="14">
        <f t="shared" si="1"/>
        <v>0</v>
      </c>
      <c r="G62" s="75">
        <v>32</v>
      </c>
      <c r="H62" s="75"/>
      <c r="I62" s="75" t="s">
        <v>82</v>
      </c>
      <c r="J62" s="75"/>
      <c r="K62" s="71"/>
      <c r="L62" s="19"/>
      <c r="M62" s="41"/>
      <c r="N62" s="71"/>
      <c r="O62" s="19"/>
      <c r="P62" s="41"/>
      <c r="Q62" s="71"/>
      <c r="R62" s="19"/>
      <c r="S62" s="41"/>
      <c r="T62" s="71"/>
      <c r="U62" s="33"/>
      <c r="V62" s="41"/>
      <c r="W62" s="71"/>
      <c r="X62" s="33"/>
      <c r="Y62" s="41"/>
      <c r="Z62" s="71"/>
      <c r="AA62" s="33"/>
      <c r="AB62" s="41"/>
      <c r="AC62" s="71"/>
      <c r="AD62" s="33"/>
      <c r="AE62" s="41"/>
      <c r="AF62" s="71"/>
      <c r="AG62" s="33"/>
      <c r="AH62" s="41"/>
      <c r="AI62" s="68"/>
    </row>
    <row r="63" spans="1:42">
      <c r="A63" s="71"/>
      <c r="B63" s="5" t="s">
        <v>411</v>
      </c>
      <c r="C63" s="75">
        <v>2000</v>
      </c>
      <c r="D63" s="5" t="s">
        <v>412</v>
      </c>
      <c r="E63" s="14">
        <v>0</v>
      </c>
      <c r="F63" s="14">
        <f t="shared" si="1"/>
        <v>0</v>
      </c>
      <c r="G63" s="19">
        <v>33</v>
      </c>
      <c r="H63" s="75"/>
      <c r="I63" s="75" t="s">
        <v>86</v>
      </c>
      <c r="J63" s="75"/>
      <c r="K63" s="71"/>
      <c r="L63" s="19"/>
      <c r="M63" s="41"/>
      <c r="N63" s="71"/>
      <c r="O63" s="19"/>
      <c r="P63" s="41"/>
      <c r="Q63" s="71"/>
      <c r="R63" s="19"/>
      <c r="S63" s="41"/>
      <c r="T63" s="71"/>
      <c r="U63" s="33"/>
      <c r="V63" s="41"/>
      <c r="W63" s="71"/>
      <c r="X63" s="33"/>
      <c r="Y63" s="41"/>
      <c r="Z63" s="71"/>
      <c r="AA63" s="33"/>
      <c r="AB63" s="41"/>
      <c r="AC63" s="71"/>
      <c r="AD63" s="33"/>
      <c r="AE63" s="41"/>
      <c r="AF63" s="71"/>
      <c r="AG63" s="33"/>
      <c r="AH63" s="41"/>
      <c r="AI63" s="68"/>
    </row>
    <row r="64" spans="1:42">
      <c r="A64" s="71"/>
      <c r="B64" s="5" t="s">
        <v>292</v>
      </c>
      <c r="C64" s="75">
        <v>2000</v>
      </c>
      <c r="D64" s="5" t="s">
        <v>229</v>
      </c>
      <c r="E64" s="14">
        <v>0</v>
      </c>
      <c r="F64" s="14">
        <f t="shared" si="1"/>
        <v>0</v>
      </c>
      <c r="G64" s="75">
        <v>23</v>
      </c>
      <c r="H64" s="19"/>
      <c r="I64" s="75" t="s">
        <v>115</v>
      </c>
      <c r="J64" s="38"/>
      <c r="K64" s="71"/>
      <c r="L64" s="19"/>
      <c r="M64" s="41"/>
      <c r="N64" s="71"/>
      <c r="O64" s="19"/>
      <c r="P64" s="41"/>
      <c r="Q64" s="71"/>
      <c r="R64" s="19"/>
      <c r="S64" s="41"/>
      <c r="T64" s="71"/>
      <c r="U64" s="33"/>
      <c r="V64" s="41"/>
      <c r="W64" s="71"/>
      <c r="X64" s="33"/>
      <c r="Y64" s="41"/>
      <c r="Z64" s="71"/>
      <c r="AA64" s="33"/>
      <c r="AB64" s="41"/>
      <c r="AC64" s="71"/>
      <c r="AD64" s="33"/>
      <c r="AE64" s="41"/>
      <c r="AF64" s="71"/>
      <c r="AG64" s="33"/>
      <c r="AH64" s="41"/>
      <c r="AI64" s="68"/>
    </row>
    <row r="65" spans="1:42">
      <c r="A65" s="71"/>
      <c r="B65" s="5" t="s">
        <v>413</v>
      </c>
      <c r="C65" s="25" t="s">
        <v>262</v>
      </c>
      <c r="D65" s="5" t="s">
        <v>69</v>
      </c>
      <c r="E65" s="14">
        <v>0</v>
      </c>
      <c r="F65" s="14">
        <f t="shared" si="1"/>
        <v>0</v>
      </c>
      <c r="G65" s="75">
        <v>13</v>
      </c>
      <c r="H65" s="75"/>
      <c r="I65" s="75" t="s">
        <v>137</v>
      </c>
      <c r="J65" s="75"/>
      <c r="K65" s="71"/>
      <c r="L65" s="33"/>
      <c r="M65" s="41"/>
      <c r="N65" s="71"/>
      <c r="O65" s="19"/>
      <c r="P65" s="41"/>
      <c r="Q65" s="71"/>
      <c r="R65" s="19"/>
      <c r="S65" s="41"/>
      <c r="T65" s="71"/>
      <c r="U65" s="33"/>
      <c r="V65" s="41"/>
      <c r="W65" s="71"/>
      <c r="X65" s="33"/>
      <c r="Y65" s="41"/>
      <c r="Z65" s="71"/>
      <c r="AA65" s="33"/>
      <c r="AB65" s="41"/>
      <c r="AC65" s="71"/>
      <c r="AD65" s="33"/>
      <c r="AE65" s="41"/>
      <c r="AF65" s="71"/>
      <c r="AG65" s="33"/>
      <c r="AH65" s="41"/>
      <c r="AI65" s="68"/>
    </row>
    <row r="66" spans="1:42">
      <c r="A66" s="71"/>
      <c r="B66" s="5" t="s">
        <v>414</v>
      </c>
      <c r="C66" s="75">
        <v>2001</v>
      </c>
      <c r="D66" s="5" t="s">
        <v>191</v>
      </c>
      <c r="E66" s="14">
        <v>0</v>
      </c>
      <c r="F66" s="14">
        <f t="shared" si="1"/>
        <v>0</v>
      </c>
      <c r="G66" s="75">
        <v>15</v>
      </c>
      <c r="H66" s="75"/>
      <c r="I66" s="75" t="s">
        <v>282</v>
      </c>
      <c r="J66" s="75"/>
      <c r="K66" s="71"/>
      <c r="L66" s="19"/>
      <c r="M66" s="41"/>
      <c r="N66" s="71"/>
      <c r="O66" s="19"/>
      <c r="P66" s="41"/>
      <c r="Q66" s="71"/>
      <c r="R66" s="19"/>
      <c r="S66" s="41"/>
      <c r="T66" s="71"/>
      <c r="U66" s="33"/>
      <c r="V66" s="41"/>
      <c r="W66" s="71"/>
      <c r="X66" s="33"/>
      <c r="Y66" s="41"/>
      <c r="Z66" s="71"/>
      <c r="AA66" s="33"/>
      <c r="AB66" s="41"/>
      <c r="AC66" s="71"/>
      <c r="AD66" s="33"/>
      <c r="AE66" s="41"/>
      <c r="AF66" s="71"/>
      <c r="AG66" s="33"/>
      <c r="AH66" s="41"/>
      <c r="AI66" s="68"/>
    </row>
    <row r="67" spans="1:42">
      <c r="A67" s="71"/>
      <c r="B67" s="5" t="s">
        <v>316</v>
      </c>
      <c r="C67" s="75">
        <v>2001</v>
      </c>
      <c r="D67" s="5" t="s">
        <v>216</v>
      </c>
      <c r="E67" s="14">
        <v>0</v>
      </c>
      <c r="F67" s="14">
        <f t="shared" si="1"/>
        <v>0</v>
      </c>
      <c r="G67" s="75">
        <v>21</v>
      </c>
      <c r="H67" s="75"/>
      <c r="I67" s="75" t="s">
        <v>100</v>
      </c>
      <c r="J67" s="75"/>
      <c r="K67" s="71"/>
      <c r="L67" s="19"/>
      <c r="M67" s="41"/>
      <c r="N67" s="71"/>
      <c r="O67" s="19"/>
      <c r="P67" s="41"/>
      <c r="Q67" s="71"/>
      <c r="R67" s="19"/>
      <c r="S67" s="41"/>
      <c r="T67" s="71"/>
      <c r="U67" s="33"/>
      <c r="V67" s="41"/>
      <c r="W67" s="71"/>
      <c r="X67" s="33"/>
      <c r="Y67" s="41"/>
      <c r="Z67" s="71"/>
      <c r="AA67" s="33"/>
      <c r="AB67" s="41"/>
      <c r="AC67" s="71"/>
      <c r="AD67" s="33"/>
      <c r="AE67" s="41"/>
      <c r="AF67" s="71"/>
      <c r="AG67" s="33"/>
      <c r="AH67" s="41"/>
      <c r="AI67" s="68" t="e">
        <f>#REF!</f>
        <v>#REF!</v>
      </c>
      <c r="AJ67" s="59" t="e">
        <f>#REF!</f>
        <v>#REF!</v>
      </c>
      <c r="AK67" s="59" t="e">
        <f>#REF!</f>
        <v>#REF!</v>
      </c>
      <c r="AL67" s="59" t="e">
        <f>#REF!</f>
        <v>#REF!</v>
      </c>
      <c r="AM67" s="59" t="e">
        <f>#REF!</f>
        <v>#REF!</v>
      </c>
      <c r="AN67" s="59" t="e">
        <f>#REF!</f>
        <v>#REF!</v>
      </c>
      <c r="AO67" s="59" t="e">
        <f>#REF!</f>
        <v>#REF!</v>
      </c>
      <c r="AP67" s="59" t="e">
        <f>#REF!</f>
        <v>#REF!</v>
      </c>
    </row>
    <row r="68" spans="1:42" ht="12.75" hidden="1" customHeight="1">
      <c r="A68" s="71"/>
      <c r="B68" s="5" t="s">
        <v>415</v>
      </c>
      <c r="C68" s="75">
        <v>1999</v>
      </c>
      <c r="D68" s="5" t="s">
        <v>164</v>
      </c>
      <c r="E68" s="14">
        <f>(((LARGE(AI68:AO68,1)+LARGE(AI68:AO68,2))+LARGE(AI68:AO68,3))+LARGE(AI68:AO68,4))+LARGE(AI68:AO68,5)</f>
        <v>0</v>
      </c>
      <c r="F68" s="14">
        <f>(((((M68+P68)+S68)+V68)+Y68)+AB68)+AE68</f>
        <v>0</v>
      </c>
      <c r="G68" s="75">
        <v>28</v>
      </c>
      <c r="H68" s="75"/>
      <c r="I68" s="75" t="s">
        <v>79</v>
      </c>
      <c r="J68" s="75"/>
      <c r="K68" s="71"/>
      <c r="L68" s="19"/>
      <c r="M68" s="41"/>
      <c r="N68" s="71"/>
      <c r="O68" s="19"/>
      <c r="P68" s="41"/>
      <c r="Q68" s="71"/>
      <c r="R68" s="19"/>
      <c r="S68" s="41"/>
      <c r="T68" s="71"/>
      <c r="U68" s="33"/>
      <c r="V68" s="41"/>
      <c r="W68" s="71"/>
      <c r="X68" s="33"/>
      <c r="Y68" s="41"/>
      <c r="Z68" s="71"/>
      <c r="AA68" s="33"/>
      <c r="AB68" s="41"/>
      <c r="AC68" s="71"/>
      <c r="AD68" s="33"/>
      <c r="AE68" s="41"/>
      <c r="AF68" s="71"/>
      <c r="AG68" s="33"/>
      <c r="AH68" s="41"/>
      <c r="AI68" s="68">
        <f>M68</f>
        <v>0</v>
      </c>
      <c r="AJ68" s="59">
        <f>P68</f>
        <v>0</v>
      </c>
      <c r="AK68" s="59">
        <f>S68</f>
        <v>0</v>
      </c>
      <c r="AL68" s="59">
        <f>V68</f>
        <v>0</v>
      </c>
      <c r="AM68" s="59">
        <f>Y68</f>
        <v>0</v>
      </c>
      <c r="AN68" s="59">
        <f>AB68</f>
        <v>0</v>
      </c>
      <c r="AO68" s="59">
        <f>AE68</f>
        <v>0</v>
      </c>
    </row>
    <row r="69" spans="1:42" ht="12.75" hidden="1" customHeight="1">
      <c r="A69" s="71"/>
      <c r="B69" s="5" t="s">
        <v>416</v>
      </c>
      <c r="C69" s="25" t="s">
        <v>266</v>
      </c>
      <c r="D69" s="5" t="s">
        <v>184</v>
      </c>
      <c r="E69" s="14">
        <f>(((LARGE(AI69:AO69,1)+LARGE(AI69:AO69,2))+LARGE(AI69:AO69,3))+LARGE(AI69:AO69,4))+LARGE(AI69:AO69,5)</f>
        <v>0</v>
      </c>
      <c r="F69" s="14">
        <f>(((((M69+P69)+S69)+V69)+Y69)+AB69)+AE69</f>
        <v>0</v>
      </c>
      <c r="G69" s="75">
        <v>22</v>
      </c>
      <c r="H69" s="75"/>
      <c r="I69" s="75">
        <v>29.5</v>
      </c>
      <c r="J69" s="75"/>
      <c r="K69" s="71"/>
      <c r="L69" s="19"/>
      <c r="M69" s="41"/>
      <c r="N69" s="71"/>
      <c r="O69" s="19"/>
      <c r="P69" s="41"/>
      <c r="Q69" s="71"/>
      <c r="R69" s="19"/>
      <c r="S69" s="41"/>
      <c r="T69" s="71"/>
      <c r="U69" s="33"/>
      <c r="V69" s="41"/>
      <c r="W69" s="71"/>
      <c r="X69" s="33"/>
      <c r="Y69" s="41"/>
      <c r="Z69" s="71"/>
      <c r="AA69" s="33"/>
      <c r="AB69" s="41"/>
      <c r="AC69" s="71"/>
      <c r="AD69" s="33"/>
      <c r="AE69" s="41"/>
      <c r="AF69" s="71"/>
      <c r="AG69" s="33"/>
      <c r="AH69" s="41"/>
      <c r="AI69" s="68">
        <f>M69</f>
        <v>0</v>
      </c>
      <c r="AJ69" s="59">
        <f>P69</f>
        <v>0</v>
      </c>
      <c r="AK69" s="59">
        <f>S69</f>
        <v>0</v>
      </c>
      <c r="AL69" s="59">
        <f>V69</f>
        <v>0</v>
      </c>
      <c r="AM69" s="59">
        <f>Y69</f>
        <v>0</v>
      </c>
      <c r="AN69" s="59">
        <f>AB69</f>
        <v>0</v>
      </c>
      <c r="AO69" s="59">
        <f>AE69</f>
        <v>0</v>
      </c>
    </row>
    <row r="70" spans="1:42" ht="12.75" hidden="1" customHeight="1">
      <c r="A70" s="71"/>
      <c r="B70" s="5" t="s">
        <v>417</v>
      </c>
      <c r="C70" s="25"/>
      <c r="D70" s="5" t="s">
        <v>78</v>
      </c>
      <c r="E70" s="14">
        <f>(((LARGE(AI70:AO70,1)+LARGE(AI70:AO70,2))+LARGE(AI70:AO70,3))+LARGE(AI70:AO70,4))+LARGE(AI70:AO70,5)</f>
        <v>0</v>
      </c>
      <c r="F70" s="14">
        <f>(((((M70+P70)+S70)+V70)+Y70)+AB70)+AE70</f>
        <v>0</v>
      </c>
      <c r="G70" s="75"/>
      <c r="H70" s="75"/>
      <c r="I70" s="75"/>
      <c r="J70" s="75"/>
      <c r="K70" s="71"/>
      <c r="L70" s="19"/>
      <c r="M70" s="41"/>
      <c r="N70" s="71"/>
      <c r="O70" s="19"/>
      <c r="P70" s="41"/>
      <c r="Q70" s="71"/>
      <c r="R70" s="19"/>
      <c r="S70" s="41"/>
      <c r="T70" s="71"/>
      <c r="U70" s="33"/>
      <c r="V70" s="41"/>
      <c r="W70" s="71"/>
      <c r="X70" s="33"/>
      <c r="Y70" s="41"/>
      <c r="Z70" s="71"/>
      <c r="AA70" s="33"/>
      <c r="AB70" s="41"/>
      <c r="AC70" s="71"/>
      <c r="AD70" s="33"/>
      <c r="AE70" s="41"/>
      <c r="AF70" s="71"/>
      <c r="AG70" s="33"/>
      <c r="AH70" s="41"/>
      <c r="AI70" s="68">
        <f>M70</f>
        <v>0</v>
      </c>
      <c r="AJ70" s="59">
        <f>P70</f>
        <v>0</v>
      </c>
      <c r="AK70" s="59">
        <f>S70</f>
        <v>0</v>
      </c>
      <c r="AL70" s="59">
        <f>V70</f>
        <v>0</v>
      </c>
      <c r="AM70" s="59">
        <f>Y70</f>
        <v>0</v>
      </c>
      <c r="AN70" s="59">
        <f>AB70</f>
        <v>0</v>
      </c>
      <c r="AO70" s="59">
        <f>AE70</f>
        <v>0</v>
      </c>
    </row>
    <row r="71" spans="1:42" ht="12.75" hidden="1" customHeight="1">
      <c r="A71" s="71"/>
      <c r="B71" s="5" t="s">
        <v>319</v>
      </c>
      <c r="C71" s="75">
        <v>2000</v>
      </c>
      <c r="D71" s="5" t="s">
        <v>85</v>
      </c>
      <c r="E71" s="14">
        <f>(((LARGE(AI71:AO71,1)+LARGE(AI71:AO71,2))+LARGE(AI71:AO71,3))+LARGE(AI71:AO71,4))+LARGE(AI71:AO71,5)</f>
        <v>0</v>
      </c>
      <c r="F71" s="14">
        <f>(((((M71+P71)+S71)+V71)+Y71)+AB71)+AE71</f>
        <v>0</v>
      </c>
      <c r="G71" s="39">
        <v>26</v>
      </c>
      <c r="H71" s="75"/>
      <c r="I71" s="75">
        <v>25.5</v>
      </c>
      <c r="J71" s="38"/>
      <c r="K71" s="71"/>
      <c r="L71" s="19"/>
      <c r="M71" s="41"/>
      <c r="N71" s="71"/>
      <c r="O71" s="19"/>
      <c r="P71" s="41"/>
      <c r="Q71" s="71"/>
      <c r="R71" s="19"/>
      <c r="S71" s="41"/>
      <c r="T71" s="71"/>
      <c r="U71" s="33"/>
      <c r="V71" s="41"/>
      <c r="W71" s="71"/>
      <c r="X71" s="33"/>
      <c r="Y71" s="41"/>
      <c r="Z71" s="71"/>
      <c r="AA71" s="33"/>
      <c r="AB71" s="41"/>
      <c r="AC71" s="71"/>
      <c r="AD71" s="33"/>
      <c r="AE71" s="41"/>
      <c r="AF71" s="71"/>
      <c r="AG71" s="33"/>
      <c r="AH71" s="41"/>
      <c r="AI71" s="68">
        <f>M71</f>
        <v>0</v>
      </c>
      <c r="AJ71" s="59">
        <f>P71</f>
        <v>0</v>
      </c>
      <c r="AK71" s="59">
        <f>S71</f>
        <v>0</v>
      </c>
      <c r="AL71" s="59">
        <f>V71</f>
        <v>0</v>
      </c>
      <c r="AM71" s="59">
        <f>Y71</f>
        <v>0</v>
      </c>
      <c r="AN71" s="59">
        <f>AB71</f>
        <v>0</v>
      </c>
      <c r="AO71" s="59">
        <f>AE71</f>
        <v>0</v>
      </c>
    </row>
    <row r="72" spans="1:42" ht="12.75" hidden="1" customHeight="1">
      <c r="A72" s="71"/>
      <c r="B72" s="5" t="s">
        <v>418</v>
      </c>
      <c r="C72" s="75" t="s">
        <v>162</v>
      </c>
      <c r="D72" s="5" t="s">
        <v>216</v>
      </c>
      <c r="E72" s="14">
        <f>(((LARGE(AI72:AO72,1)+LARGE(AI72:AO72,2))+LARGE(AI72:AO72,3))+LARGE(AI72:AO72,4))+LARGE(AI72:AO72,5)</f>
        <v>0</v>
      </c>
      <c r="F72" s="14">
        <f>(((((M72+P72)+S72)+V72)+Y72)+AB72)+AE72</f>
        <v>0</v>
      </c>
      <c r="G72" s="19">
        <v>42</v>
      </c>
      <c r="H72" s="19"/>
      <c r="I72" s="75" t="s">
        <v>54</v>
      </c>
      <c r="J72" s="19"/>
      <c r="K72" s="71"/>
      <c r="L72" s="19"/>
      <c r="M72" s="41"/>
      <c r="N72" s="71"/>
      <c r="O72" s="19"/>
      <c r="P72" s="41"/>
      <c r="Q72" s="71"/>
      <c r="R72" s="19"/>
      <c r="S72" s="41"/>
      <c r="T72" s="71"/>
      <c r="U72" s="33"/>
      <c r="V72" s="41"/>
      <c r="W72" s="71"/>
      <c r="X72" s="33"/>
      <c r="Y72" s="41"/>
      <c r="Z72" s="71"/>
      <c r="AA72" s="33"/>
      <c r="AB72" s="41"/>
      <c r="AC72" s="71"/>
      <c r="AD72" s="33"/>
      <c r="AE72" s="41"/>
      <c r="AF72" s="71"/>
      <c r="AG72" s="33"/>
      <c r="AH72" s="41"/>
      <c r="AI72" s="68">
        <f>M72</f>
        <v>0</v>
      </c>
      <c r="AJ72" s="59">
        <f>P72</f>
        <v>0</v>
      </c>
      <c r="AK72" s="59">
        <f>S72</f>
        <v>0</v>
      </c>
      <c r="AL72" s="59">
        <f>V72</f>
        <v>0</v>
      </c>
      <c r="AM72" s="59">
        <f>Y72</f>
        <v>0</v>
      </c>
      <c r="AN72" s="59">
        <f>AB72</f>
        <v>0</v>
      </c>
      <c r="AO72" s="59">
        <f>AE72</f>
        <v>0</v>
      </c>
    </row>
  </sheetData>
  <mergeCells count="13">
    <mergeCell ref="G5:H5"/>
    <mergeCell ref="I5:J5"/>
    <mergeCell ref="W3:Y3"/>
    <mergeCell ref="Z3:AB3"/>
    <mergeCell ref="AC3:AE3"/>
    <mergeCell ref="AF3:AH3"/>
    <mergeCell ref="G4:H4"/>
    <mergeCell ref="I4:J4"/>
    <mergeCell ref="A3:D3"/>
    <mergeCell ref="K3:M3"/>
    <mergeCell ref="N3:P3"/>
    <mergeCell ref="Q3:S3"/>
    <mergeCell ref="T3:V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36"/>
  <sheetViews>
    <sheetView workbookViewId="0"/>
  </sheetViews>
  <sheetFormatPr defaultColWidth="9.140625" defaultRowHeight="12.75" customHeight="1"/>
  <cols>
    <col min="1" max="1" width="6.140625" customWidth="1"/>
    <col min="2" max="2" width="19" customWidth="1"/>
    <col min="3" max="3" width="4.85546875" customWidth="1"/>
    <col min="4" max="4" width="10.7109375" customWidth="1"/>
    <col min="5" max="5" width="6.85546875" customWidth="1"/>
    <col min="6" max="6" width="7.140625" customWidth="1"/>
    <col min="7" max="7" width="7" customWidth="1"/>
    <col min="8" max="8" width="7.140625" customWidth="1"/>
    <col min="9" max="9" width="7.42578125" customWidth="1"/>
    <col min="10" max="10" width="7.140625" customWidth="1"/>
    <col min="11" max="11" width="0" hidden="1"/>
    <col min="12" max="12" width="8" customWidth="1"/>
    <col min="13" max="13" width="7.7109375" customWidth="1"/>
    <col min="14" max="14" width="0" hidden="1"/>
    <col min="15" max="15" width="9" customWidth="1"/>
    <col min="16" max="16" width="7.85546875" customWidth="1"/>
    <col min="17" max="17" width="0" hidden="1"/>
    <col min="18" max="19" width="7.7109375" customWidth="1"/>
    <col min="20" max="20" width="0" hidden="1"/>
    <col min="21" max="22" width="9" customWidth="1"/>
    <col min="23" max="29" width="0" hidden="1"/>
    <col min="30" max="30" width="7.7109375" customWidth="1"/>
    <col min="31" max="31" width="8" customWidth="1"/>
    <col min="32" max="32" width="0" hidden="1"/>
    <col min="33" max="34" width="9" customWidth="1"/>
    <col min="35" max="42" width="0" hidden="1"/>
  </cols>
  <sheetData>
    <row r="1" spans="1:42" ht="20.25">
      <c r="B1" s="48"/>
      <c r="C1" s="48"/>
      <c r="D1" s="48"/>
      <c r="E1" s="48"/>
      <c r="F1" s="48"/>
      <c r="G1" s="48"/>
      <c r="H1" s="48"/>
      <c r="I1" s="48"/>
      <c r="J1" s="48"/>
      <c r="K1" s="48"/>
      <c r="L1" s="48" t="s">
        <v>419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83"/>
      <c r="AH1" s="48"/>
    </row>
    <row r="2" spans="1:42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1:42" ht="15.75" customHeight="1">
      <c r="A3" s="103" t="s">
        <v>1</v>
      </c>
      <c r="B3" s="89"/>
      <c r="C3" s="89"/>
      <c r="D3" s="89"/>
      <c r="E3" s="70"/>
      <c r="F3" s="51">
        <v>3</v>
      </c>
      <c r="G3" s="52"/>
      <c r="H3" s="40"/>
      <c r="I3" s="40"/>
      <c r="J3" s="69"/>
      <c r="K3" s="99" t="s">
        <v>343</v>
      </c>
      <c r="L3" s="92"/>
      <c r="M3" s="93"/>
      <c r="N3" s="99" t="s">
        <v>4</v>
      </c>
      <c r="O3" s="92"/>
      <c r="P3" s="93"/>
      <c r="Q3" s="99" t="s">
        <v>344</v>
      </c>
      <c r="R3" s="92"/>
      <c r="S3" s="93"/>
      <c r="T3" s="99" t="s">
        <v>345</v>
      </c>
      <c r="U3" s="92"/>
      <c r="V3" s="93"/>
      <c r="W3" s="100"/>
      <c r="X3" s="92"/>
      <c r="Y3" s="93"/>
      <c r="Z3" s="100"/>
      <c r="AA3" s="92"/>
      <c r="AB3" s="93"/>
      <c r="AC3" s="99" t="s">
        <v>346</v>
      </c>
      <c r="AD3" s="92"/>
      <c r="AE3" s="93"/>
      <c r="AF3" s="99" t="s">
        <v>347</v>
      </c>
      <c r="AG3" s="92"/>
      <c r="AH3" s="93"/>
      <c r="AI3" s="27"/>
    </row>
    <row r="4" spans="1:42">
      <c r="A4" s="64"/>
      <c r="B4" s="35"/>
      <c r="C4" s="24"/>
      <c r="D4" s="35"/>
      <c r="E4" s="42" t="s">
        <v>420</v>
      </c>
      <c r="F4" s="35"/>
      <c r="G4" s="101" t="s">
        <v>8</v>
      </c>
      <c r="H4" s="96"/>
      <c r="I4" s="101" t="s">
        <v>9</v>
      </c>
      <c r="J4" s="96"/>
      <c r="K4" s="64"/>
      <c r="L4" s="3" t="s">
        <v>10</v>
      </c>
      <c r="M4" s="56">
        <v>160</v>
      </c>
      <c r="N4" s="64"/>
      <c r="O4" s="3" t="s">
        <v>10</v>
      </c>
      <c r="P4" s="56">
        <v>157</v>
      </c>
      <c r="Q4" s="64"/>
      <c r="R4" s="3" t="s">
        <v>10</v>
      </c>
      <c r="S4" s="56">
        <v>162</v>
      </c>
      <c r="T4" s="64"/>
      <c r="U4" s="3" t="s">
        <v>10</v>
      </c>
      <c r="V4" s="56"/>
      <c r="W4" s="64"/>
      <c r="X4" s="3" t="s">
        <v>10</v>
      </c>
      <c r="Y4" s="56">
        <v>137</v>
      </c>
      <c r="Z4" s="64"/>
      <c r="AA4" s="3" t="s">
        <v>10</v>
      </c>
      <c r="AB4" s="56">
        <v>137</v>
      </c>
      <c r="AC4" s="64"/>
      <c r="AD4" s="3" t="s">
        <v>10</v>
      </c>
      <c r="AE4" s="56"/>
      <c r="AF4" s="64"/>
      <c r="AG4" s="3" t="s">
        <v>10</v>
      </c>
      <c r="AH4" s="56"/>
      <c r="AI4" s="27"/>
    </row>
    <row r="5" spans="1:42">
      <c r="A5" s="7" t="s">
        <v>11</v>
      </c>
      <c r="B5" s="7" t="s">
        <v>12</v>
      </c>
      <c r="C5" s="77" t="s">
        <v>13</v>
      </c>
      <c r="D5" s="7" t="s">
        <v>14</v>
      </c>
      <c r="E5" s="7" t="s">
        <v>348</v>
      </c>
      <c r="F5" s="7" t="s">
        <v>7</v>
      </c>
      <c r="G5" s="102" t="s">
        <v>16</v>
      </c>
      <c r="H5" s="98"/>
      <c r="I5" s="102" t="s">
        <v>17</v>
      </c>
      <c r="J5" s="98"/>
      <c r="K5" s="16"/>
      <c r="L5" s="3" t="s">
        <v>18</v>
      </c>
      <c r="M5" s="56">
        <v>1</v>
      </c>
      <c r="N5" s="16"/>
      <c r="O5" s="3" t="s">
        <v>18</v>
      </c>
      <c r="P5" s="56">
        <v>1</v>
      </c>
      <c r="Q5" s="16"/>
      <c r="R5" s="3" t="s">
        <v>18</v>
      </c>
      <c r="S5" s="56">
        <v>1</v>
      </c>
      <c r="T5" s="16"/>
      <c r="U5" s="3" t="s">
        <v>18</v>
      </c>
      <c r="V5" s="56">
        <v>1.5</v>
      </c>
      <c r="W5" s="16"/>
      <c r="X5" s="3" t="s">
        <v>18</v>
      </c>
      <c r="Y5" s="56">
        <v>1</v>
      </c>
      <c r="Z5" s="16"/>
      <c r="AA5" s="3" t="s">
        <v>18</v>
      </c>
      <c r="AB5" s="56">
        <v>1</v>
      </c>
      <c r="AC5" s="16"/>
      <c r="AD5" s="3" t="s">
        <v>18</v>
      </c>
      <c r="AE5" s="56">
        <v>1</v>
      </c>
      <c r="AF5" s="16"/>
      <c r="AG5" s="3" t="s">
        <v>18</v>
      </c>
      <c r="AH5" s="56">
        <v>2</v>
      </c>
      <c r="AI5" s="27"/>
    </row>
    <row r="6" spans="1:42" ht="13.5" customHeight="1">
      <c r="A6" s="61"/>
      <c r="B6" s="82"/>
      <c r="C6" s="18"/>
      <c r="D6" s="82"/>
      <c r="E6" s="57" t="s">
        <v>349</v>
      </c>
      <c r="F6" s="82"/>
      <c r="G6" s="75" t="s">
        <v>19</v>
      </c>
      <c r="H6" s="75" t="s">
        <v>20</v>
      </c>
      <c r="I6" s="75" t="s">
        <v>21</v>
      </c>
      <c r="J6" s="75" t="s">
        <v>22</v>
      </c>
      <c r="K6" s="61"/>
      <c r="L6" s="75" t="s">
        <v>23</v>
      </c>
      <c r="M6" s="75" t="s">
        <v>24</v>
      </c>
      <c r="N6" s="61"/>
      <c r="O6" s="75" t="s">
        <v>23</v>
      </c>
      <c r="P6" s="75" t="s">
        <v>24</v>
      </c>
      <c r="Q6" s="61"/>
      <c r="R6" s="75" t="s">
        <v>23</v>
      </c>
      <c r="S6" s="75" t="s">
        <v>24</v>
      </c>
      <c r="T6" s="61"/>
      <c r="U6" s="75" t="s">
        <v>23</v>
      </c>
      <c r="V6" s="75" t="s">
        <v>24</v>
      </c>
      <c r="W6" s="61"/>
      <c r="X6" s="75" t="s">
        <v>23</v>
      </c>
      <c r="Y6" s="75" t="s">
        <v>24</v>
      </c>
      <c r="Z6" s="61"/>
      <c r="AA6" s="75" t="s">
        <v>23</v>
      </c>
      <c r="AB6" s="75" t="s">
        <v>24</v>
      </c>
      <c r="AC6" s="61"/>
      <c r="AD6" s="75" t="s">
        <v>23</v>
      </c>
      <c r="AE6" s="75" t="s">
        <v>24</v>
      </c>
      <c r="AF6" s="61"/>
      <c r="AG6" s="75" t="s">
        <v>23</v>
      </c>
      <c r="AH6" s="75" t="s">
        <v>24</v>
      </c>
      <c r="AI6" s="27"/>
    </row>
    <row r="7" spans="1:42">
      <c r="A7" s="19" t="s">
        <v>25</v>
      </c>
      <c r="B7" s="5" t="s">
        <v>205</v>
      </c>
      <c r="C7" s="78" t="s">
        <v>293</v>
      </c>
      <c r="D7" s="5" t="s">
        <v>27</v>
      </c>
      <c r="E7" s="14">
        <f>(((LARGE(AI7:AP7,1)+LARGE(AI7:AP7,2))+LARGE(AI7:AP7,3))+LARGE(AI7:AP7,4))+LARGE(AI7:AP7,5)</f>
        <v>317</v>
      </c>
      <c r="F7" s="14">
        <f>((((((M7+P7)+S7)+V7)+Y7)+AB7)+AE7)+AH7</f>
        <v>317</v>
      </c>
      <c r="G7" s="19">
        <v>20</v>
      </c>
      <c r="H7" s="19"/>
      <c r="I7" s="75" t="s">
        <v>421</v>
      </c>
      <c r="J7" s="71"/>
      <c r="K7" s="71"/>
      <c r="L7" s="19" t="s">
        <v>25</v>
      </c>
      <c r="M7" s="41">
        <v>160</v>
      </c>
      <c r="N7" s="71"/>
      <c r="O7" s="19" t="s">
        <v>25</v>
      </c>
      <c r="P7" s="41">
        <v>157</v>
      </c>
      <c r="Q7" s="71"/>
      <c r="R7" s="19"/>
      <c r="S7" s="41"/>
      <c r="T7" s="71"/>
      <c r="U7" s="19"/>
      <c r="V7" s="41"/>
      <c r="W7" s="71"/>
      <c r="X7" s="33"/>
      <c r="Y7" s="41"/>
      <c r="Z7" s="71"/>
      <c r="AA7" s="33"/>
      <c r="AB7" s="41"/>
      <c r="AC7" s="71"/>
      <c r="AD7" s="33"/>
      <c r="AE7" s="41"/>
      <c r="AF7" s="71"/>
      <c r="AG7" s="33"/>
      <c r="AH7" s="41"/>
      <c r="AI7" s="68">
        <f>M7</f>
        <v>160</v>
      </c>
      <c r="AJ7" s="59">
        <f>P7</f>
        <v>157</v>
      </c>
      <c r="AK7" s="59">
        <f>S7</f>
        <v>0</v>
      </c>
      <c r="AL7" s="59">
        <f>V7</f>
        <v>0</v>
      </c>
      <c r="AM7" s="59">
        <f>Y7</f>
        <v>0</v>
      </c>
      <c r="AN7" s="59">
        <f>AB7</f>
        <v>0</v>
      </c>
      <c r="AO7" s="59">
        <f>AE7</f>
        <v>0</v>
      </c>
      <c r="AP7" s="59">
        <f>AH7</f>
        <v>0</v>
      </c>
    </row>
    <row r="8" spans="1:42">
      <c r="A8" s="19" t="s">
        <v>30</v>
      </c>
      <c r="B8" s="5" t="s">
        <v>228</v>
      </c>
      <c r="C8" s="78">
        <v>2000</v>
      </c>
      <c r="D8" s="5" t="s">
        <v>229</v>
      </c>
      <c r="E8" s="14">
        <v>340</v>
      </c>
      <c r="F8" s="14">
        <v>340</v>
      </c>
      <c r="G8" s="75">
        <v>18</v>
      </c>
      <c r="H8" s="75"/>
      <c r="I8" s="75" t="s">
        <v>422</v>
      </c>
      <c r="J8" s="71"/>
      <c r="K8" s="71"/>
      <c r="L8" s="19" t="s">
        <v>35</v>
      </c>
      <c r="M8" s="41">
        <v>90</v>
      </c>
      <c r="N8" s="71"/>
      <c r="O8" s="19" t="s">
        <v>35</v>
      </c>
      <c r="P8" s="41">
        <v>88</v>
      </c>
      <c r="Q8" s="71"/>
      <c r="R8" s="19" t="s">
        <v>25</v>
      </c>
      <c r="S8" s="41">
        <v>162</v>
      </c>
      <c r="T8" s="71"/>
      <c r="U8" s="19"/>
      <c r="V8" s="41"/>
      <c r="W8" s="71"/>
      <c r="X8" s="33"/>
      <c r="Y8" s="41"/>
      <c r="Z8" s="71"/>
      <c r="AA8" s="33"/>
      <c r="AB8" s="41"/>
      <c r="AC8" s="71"/>
      <c r="AD8" s="33"/>
      <c r="AE8" s="41"/>
      <c r="AF8" s="71"/>
      <c r="AG8" s="33"/>
      <c r="AH8" s="41"/>
      <c r="AI8" s="68">
        <f>M9</f>
        <v>120</v>
      </c>
      <c r="AJ8" s="59">
        <f>P9</f>
        <v>88</v>
      </c>
      <c r="AK8" s="59">
        <f>S9</f>
        <v>91</v>
      </c>
      <c r="AL8" s="59">
        <f>V9</f>
        <v>0</v>
      </c>
      <c r="AM8" s="59">
        <f>Y9</f>
        <v>0</v>
      </c>
      <c r="AN8" s="59">
        <f>AB9</f>
        <v>0</v>
      </c>
      <c r="AO8" s="59">
        <f>AE9</f>
        <v>0</v>
      </c>
      <c r="AP8" s="59">
        <f>AH9</f>
        <v>0</v>
      </c>
    </row>
    <row r="9" spans="1:42">
      <c r="A9" s="19" t="s">
        <v>35</v>
      </c>
      <c r="B9" s="5" t="s">
        <v>220</v>
      </c>
      <c r="C9" s="78">
        <v>2000</v>
      </c>
      <c r="D9" s="5" t="s">
        <v>216</v>
      </c>
      <c r="E9" s="14">
        <f>(((LARGE(AI8:AP8,1)+LARGE(AI8:AP8,2))+LARGE(AI8:AP8,3))+LARGE(AI8:AP8,4))+LARGE(AI8:AP8,5)</f>
        <v>299</v>
      </c>
      <c r="F9" s="14">
        <f>((((((M9+P9)+S9)+V9)+Y9)+AB9)+AE9)+AH9</f>
        <v>299</v>
      </c>
      <c r="G9" s="19">
        <v>19</v>
      </c>
      <c r="H9" s="75"/>
      <c r="I9" s="75" t="s">
        <v>423</v>
      </c>
      <c r="J9" s="71"/>
      <c r="K9" s="71"/>
      <c r="L9" s="19" t="s">
        <v>30</v>
      </c>
      <c r="M9" s="41">
        <v>120</v>
      </c>
      <c r="N9" s="71"/>
      <c r="O9" s="19" t="s">
        <v>35</v>
      </c>
      <c r="P9" s="41">
        <v>88</v>
      </c>
      <c r="Q9" s="71"/>
      <c r="R9" s="19" t="s">
        <v>35</v>
      </c>
      <c r="S9" s="41">
        <v>91</v>
      </c>
      <c r="T9" s="71"/>
      <c r="U9" s="19"/>
      <c r="V9" s="41"/>
      <c r="W9" s="71"/>
      <c r="X9" s="33"/>
      <c r="Y9" s="41"/>
      <c r="Z9" s="71"/>
      <c r="AA9" s="33"/>
      <c r="AB9" s="41"/>
      <c r="AC9" s="71"/>
      <c r="AD9" s="33"/>
      <c r="AE9" s="41"/>
      <c r="AF9" s="71"/>
      <c r="AG9" s="33"/>
      <c r="AH9" s="41"/>
      <c r="AI9" s="68">
        <f>M10</f>
        <v>90</v>
      </c>
      <c r="AJ9" s="59">
        <f>P10</f>
        <v>118</v>
      </c>
      <c r="AK9" s="59">
        <f>S10</f>
        <v>91</v>
      </c>
      <c r="AL9" s="59">
        <f>V10</f>
        <v>0</v>
      </c>
      <c r="AM9" s="59">
        <f>Y10</f>
        <v>0</v>
      </c>
      <c r="AN9" s="59">
        <f>AB10</f>
        <v>0</v>
      </c>
      <c r="AO9" s="59">
        <f>AE10</f>
        <v>0</v>
      </c>
      <c r="AP9" s="59">
        <f>AH10</f>
        <v>0</v>
      </c>
    </row>
    <row r="10" spans="1:42">
      <c r="A10" s="19" t="s">
        <v>35</v>
      </c>
      <c r="B10" s="5" t="s">
        <v>224</v>
      </c>
      <c r="C10" s="78">
        <v>2000</v>
      </c>
      <c r="D10" s="5" t="s">
        <v>222</v>
      </c>
      <c r="E10" s="14">
        <f>(((LARGE(AI9:AP9,1)+LARGE(AI9:AP9,2))+LARGE(AI9:AP9,3))+LARGE(AI9:AP9,4))+LARGE(AI9:AP9,5)</f>
        <v>299</v>
      </c>
      <c r="F10" s="14">
        <f>((((((M10+P10)+S10)+V10)+Y10)+AB10)+AE10)+AH10</f>
        <v>299</v>
      </c>
      <c r="G10" s="75">
        <v>17</v>
      </c>
      <c r="H10" s="75"/>
      <c r="I10" s="75" t="s">
        <v>41</v>
      </c>
      <c r="J10" s="71"/>
      <c r="K10" s="71"/>
      <c r="L10" s="19" t="s">
        <v>35</v>
      </c>
      <c r="M10" s="41">
        <v>90</v>
      </c>
      <c r="N10" s="71"/>
      <c r="O10" s="19" t="s">
        <v>30</v>
      </c>
      <c r="P10" s="41">
        <v>118</v>
      </c>
      <c r="Q10" s="71"/>
      <c r="R10" s="19" t="s">
        <v>35</v>
      </c>
      <c r="S10" s="41">
        <v>91</v>
      </c>
      <c r="T10" s="71"/>
      <c r="U10" s="19"/>
      <c r="V10" s="41"/>
      <c r="W10" s="71"/>
      <c r="X10" s="33"/>
      <c r="Y10" s="41"/>
      <c r="Z10" s="71"/>
      <c r="AA10" s="33"/>
      <c r="AB10" s="41"/>
      <c r="AC10" s="71"/>
      <c r="AD10" s="33"/>
      <c r="AE10" s="41"/>
      <c r="AF10" s="71"/>
      <c r="AG10" s="33"/>
      <c r="AH10" s="41"/>
      <c r="AI10" s="68" t="e">
        <f>#REF!</f>
        <v>#REF!</v>
      </c>
      <c r="AJ10" s="59" t="e">
        <f>#REF!</f>
        <v>#REF!</v>
      </c>
      <c r="AK10" s="59" t="e">
        <f>#REF!</f>
        <v>#REF!</v>
      </c>
      <c r="AL10" s="59" t="e">
        <f>#REF!</f>
        <v>#REF!</v>
      </c>
      <c r="AM10" s="59" t="e">
        <f>#REF!</f>
        <v>#REF!</v>
      </c>
      <c r="AN10" s="59" t="e">
        <f>#REF!</f>
        <v>#REF!</v>
      </c>
      <c r="AO10" s="59" t="e">
        <f>#REF!</f>
        <v>#REF!</v>
      </c>
      <c r="AP10" s="59" t="e">
        <f>#REF!</f>
        <v>#REF!</v>
      </c>
    </row>
    <row r="11" spans="1:42">
      <c r="A11" s="19" t="s">
        <v>43</v>
      </c>
      <c r="B11" s="5" t="s">
        <v>212</v>
      </c>
      <c r="C11" s="78">
        <v>2001</v>
      </c>
      <c r="D11" s="5" t="s">
        <v>153</v>
      </c>
      <c r="E11" s="14">
        <v>255</v>
      </c>
      <c r="F11" s="14">
        <v>255</v>
      </c>
      <c r="G11" s="75">
        <v>16</v>
      </c>
      <c r="H11" s="75"/>
      <c r="I11" s="75" t="s">
        <v>214</v>
      </c>
      <c r="J11" s="20"/>
      <c r="K11" s="71"/>
      <c r="L11" s="19" t="s">
        <v>47</v>
      </c>
      <c r="M11" s="41">
        <v>67</v>
      </c>
      <c r="N11" s="71"/>
      <c r="O11" s="19" t="s">
        <v>47</v>
      </c>
      <c r="P11" s="41">
        <v>66</v>
      </c>
      <c r="Q11" s="71"/>
      <c r="R11" s="19" t="s">
        <v>30</v>
      </c>
      <c r="S11" s="41">
        <v>122</v>
      </c>
      <c r="T11" s="71"/>
      <c r="U11" s="19"/>
      <c r="V11" s="41"/>
      <c r="W11" s="71"/>
      <c r="X11" s="33"/>
      <c r="Y11" s="41"/>
      <c r="Z11" s="71"/>
      <c r="AA11" s="33"/>
      <c r="AB11" s="41"/>
      <c r="AC11" s="71"/>
      <c r="AD11" s="33"/>
      <c r="AE11" s="41"/>
      <c r="AF11" s="71"/>
      <c r="AG11" s="33"/>
      <c r="AH11" s="41"/>
      <c r="AI11" s="68">
        <f>M12</f>
        <v>67</v>
      </c>
      <c r="AJ11" s="59">
        <f>P12</f>
        <v>66</v>
      </c>
      <c r="AK11" s="59">
        <f>S12</f>
        <v>68</v>
      </c>
      <c r="AL11" s="59">
        <f>V12</f>
        <v>0</v>
      </c>
      <c r="AM11" s="59">
        <f>Y12</f>
        <v>0</v>
      </c>
      <c r="AN11" s="59">
        <f>AB12</f>
        <v>0</v>
      </c>
      <c r="AO11" s="59">
        <f>AE12</f>
        <v>0</v>
      </c>
      <c r="AP11" s="59">
        <f>AH12</f>
        <v>0</v>
      </c>
    </row>
    <row r="12" spans="1:42">
      <c r="A12" s="19" t="s">
        <v>46</v>
      </c>
      <c r="B12" s="5" t="s">
        <v>239</v>
      </c>
      <c r="C12" s="13" t="s">
        <v>61</v>
      </c>
      <c r="D12" s="5" t="s">
        <v>38</v>
      </c>
      <c r="E12" s="14">
        <f>(((LARGE(AI11:AP11,1)+LARGE(AI11:AP11,2))+LARGE(AI11:AP11,3))+LARGE(AI11:AP11,4))+LARGE(AI11:AP11,5)</f>
        <v>201</v>
      </c>
      <c r="F12" s="14">
        <f>((((((M12+P12)+S12)+V12)+Y12)+AB12)+AE12)+AH12</f>
        <v>201</v>
      </c>
      <c r="G12" s="39">
        <v>16</v>
      </c>
      <c r="H12" s="75"/>
      <c r="I12" s="75" t="s">
        <v>214</v>
      </c>
      <c r="J12" s="20"/>
      <c r="K12" s="71"/>
      <c r="L12" s="19" t="s">
        <v>47</v>
      </c>
      <c r="M12" s="41">
        <v>67</v>
      </c>
      <c r="N12" s="71"/>
      <c r="O12" s="19" t="s">
        <v>47</v>
      </c>
      <c r="P12" s="41">
        <v>66</v>
      </c>
      <c r="Q12" s="71"/>
      <c r="R12" s="19" t="s">
        <v>47</v>
      </c>
      <c r="S12" s="41">
        <v>68</v>
      </c>
      <c r="T12" s="71"/>
      <c r="U12" s="19"/>
      <c r="V12" s="41"/>
      <c r="W12" s="71"/>
      <c r="X12" s="33"/>
      <c r="Y12" s="41"/>
      <c r="Z12" s="71"/>
      <c r="AA12" s="33"/>
      <c r="AB12" s="41"/>
      <c r="AC12" s="71"/>
      <c r="AD12" s="33"/>
      <c r="AE12" s="41"/>
      <c r="AF12" s="71"/>
      <c r="AG12" s="33"/>
      <c r="AH12" s="41"/>
      <c r="AI12" s="68" t="e">
        <f>#REF!</f>
        <v>#REF!</v>
      </c>
      <c r="AJ12" s="59" t="e">
        <f>#REF!</f>
        <v>#REF!</v>
      </c>
      <c r="AK12" s="59" t="e">
        <f>#REF!</f>
        <v>#REF!</v>
      </c>
      <c r="AL12" s="59" t="e">
        <f>#REF!</f>
        <v>#REF!</v>
      </c>
      <c r="AM12" s="59" t="e">
        <f>#REF!</f>
        <v>#REF!</v>
      </c>
      <c r="AN12" s="59" t="e">
        <f>#REF!</f>
        <v>#REF!</v>
      </c>
      <c r="AO12" s="59" t="e">
        <f>#REF!</f>
        <v>#REF!</v>
      </c>
      <c r="AP12" s="59" t="e">
        <f>#REF!</f>
        <v>#REF!</v>
      </c>
    </row>
    <row r="13" spans="1:42">
      <c r="A13" s="19" t="s">
        <v>50</v>
      </c>
      <c r="B13" s="5" t="s">
        <v>240</v>
      </c>
      <c r="C13" s="13" t="s">
        <v>293</v>
      </c>
      <c r="D13" s="5" t="s">
        <v>38</v>
      </c>
      <c r="E13" s="14">
        <f>(((LARGE(AI13:AP13,1)+LARGE(AI13:AP13,2))+LARGE(AI13:AP13,3))+LARGE(AI13:AP13,4))+LARGE(AI13:AP13,5)</f>
        <v>185</v>
      </c>
      <c r="F13" s="14">
        <f>((((((M13+P13)+S13)+V13)+Y13)+AB13)+AE13)+AH13</f>
        <v>185</v>
      </c>
      <c r="G13" s="75">
        <v>14</v>
      </c>
      <c r="H13" s="75"/>
      <c r="I13" s="38" t="s">
        <v>50</v>
      </c>
      <c r="J13" s="20"/>
      <c r="K13" s="71"/>
      <c r="L13" s="19" t="s">
        <v>227</v>
      </c>
      <c r="M13" s="41">
        <v>51</v>
      </c>
      <c r="N13" s="71"/>
      <c r="O13" s="19" t="s">
        <v>47</v>
      </c>
      <c r="P13" s="41">
        <v>66</v>
      </c>
      <c r="Q13" s="71"/>
      <c r="R13" s="19" t="s">
        <v>47</v>
      </c>
      <c r="S13" s="41">
        <v>68</v>
      </c>
      <c r="T13" s="71"/>
      <c r="U13" s="19"/>
      <c r="V13" s="41"/>
      <c r="W13" s="71"/>
      <c r="X13" s="33"/>
      <c r="Y13" s="41"/>
      <c r="Z13" s="71"/>
      <c r="AA13" s="33"/>
      <c r="AB13" s="41"/>
      <c r="AC13" s="71"/>
      <c r="AD13" s="33"/>
      <c r="AE13" s="41"/>
      <c r="AF13" s="71"/>
      <c r="AG13" s="33"/>
      <c r="AH13" s="41"/>
      <c r="AI13" s="68">
        <f>M13</f>
        <v>51</v>
      </c>
      <c r="AJ13" s="59">
        <f>P13</f>
        <v>66</v>
      </c>
      <c r="AK13" s="59">
        <f>S13</f>
        <v>68</v>
      </c>
      <c r="AL13" s="59">
        <f>V13</f>
        <v>0</v>
      </c>
      <c r="AM13" s="59">
        <f>Y13</f>
        <v>0</v>
      </c>
      <c r="AN13" s="59">
        <f>AB13</f>
        <v>0</v>
      </c>
      <c r="AO13" s="59">
        <f>AE13</f>
        <v>0</v>
      </c>
      <c r="AP13" s="59">
        <f>AH13</f>
        <v>0</v>
      </c>
    </row>
    <row r="14" spans="1:42">
      <c r="A14" s="19" t="s">
        <v>57</v>
      </c>
      <c r="B14" s="5" t="s">
        <v>333</v>
      </c>
      <c r="C14" s="78" t="s">
        <v>293</v>
      </c>
      <c r="D14" s="5" t="s">
        <v>78</v>
      </c>
      <c r="E14" s="14">
        <f>(((LARGE(AI14:AP14,1)+LARGE(AI14:AP14,2))+LARGE(AI14:AP14,3))+LARGE(AI14:AP14,4))+LARGE(AI14:AP14,5)</f>
        <v>169</v>
      </c>
      <c r="F14" s="14">
        <f>((((((M14+P14)+S14)+V14)+Y14)+AB14)+AE14)+AH14</f>
        <v>169</v>
      </c>
      <c r="G14" s="75">
        <v>7</v>
      </c>
      <c r="H14" s="19"/>
      <c r="I14" s="75" t="s">
        <v>70</v>
      </c>
      <c r="J14" s="71"/>
      <c r="K14" s="71"/>
      <c r="L14" s="19" t="s">
        <v>227</v>
      </c>
      <c r="M14" s="41">
        <v>51</v>
      </c>
      <c r="N14" s="71"/>
      <c r="O14" s="19" t="s">
        <v>54</v>
      </c>
      <c r="P14" s="41">
        <v>50</v>
      </c>
      <c r="Q14" s="71"/>
      <c r="R14" s="19" t="s">
        <v>47</v>
      </c>
      <c r="S14" s="41">
        <v>68</v>
      </c>
      <c r="T14" s="71"/>
      <c r="U14" s="19"/>
      <c r="V14" s="41"/>
      <c r="W14" s="71"/>
      <c r="X14" s="33"/>
      <c r="Y14" s="41"/>
      <c r="Z14" s="71"/>
      <c r="AA14" s="33"/>
      <c r="AB14" s="41"/>
      <c r="AC14" s="71"/>
      <c r="AD14" s="33"/>
      <c r="AE14" s="41"/>
      <c r="AF14" s="71"/>
      <c r="AG14" s="33"/>
      <c r="AH14" s="41"/>
      <c r="AI14" s="68">
        <f>M14</f>
        <v>51</v>
      </c>
      <c r="AJ14" s="59">
        <f>P14</f>
        <v>50</v>
      </c>
      <c r="AK14" s="59">
        <f>S14</f>
        <v>68</v>
      </c>
      <c r="AL14" s="59">
        <f>V14</f>
        <v>0</v>
      </c>
      <c r="AM14" s="59">
        <f>Y14</f>
        <v>0</v>
      </c>
      <c r="AN14" s="59">
        <f>AB14</f>
        <v>0</v>
      </c>
      <c r="AO14" s="59">
        <f>AE14</f>
        <v>0</v>
      </c>
      <c r="AP14" s="59">
        <f>AH14</f>
        <v>0</v>
      </c>
    </row>
    <row r="15" spans="1:42">
      <c r="A15" s="39" t="s">
        <v>54</v>
      </c>
      <c r="B15" s="5" t="s">
        <v>326</v>
      </c>
      <c r="C15" s="13" t="s">
        <v>266</v>
      </c>
      <c r="D15" s="5" t="s">
        <v>222</v>
      </c>
      <c r="E15" s="14">
        <v>134</v>
      </c>
      <c r="F15" s="14">
        <v>134</v>
      </c>
      <c r="G15" s="75">
        <v>12</v>
      </c>
      <c r="H15" s="75"/>
      <c r="I15" s="75" t="s">
        <v>54</v>
      </c>
      <c r="J15" s="20"/>
      <c r="K15" s="71"/>
      <c r="L15" s="19"/>
      <c r="M15" s="41"/>
      <c r="N15" s="71"/>
      <c r="O15" s="19" t="s">
        <v>47</v>
      </c>
      <c r="P15" s="41">
        <v>66</v>
      </c>
      <c r="Q15" s="71"/>
      <c r="R15" s="19" t="s">
        <v>47</v>
      </c>
      <c r="S15" s="41">
        <v>68</v>
      </c>
      <c r="T15" s="71"/>
      <c r="U15" s="19"/>
      <c r="V15" s="41"/>
      <c r="W15" s="71"/>
      <c r="X15" s="33"/>
      <c r="Y15" s="41"/>
      <c r="Z15" s="71"/>
      <c r="AA15" s="33"/>
      <c r="AB15" s="41"/>
      <c r="AC15" s="71"/>
      <c r="AD15" s="33"/>
      <c r="AE15" s="41"/>
      <c r="AF15" s="71"/>
      <c r="AG15" s="33"/>
      <c r="AH15" s="41"/>
      <c r="AI15" s="68">
        <f>M18</f>
        <v>67</v>
      </c>
      <c r="AJ15" s="59">
        <f>P18</f>
        <v>0</v>
      </c>
      <c r="AK15" s="59">
        <f>S18</f>
        <v>0</v>
      </c>
      <c r="AL15" s="59">
        <f>V18</f>
        <v>0</v>
      </c>
      <c r="AM15" s="59">
        <f>Y18</f>
        <v>0</v>
      </c>
      <c r="AN15" s="59">
        <f>AB18</f>
        <v>0</v>
      </c>
      <c r="AO15" s="59">
        <f>AE18</f>
        <v>0</v>
      </c>
      <c r="AP15" s="59">
        <f>AH18</f>
        <v>0</v>
      </c>
    </row>
    <row r="16" spans="1:42">
      <c r="A16" s="19" t="s">
        <v>59</v>
      </c>
      <c r="B16" s="5" t="s">
        <v>235</v>
      </c>
      <c r="C16" s="78">
        <v>2003</v>
      </c>
      <c r="D16" s="5" t="s">
        <v>69</v>
      </c>
      <c r="E16" s="14">
        <v>103</v>
      </c>
      <c r="F16" s="14">
        <v>103</v>
      </c>
      <c r="G16" s="75">
        <v>1</v>
      </c>
      <c r="H16" s="71"/>
      <c r="I16" s="75" t="s">
        <v>95</v>
      </c>
      <c r="J16" s="20"/>
      <c r="K16" s="71"/>
      <c r="L16" s="19" t="s">
        <v>73</v>
      </c>
      <c r="M16" s="41">
        <v>27</v>
      </c>
      <c r="N16" s="71"/>
      <c r="O16" s="19" t="s">
        <v>59</v>
      </c>
      <c r="P16" s="41">
        <v>38</v>
      </c>
      <c r="Q16" s="71"/>
      <c r="R16" s="19" t="s">
        <v>59</v>
      </c>
      <c r="S16" s="41">
        <v>38</v>
      </c>
      <c r="T16" s="71"/>
      <c r="U16" s="19"/>
      <c r="V16" s="41"/>
      <c r="W16" s="71"/>
      <c r="X16" s="33"/>
      <c r="Y16" s="41"/>
      <c r="Z16" s="71"/>
      <c r="AA16" s="33"/>
      <c r="AB16" s="41"/>
      <c r="AC16" s="71"/>
      <c r="AD16" s="33"/>
      <c r="AE16" s="41"/>
      <c r="AF16" s="71"/>
      <c r="AG16" s="33"/>
      <c r="AH16" s="41"/>
      <c r="AI16" s="68">
        <f>M19</f>
        <v>67</v>
      </c>
      <c r="AJ16" s="59">
        <f>P19</f>
        <v>0</v>
      </c>
      <c r="AK16" s="59">
        <f>S19</f>
        <v>0</v>
      </c>
      <c r="AL16" s="59">
        <f>V19</f>
        <v>0</v>
      </c>
      <c r="AM16" s="59">
        <f>Y19</f>
        <v>0</v>
      </c>
      <c r="AN16" s="59">
        <f>AB19</f>
        <v>0</v>
      </c>
      <c r="AO16" s="59">
        <f>AE19</f>
        <v>0</v>
      </c>
      <c r="AP16" s="59">
        <f>AH19</f>
        <v>0</v>
      </c>
    </row>
    <row r="17" spans="1:42">
      <c r="A17" s="19" t="s">
        <v>67</v>
      </c>
      <c r="B17" s="5" t="s">
        <v>331</v>
      </c>
      <c r="C17" s="78" t="s">
        <v>262</v>
      </c>
      <c r="D17" s="5" t="s">
        <v>85</v>
      </c>
      <c r="E17" s="14">
        <v>92</v>
      </c>
      <c r="F17" s="14">
        <v>92</v>
      </c>
      <c r="G17" s="75">
        <v>6</v>
      </c>
      <c r="H17" s="39"/>
      <c r="I17" s="75" t="s">
        <v>65</v>
      </c>
      <c r="J17" s="20"/>
      <c r="K17" s="71"/>
      <c r="L17" s="19" t="s">
        <v>67</v>
      </c>
      <c r="M17" s="41">
        <v>38</v>
      </c>
      <c r="N17" s="71"/>
      <c r="O17" s="19" t="s">
        <v>231</v>
      </c>
      <c r="P17" s="41">
        <v>27</v>
      </c>
      <c r="Q17" s="71"/>
      <c r="R17" s="19" t="s">
        <v>231</v>
      </c>
      <c r="S17" s="41">
        <v>27</v>
      </c>
      <c r="T17" s="71"/>
      <c r="U17" s="19"/>
      <c r="V17" s="41"/>
      <c r="W17" s="71"/>
      <c r="X17" s="33"/>
      <c r="Y17" s="41"/>
      <c r="Z17" s="71"/>
      <c r="AA17" s="33"/>
      <c r="AB17" s="41"/>
      <c r="AC17" s="71"/>
      <c r="AD17" s="33"/>
      <c r="AE17" s="41"/>
      <c r="AF17" s="71"/>
      <c r="AG17" s="33"/>
      <c r="AH17" s="41"/>
      <c r="AI17" s="68" t="e">
        <f>#REF!</f>
        <v>#REF!</v>
      </c>
      <c r="AJ17" s="59" t="e">
        <f>#REF!</f>
        <v>#REF!</v>
      </c>
      <c r="AK17" s="59" t="e">
        <f>#REF!</f>
        <v>#REF!</v>
      </c>
      <c r="AL17" s="59" t="e">
        <f>#REF!</f>
        <v>#REF!</v>
      </c>
      <c r="AM17" s="59" t="e">
        <f>#REF!</f>
        <v>#REF!</v>
      </c>
      <c r="AN17" s="59" t="e">
        <f>#REF!</f>
        <v>#REF!</v>
      </c>
      <c r="AO17" s="59" t="e">
        <f>#REF!</f>
        <v>#REF!</v>
      </c>
      <c r="AP17" s="59" t="e">
        <f>#REF!</f>
        <v>#REF!</v>
      </c>
    </row>
    <row r="18" spans="1:42">
      <c r="A18" s="19" t="s">
        <v>62</v>
      </c>
      <c r="B18" s="5" t="s">
        <v>328</v>
      </c>
      <c r="C18" s="78">
        <v>2001</v>
      </c>
      <c r="D18" s="5" t="s">
        <v>222</v>
      </c>
      <c r="E18" s="14">
        <f>(((LARGE(AI15:AP15,1)+LARGE(AI15:AP15,2))+LARGE(AI15:AP15,3))+LARGE(AI15:AP15,4))+LARGE(AI15:AP15,5)</f>
        <v>67</v>
      </c>
      <c r="F18" s="14">
        <f>((((((M18+P18)+S18)+V18)+Y18)+AB18)+AE18)+AH18</f>
        <v>67</v>
      </c>
      <c r="G18" s="75">
        <v>11</v>
      </c>
      <c r="H18" s="75"/>
      <c r="I18" s="75" t="s">
        <v>59</v>
      </c>
      <c r="J18" s="20"/>
      <c r="K18" s="71"/>
      <c r="L18" s="19" t="s">
        <v>47</v>
      </c>
      <c r="M18" s="41">
        <v>67</v>
      </c>
      <c r="N18" s="71"/>
      <c r="O18" s="19"/>
      <c r="P18" s="41"/>
      <c r="Q18" s="71"/>
      <c r="R18" s="19"/>
      <c r="S18" s="41"/>
      <c r="T18" s="71"/>
      <c r="U18" s="19"/>
      <c r="V18" s="41"/>
      <c r="W18" s="71"/>
      <c r="X18" s="33"/>
      <c r="Y18" s="41"/>
      <c r="Z18" s="71"/>
      <c r="AA18" s="33"/>
      <c r="AB18" s="41"/>
      <c r="AC18" s="71"/>
      <c r="AD18" s="33"/>
      <c r="AE18" s="41"/>
      <c r="AF18" s="71"/>
      <c r="AG18" s="33"/>
      <c r="AH18" s="41"/>
      <c r="AI18" s="68" t="e">
        <f>#REF!</f>
        <v>#REF!</v>
      </c>
      <c r="AJ18" s="59" t="e">
        <f>#REF!</f>
        <v>#REF!</v>
      </c>
      <c r="AK18" s="59" t="e">
        <f>#REF!</f>
        <v>#REF!</v>
      </c>
      <c r="AL18" s="59" t="e">
        <f>#REF!</f>
        <v>#REF!</v>
      </c>
      <c r="AM18" s="59" t="e">
        <f>#REF!</f>
        <v>#REF!</v>
      </c>
      <c r="AN18" s="59" t="e">
        <f>#REF!</f>
        <v>#REF!</v>
      </c>
      <c r="AO18" s="59" t="e">
        <f>#REF!</f>
        <v>#REF!</v>
      </c>
      <c r="AP18" s="59" t="e">
        <f>#REF!</f>
        <v>#REF!</v>
      </c>
    </row>
    <row r="19" spans="1:42">
      <c r="A19" s="19" t="s">
        <v>62</v>
      </c>
      <c r="B19" s="5" t="s">
        <v>338</v>
      </c>
      <c r="C19" s="13" t="s">
        <v>61</v>
      </c>
      <c r="D19" s="5" t="s">
        <v>222</v>
      </c>
      <c r="E19" s="14">
        <f>(((LARGE(AI16:AP16,1)+LARGE(AI16:AP16,2))+LARGE(AI16:AP16,3))+LARGE(AI16:AP16,4))+LARGE(AI16:AP16,5)</f>
        <v>67</v>
      </c>
      <c r="F19" s="14">
        <f>((((((M19+P19)+S19)+V19)+Y19)+AB19)+AE19)+AH19</f>
        <v>67</v>
      </c>
      <c r="G19" s="75">
        <v>8</v>
      </c>
      <c r="H19" s="75"/>
      <c r="I19" s="75" t="s">
        <v>71</v>
      </c>
      <c r="J19" s="71"/>
      <c r="K19" s="71"/>
      <c r="L19" s="19" t="s">
        <v>47</v>
      </c>
      <c r="M19" s="41">
        <v>67</v>
      </c>
      <c r="N19" s="71"/>
      <c r="O19" s="19"/>
      <c r="P19" s="41"/>
      <c r="Q19" s="71"/>
      <c r="R19" s="19"/>
      <c r="S19" s="41"/>
      <c r="T19" s="71"/>
      <c r="U19" s="19"/>
      <c r="V19" s="41"/>
      <c r="W19" s="71"/>
      <c r="X19" s="33"/>
      <c r="Y19" s="41"/>
      <c r="Z19" s="71"/>
      <c r="AA19" s="33"/>
      <c r="AB19" s="41"/>
      <c r="AC19" s="71"/>
      <c r="AD19" s="33"/>
      <c r="AE19" s="41"/>
      <c r="AF19" s="71"/>
      <c r="AG19" s="33"/>
      <c r="AH19" s="41"/>
      <c r="AI19" s="68" t="e">
        <f>#REF!</f>
        <v>#REF!</v>
      </c>
      <c r="AJ19" s="59" t="e">
        <f>#REF!</f>
        <v>#REF!</v>
      </c>
      <c r="AK19" s="59" t="e">
        <f>#REF!</f>
        <v>#REF!</v>
      </c>
      <c r="AL19" s="59" t="e">
        <f>#REF!</f>
        <v>#REF!</v>
      </c>
      <c r="AM19" s="59" t="e">
        <f>#REF!</f>
        <v>#REF!</v>
      </c>
      <c r="AN19" s="59" t="e">
        <f>#REF!</f>
        <v>#REF!</v>
      </c>
      <c r="AO19" s="59" t="e">
        <f>#REF!</f>
        <v>#REF!</v>
      </c>
      <c r="AP19" s="59" t="e">
        <f>#REF!</f>
        <v>#REF!</v>
      </c>
    </row>
    <row r="20" spans="1:42">
      <c r="A20" s="19" t="s">
        <v>70</v>
      </c>
      <c r="B20" s="5" t="s">
        <v>424</v>
      </c>
      <c r="C20" s="78" t="s">
        <v>262</v>
      </c>
      <c r="D20" s="5" t="s">
        <v>78</v>
      </c>
      <c r="E20" s="14">
        <v>63</v>
      </c>
      <c r="F20" s="14">
        <v>63</v>
      </c>
      <c r="G20" s="75">
        <v>2</v>
      </c>
      <c r="H20" s="75"/>
      <c r="I20" s="75" t="s">
        <v>82</v>
      </c>
      <c r="J20" s="33"/>
      <c r="K20" s="71"/>
      <c r="L20" s="19" t="s">
        <v>236</v>
      </c>
      <c r="M20" s="41">
        <v>21</v>
      </c>
      <c r="N20" s="71"/>
      <c r="O20" s="19" t="s">
        <v>425</v>
      </c>
      <c r="P20" s="41">
        <v>21</v>
      </c>
      <c r="Q20" s="71"/>
      <c r="R20" s="19" t="s">
        <v>426</v>
      </c>
      <c r="S20" s="41">
        <v>21</v>
      </c>
      <c r="T20" s="71"/>
      <c r="U20" s="19"/>
      <c r="V20" s="41"/>
      <c r="W20" s="71"/>
      <c r="X20" s="33"/>
      <c r="Y20" s="41"/>
      <c r="Z20" s="71"/>
      <c r="AA20" s="33"/>
      <c r="AB20" s="41"/>
      <c r="AC20" s="71"/>
      <c r="AD20" s="33"/>
      <c r="AE20" s="41"/>
      <c r="AF20" s="71"/>
      <c r="AG20" s="33"/>
      <c r="AH20" s="41"/>
      <c r="AI20" s="68">
        <f>M22</f>
        <v>21</v>
      </c>
      <c r="AJ20" s="59">
        <f>P22</f>
        <v>27</v>
      </c>
      <c r="AK20" s="59">
        <f>S22</f>
        <v>0</v>
      </c>
      <c r="AL20" s="59">
        <f>V22</f>
        <v>0</v>
      </c>
      <c r="AM20" s="59">
        <f>Y22</f>
        <v>0</v>
      </c>
      <c r="AN20" s="59">
        <f>AB22</f>
        <v>0</v>
      </c>
      <c r="AO20" s="59">
        <f>AE22</f>
        <v>0</v>
      </c>
      <c r="AP20" s="59">
        <f>AH22</f>
        <v>0</v>
      </c>
    </row>
    <row r="21" spans="1:42">
      <c r="A21" s="39" t="s">
        <v>65</v>
      </c>
      <c r="B21" s="5" t="s">
        <v>232</v>
      </c>
      <c r="C21" s="13" t="s">
        <v>61</v>
      </c>
      <c r="D21" s="5" t="s">
        <v>229</v>
      </c>
      <c r="E21" s="14">
        <v>52</v>
      </c>
      <c r="F21" s="14">
        <v>52</v>
      </c>
      <c r="G21" s="75">
        <v>13</v>
      </c>
      <c r="H21" s="75"/>
      <c r="I21" s="75" t="s">
        <v>57</v>
      </c>
      <c r="J21" s="20"/>
      <c r="K21" s="71"/>
      <c r="L21" s="19"/>
      <c r="M21" s="41"/>
      <c r="N21" s="71"/>
      <c r="O21" s="19"/>
      <c r="P21" s="41"/>
      <c r="Q21" s="71"/>
      <c r="R21" s="19" t="s">
        <v>54</v>
      </c>
      <c r="S21" s="41">
        <v>52</v>
      </c>
      <c r="T21" s="71"/>
      <c r="U21" s="19"/>
      <c r="V21" s="41"/>
      <c r="W21" s="71"/>
      <c r="X21" s="33"/>
      <c r="Y21" s="41"/>
      <c r="Z21" s="71"/>
      <c r="AA21" s="33"/>
      <c r="AB21" s="41"/>
      <c r="AC21" s="71"/>
      <c r="AD21" s="33"/>
      <c r="AE21" s="41"/>
      <c r="AF21" s="71"/>
      <c r="AG21" s="33"/>
      <c r="AH21" s="41"/>
      <c r="AI21" s="68" t="e">
        <f>#REF!</f>
        <v>#REF!</v>
      </c>
      <c r="AJ21" s="59" t="e">
        <f>#REF!</f>
        <v>#REF!</v>
      </c>
      <c r="AK21" s="59" t="e">
        <f>#REF!</f>
        <v>#REF!</v>
      </c>
      <c r="AL21" s="59" t="e">
        <f>#REF!</f>
        <v>#REF!</v>
      </c>
      <c r="AM21" s="59" t="e">
        <f>#REF!</f>
        <v>#REF!</v>
      </c>
      <c r="AN21" s="59" t="e">
        <f>#REF!</f>
        <v>#REF!</v>
      </c>
      <c r="AO21" s="59" t="e">
        <f>#REF!</f>
        <v>#REF!</v>
      </c>
      <c r="AP21" s="59" t="e">
        <f>#REF!</f>
        <v>#REF!</v>
      </c>
    </row>
    <row r="22" spans="1:42">
      <c r="A22" s="19" t="s">
        <v>427</v>
      </c>
      <c r="B22" s="5" t="s">
        <v>329</v>
      </c>
      <c r="C22" s="13" t="s">
        <v>266</v>
      </c>
      <c r="D22" s="5" t="s">
        <v>85</v>
      </c>
      <c r="E22" s="14">
        <f>(((LARGE(AI20:AP20,1)+LARGE(AI20:AP20,2))+LARGE(AI20:AP20,3))+LARGE(AI20:AP20,4))+LARGE(AI20:AP20,5)</f>
        <v>48</v>
      </c>
      <c r="F22" s="14">
        <f>((((((M22+P22)+S22)+V22)+Y22)+AB22)+AE22)+AH22</f>
        <v>48</v>
      </c>
      <c r="G22" s="19">
        <v>5</v>
      </c>
      <c r="H22" s="19"/>
      <c r="I22" s="75" t="s">
        <v>88</v>
      </c>
      <c r="J22" s="20"/>
      <c r="K22" s="71"/>
      <c r="L22" s="19" t="s">
        <v>236</v>
      </c>
      <c r="M22" s="41">
        <v>21</v>
      </c>
      <c r="N22" s="71"/>
      <c r="O22" s="19" t="s">
        <v>231</v>
      </c>
      <c r="P22" s="41">
        <v>27</v>
      </c>
      <c r="Q22" s="71"/>
      <c r="R22" s="19"/>
      <c r="S22" s="41"/>
      <c r="T22" s="71"/>
      <c r="U22" s="19"/>
      <c r="V22" s="41"/>
      <c r="W22" s="71"/>
      <c r="X22" s="33"/>
      <c r="Y22" s="41"/>
      <c r="Z22" s="71"/>
      <c r="AA22" s="33"/>
      <c r="AB22" s="41"/>
      <c r="AC22" s="71"/>
      <c r="AD22" s="33"/>
      <c r="AE22" s="41"/>
      <c r="AF22" s="71"/>
      <c r="AG22" s="33"/>
      <c r="AH22" s="41"/>
      <c r="AI22" s="68">
        <f>M23</f>
        <v>0</v>
      </c>
      <c r="AJ22" s="59">
        <f>P23</f>
        <v>21</v>
      </c>
      <c r="AK22" s="59">
        <f>S23</f>
        <v>27</v>
      </c>
      <c r="AL22" s="59">
        <f>V23</f>
        <v>0</v>
      </c>
      <c r="AM22" s="59">
        <f>Y23</f>
        <v>0</v>
      </c>
      <c r="AN22" s="59">
        <f>AB23</f>
        <v>0</v>
      </c>
      <c r="AO22" s="59">
        <f>AE23</f>
        <v>0</v>
      </c>
      <c r="AP22" s="59">
        <f>AH23</f>
        <v>0</v>
      </c>
    </row>
    <row r="23" spans="1:42">
      <c r="A23" s="71" t="s">
        <v>427</v>
      </c>
      <c r="B23" s="5" t="s">
        <v>428</v>
      </c>
      <c r="C23" s="78" t="s">
        <v>61</v>
      </c>
      <c r="D23" s="5" t="s">
        <v>364</v>
      </c>
      <c r="E23" s="14">
        <f>(((LARGE(AI22:AP22,1)+LARGE(AI22:AP22,2))+LARGE(AI22:AP22,3))+LARGE(AI22:AP22,4))+LARGE(AI22:AP22,5)</f>
        <v>48</v>
      </c>
      <c r="F23" s="14">
        <f>((((((M23+P23)+S23)+V23)+Y23)+AB23)+AE23)+AH23</f>
        <v>48</v>
      </c>
      <c r="G23" s="75">
        <v>4</v>
      </c>
      <c r="H23" s="75"/>
      <c r="I23" s="75" t="s">
        <v>72</v>
      </c>
      <c r="J23" s="33"/>
      <c r="K23" s="71"/>
      <c r="L23" s="19"/>
      <c r="M23" s="41"/>
      <c r="N23" s="71"/>
      <c r="O23" s="19" t="s">
        <v>425</v>
      </c>
      <c r="P23" s="41">
        <v>21</v>
      </c>
      <c r="Q23" s="71"/>
      <c r="R23" s="19" t="s">
        <v>231</v>
      </c>
      <c r="S23" s="41">
        <v>27</v>
      </c>
      <c r="T23" s="71"/>
      <c r="U23" s="19"/>
      <c r="V23" s="41"/>
      <c r="W23" s="71"/>
      <c r="X23" s="33"/>
      <c r="Y23" s="41"/>
      <c r="Z23" s="71"/>
      <c r="AA23" s="33"/>
      <c r="AB23" s="41"/>
      <c r="AC23" s="71"/>
      <c r="AD23" s="33"/>
      <c r="AE23" s="41"/>
      <c r="AF23" s="71"/>
      <c r="AG23" s="33"/>
      <c r="AH23" s="41"/>
      <c r="AI23" s="68">
        <f>M24</f>
        <v>0</v>
      </c>
      <c r="AJ23" s="59">
        <f>P24</f>
        <v>21</v>
      </c>
      <c r="AK23" s="59">
        <f>S24</f>
        <v>21</v>
      </c>
      <c r="AL23" s="59">
        <f>V24</f>
        <v>0</v>
      </c>
      <c r="AM23" s="59">
        <f>Y24</f>
        <v>0</v>
      </c>
      <c r="AN23" s="59">
        <f>AB24</f>
        <v>0</v>
      </c>
      <c r="AO23" s="59">
        <f>AE24</f>
        <v>0</v>
      </c>
      <c r="AP23" s="59">
        <f>AH24</f>
        <v>0</v>
      </c>
    </row>
    <row r="24" spans="1:42">
      <c r="A24" s="39" t="s">
        <v>86</v>
      </c>
      <c r="B24" s="5" t="s">
        <v>429</v>
      </c>
      <c r="C24" s="13" t="s">
        <v>61</v>
      </c>
      <c r="D24" s="5" t="s">
        <v>364</v>
      </c>
      <c r="E24" s="14">
        <f>(((LARGE(AI23:AP23,1)+LARGE(AI23:AP23,2))+LARGE(AI23:AP23,3))+LARGE(AI23:AP23,4))+LARGE(AI23:AP23,5)</f>
        <v>42</v>
      </c>
      <c r="F24" s="14">
        <f>((((((M24+P24)+S24)+V24)+Y24)+AB24)+AE24)+AH24</f>
        <v>42</v>
      </c>
      <c r="G24" s="5"/>
      <c r="H24" s="71"/>
      <c r="I24" s="75"/>
      <c r="J24" s="71"/>
      <c r="K24" s="71"/>
      <c r="L24" s="33"/>
      <c r="M24" s="41"/>
      <c r="N24" s="71"/>
      <c r="O24" s="19" t="s">
        <v>425</v>
      </c>
      <c r="P24" s="41">
        <v>21</v>
      </c>
      <c r="Q24" s="71"/>
      <c r="R24" s="19" t="s">
        <v>426</v>
      </c>
      <c r="S24" s="41">
        <v>21</v>
      </c>
      <c r="T24" s="71"/>
      <c r="U24" s="19"/>
      <c r="V24" s="41"/>
      <c r="W24" s="71"/>
      <c r="X24" s="33"/>
      <c r="Y24" s="41"/>
      <c r="Z24" s="71"/>
      <c r="AA24" s="33"/>
      <c r="AB24" s="41"/>
      <c r="AC24" s="71"/>
      <c r="AD24" s="33"/>
      <c r="AE24" s="41"/>
      <c r="AF24" s="71"/>
      <c r="AG24" s="33"/>
      <c r="AH24" s="41"/>
      <c r="AI24" s="68">
        <f>M25</f>
        <v>16</v>
      </c>
      <c r="AJ24" s="59">
        <f>P25</f>
        <v>0</v>
      </c>
      <c r="AK24" s="59">
        <f>S25</f>
        <v>21</v>
      </c>
      <c r="AL24" s="59">
        <f>V25</f>
        <v>0</v>
      </c>
      <c r="AM24" s="59">
        <f>Y25</f>
        <v>0</v>
      </c>
      <c r="AN24" s="59">
        <f>AB25</f>
        <v>0</v>
      </c>
      <c r="AO24" s="59">
        <f>AE25</f>
        <v>0</v>
      </c>
      <c r="AP24" s="59">
        <f>AH25</f>
        <v>0</v>
      </c>
    </row>
    <row r="25" spans="1:42">
      <c r="A25" s="19" t="s">
        <v>66</v>
      </c>
      <c r="B25" s="5" t="s">
        <v>430</v>
      </c>
      <c r="C25" s="78">
        <v>2002</v>
      </c>
      <c r="D25" s="5" t="s">
        <v>145</v>
      </c>
      <c r="E25" s="14">
        <f>(((LARGE(AI24:AP24,1)+LARGE(AI24:AP24,2))+LARGE(AI24:AP24,3))+LARGE(AI24:AP24,4))+LARGE(AI24:AP24,5)</f>
        <v>37</v>
      </c>
      <c r="F25" s="14">
        <f>((((((M25+P25)+S25)+V25)+Y25)+AB25)+AE25)+AH25</f>
        <v>37</v>
      </c>
      <c r="G25" s="5"/>
      <c r="H25" s="33"/>
      <c r="I25" s="71"/>
      <c r="J25" s="71"/>
      <c r="K25" s="71"/>
      <c r="L25" s="19" t="s">
        <v>431</v>
      </c>
      <c r="M25" s="41">
        <v>16</v>
      </c>
      <c r="N25" s="71"/>
      <c r="O25" s="19"/>
      <c r="P25" s="41"/>
      <c r="Q25" s="71"/>
      <c r="R25" s="19" t="s">
        <v>426</v>
      </c>
      <c r="S25" s="41">
        <v>21</v>
      </c>
      <c r="T25" s="71"/>
      <c r="U25" s="19"/>
      <c r="V25" s="41"/>
      <c r="W25" s="71"/>
      <c r="X25" s="33"/>
      <c r="Y25" s="41"/>
      <c r="Z25" s="71"/>
      <c r="AA25" s="33"/>
      <c r="AB25" s="41"/>
      <c r="AC25" s="71"/>
      <c r="AD25" s="33"/>
      <c r="AE25" s="41"/>
      <c r="AF25" s="71"/>
      <c r="AG25" s="33"/>
      <c r="AH25" s="41"/>
      <c r="AI25" s="68">
        <f>M27</f>
        <v>16</v>
      </c>
      <c r="AJ25" s="59">
        <f>P27</f>
        <v>0</v>
      </c>
      <c r="AK25" s="59">
        <f>S27</f>
        <v>0</v>
      </c>
      <c r="AL25" s="59">
        <f>V27</f>
        <v>0</v>
      </c>
      <c r="AM25" s="59">
        <f>Y27</f>
        <v>0</v>
      </c>
      <c r="AN25" s="59">
        <f>AB27</f>
        <v>0</v>
      </c>
      <c r="AO25" s="59">
        <f>AE27</f>
        <v>0</v>
      </c>
      <c r="AP25" s="59">
        <f>AH27</f>
        <v>0</v>
      </c>
    </row>
    <row r="26" spans="1:42">
      <c r="A26" s="19" t="s">
        <v>66</v>
      </c>
      <c r="B26" s="58" t="s">
        <v>432</v>
      </c>
      <c r="C26" s="1" t="s">
        <v>355</v>
      </c>
      <c r="D26" s="58" t="s">
        <v>222</v>
      </c>
      <c r="E26" s="14">
        <v>37</v>
      </c>
      <c r="F26" s="14">
        <v>37</v>
      </c>
      <c r="G26" s="11"/>
      <c r="H26" s="39"/>
      <c r="I26" s="75"/>
      <c r="J26" s="20"/>
      <c r="K26" s="71"/>
      <c r="L26" s="19" t="s">
        <v>431</v>
      </c>
      <c r="M26" s="41">
        <v>16</v>
      </c>
      <c r="N26" s="71"/>
      <c r="O26" s="19"/>
      <c r="P26" s="41"/>
      <c r="Q26" s="71"/>
      <c r="R26" s="19" t="s">
        <v>426</v>
      </c>
      <c r="S26" s="41">
        <v>21</v>
      </c>
      <c r="T26" s="71"/>
      <c r="U26" s="19"/>
      <c r="V26" s="41"/>
      <c r="W26" s="71"/>
      <c r="X26" s="33"/>
      <c r="Y26" s="41"/>
      <c r="Z26" s="71"/>
      <c r="AA26" s="33"/>
      <c r="AB26" s="41"/>
      <c r="AC26" s="71"/>
      <c r="AD26" s="33"/>
      <c r="AE26" s="41"/>
      <c r="AF26" s="71"/>
      <c r="AG26" s="33"/>
      <c r="AH26" s="41"/>
      <c r="AI26" s="68" t="e">
        <f>#REF!</f>
        <v>#REF!</v>
      </c>
      <c r="AJ26" s="59" t="e">
        <f>#REF!</f>
        <v>#REF!</v>
      </c>
      <c r="AK26" s="59" t="e">
        <f>#REF!</f>
        <v>#REF!</v>
      </c>
      <c r="AL26" s="59" t="e">
        <f>#REF!</f>
        <v>#REF!</v>
      </c>
      <c r="AM26" s="59" t="e">
        <f>#REF!</f>
        <v>#REF!</v>
      </c>
      <c r="AN26" s="59" t="e">
        <f>#REF!</f>
        <v>#REF!</v>
      </c>
      <c r="AO26" s="59" t="e">
        <f>#REF!</f>
        <v>#REF!</v>
      </c>
      <c r="AP26" s="59" t="e">
        <f>#REF!</f>
        <v>#REF!</v>
      </c>
    </row>
    <row r="27" spans="1:42">
      <c r="A27" s="19" t="s">
        <v>98</v>
      </c>
      <c r="B27" s="11" t="s">
        <v>332</v>
      </c>
      <c r="C27" s="28" t="s">
        <v>266</v>
      </c>
      <c r="D27" s="11" t="s">
        <v>222</v>
      </c>
      <c r="E27" s="14">
        <f>(((LARGE(AI25:AP25,1)+LARGE(AI25:AP25,2))+LARGE(AI25:AP25,3))+LARGE(AI25:AP25,4))+LARGE(AI25:AP25,5)</f>
        <v>16</v>
      </c>
      <c r="F27" s="14">
        <f t="shared" ref="F27:F32" si="0">((((((M27+P27)+S27)+V27)+Y27)+AB27)+AE27)+AH27</f>
        <v>16</v>
      </c>
      <c r="G27" s="5"/>
      <c r="H27" s="75"/>
      <c r="I27" s="71"/>
      <c r="J27" s="71"/>
      <c r="K27" s="71"/>
      <c r="L27" s="19" t="s">
        <v>431</v>
      </c>
      <c r="M27" s="41">
        <v>16</v>
      </c>
      <c r="N27" s="71"/>
      <c r="O27" s="19"/>
      <c r="P27" s="41"/>
      <c r="Q27" s="71"/>
      <c r="R27" s="19"/>
      <c r="S27" s="41"/>
      <c r="T27" s="71"/>
      <c r="U27" s="19"/>
      <c r="V27" s="41"/>
      <c r="W27" s="71"/>
      <c r="X27" s="33"/>
      <c r="Y27" s="41"/>
      <c r="Z27" s="71"/>
      <c r="AA27" s="33"/>
      <c r="AB27" s="41"/>
      <c r="AC27" s="71"/>
      <c r="AD27" s="33"/>
      <c r="AE27" s="41"/>
      <c r="AF27" s="71"/>
      <c r="AG27" s="33"/>
      <c r="AH27" s="41"/>
      <c r="AI27" s="68" t="e">
        <f>#REF!</f>
        <v>#REF!</v>
      </c>
      <c r="AJ27" s="59" t="e">
        <f>#REF!</f>
        <v>#REF!</v>
      </c>
      <c r="AK27" s="59" t="e">
        <f>#REF!</f>
        <v>#REF!</v>
      </c>
      <c r="AL27" s="59" t="e">
        <f>#REF!</f>
        <v>#REF!</v>
      </c>
      <c r="AM27" s="59" t="e">
        <f>#REF!</f>
        <v>#REF!</v>
      </c>
      <c r="AN27" s="59" t="e">
        <f>#REF!</f>
        <v>#REF!</v>
      </c>
      <c r="AO27" s="59" t="e">
        <f>#REF!</f>
        <v>#REF!</v>
      </c>
      <c r="AP27" s="59" t="e">
        <f>#REF!</f>
        <v>#REF!</v>
      </c>
    </row>
    <row r="28" spans="1:42">
      <c r="A28" s="71"/>
      <c r="B28" s="5" t="s">
        <v>234</v>
      </c>
      <c r="C28" s="78" t="s">
        <v>293</v>
      </c>
      <c r="D28" s="5" t="s">
        <v>27</v>
      </c>
      <c r="E28" s="14">
        <f>(((LARGE(AI28:AP28,1)+LARGE(AI28:AP28,2))+LARGE(AI28:AP28,3))+LARGE(AI28:AP28,4))+LARGE(AI28:AP28,5)</f>
        <v>0</v>
      </c>
      <c r="F28" s="14">
        <f t="shared" si="0"/>
        <v>0</v>
      </c>
      <c r="G28" s="75">
        <v>10</v>
      </c>
      <c r="H28" s="75"/>
      <c r="I28" s="75" t="s">
        <v>67</v>
      </c>
      <c r="J28" s="20"/>
      <c r="K28" s="71"/>
      <c r="L28" s="19"/>
      <c r="M28" s="41"/>
      <c r="N28" s="71"/>
      <c r="O28" s="19"/>
      <c r="P28" s="41"/>
      <c r="Q28" s="71"/>
      <c r="R28" s="19"/>
      <c r="S28" s="41"/>
      <c r="T28" s="71"/>
      <c r="U28" s="19"/>
      <c r="V28" s="41"/>
      <c r="W28" s="71"/>
      <c r="X28" s="33"/>
      <c r="Y28" s="41"/>
      <c r="Z28" s="71"/>
      <c r="AA28" s="33"/>
      <c r="AB28" s="41"/>
      <c r="AC28" s="71"/>
      <c r="AD28" s="33"/>
      <c r="AE28" s="41"/>
      <c r="AF28" s="71"/>
      <c r="AG28" s="33"/>
      <c r="AH28" s="41"/>
      <c r="AI28" s="68">
        <f t="shared" ref="AI28:AI36" si="1">M28</f>
        <v>0</v>
      </c>
      <c r="AJ28" s="59">
        <f t="shared" ref="AJ28:AJ36" si="2">P28</f>
        <v>0</v>
      </c>
      <c r="AK28" s="59">
        <f t="shared" ref="AK28:AK36" si="3">S28</f>
        <v>0</v>
      </c>
      <c r="AL28" s="59">
        <f t="shared" ref="AL28:AL36" si="4">V28</f>
        <v>0</v>
      </c>
      <c r="AM28" s="59">
        <f t="shared" ref="AM28:AM36" si="5">Y28</f>
        <v>0</v>
      </c>
      <c r="AN28" s="59">
        <f t="shared" ref="AN28:AN36" si="6">AB28</f>
        <v>0</v>
      </c>
      <c r="AO28" s="59">
        <f t="shared" ref="AO28:AO36" si="7">AE28</f>
        <v>0</v>
      </c>
      <c r="AP28" s="59">
        <f t="shared" ref="AP28:AP35" si="8">AH28</f>
        <v>0</v>
      </c>
    </row>
    <row r="29" spans="1:42">
      <c r="A29" s="71"/>
      <c r="B29" s="58" t="s">
        <v>246</v>
      </c>
      <c r="C29" s="1" t="s">
        <v>61</v>
      </c>
      <c r="D29" s="58" t="s">
        <v>78</v>
      </c>
      <c r="E29" s="14">
        <f>(((LARGE(AI29:AP29,1)+LARGE(AI29:AP29,2))+LARGE(AI29:AP29,3))+LARGE(AI29:AP29,4))+LARGE(AI29:AP29,5)</f>
        <v>0</v>
      </c>
      <c r="F29" s="14">
        <f t="shared" si="0"/>
        <v>0</v>
      </c>
      <c r="G29" s="19">
        <v>9</v>
      </c>
      <c r="H29" s="33"/>
      <c r="I29" s="38" t="s">
        <v>73</v>
      </c>
      <c r="J29" s="71"/>
      <c r="K29" s="71"/>
      <c r="L29" s="19"/>
      <c r="M29" s="41"/>
      <c r="N29" s="71"/>
      <c r="O29" s="19"/>
      <c r="P29" s="41"/>
      <c r="Q29" s="71"/>
      <c r="R29" s="19"/>
      <c r="S29" s="41"/>
      <c r="T29" s="71"/>
      <c r="U29" s="19"/>
      <c r="V29" s="41"/>
      <c r="W29" s="71"/>
      <c r="X29" s="33"/>
      <c r="Y29" s="41"/>
      <c r="Z29" s="71"/>
      <c r="AA29" s="33"/>
      <c r="AB29" s="41"/>
      <c r="AC29" s="71"/>
      <c r="AD29" s="33"/>
      <c r="AE29" s="41"/>
      <c r="AF29" s="71"/>
      <c r="AG29" s="33"/>
      <c r="AH29" s="41"/>
      <c r="AI29" s="68">
        <f t="shared" si="1"/>
        <v>0</v>
      </c>
      <c r="AJ29" s="59">
        <f t="shared" si="2"/>
        <v>0</v>
      </c>
      <c r="AK29" s="59">
        <f t="shared" si="3"/>
        <v>0</v>
      </c>
      <c r="AL29" s="59">
        <f t="shared" si="4"/>
        <v>0</v>
      </c>
      <c r="AM29" s="59">
        <f t="shared" si="5"/>
        <v>0</v>
      </c>
      <c r="AN29" s="59">
        <f t="shared" si="6"/>
        <v>0</v>
      </c>
      <c r="AO29" s="59">
        <f t="shared" si="7"/>
        <v>0</v>
      </c>
      <c r="AP29" s="59">
        <f t="shared" si="8"/>
        <v>0</v>
      </c>
    </row>
    <row r="30" spans="1:42">
      <c r="A30" s="71"/>
      <c r="B30" s="58" t="s">
        <v>433</v>
      </c>
      <c r="C30" s="1" t="s">
        <v>61</v>
      </c>
      <c r="D30" s="58" t="s">
        <v>336</v>
      </c>
      <c r="E30" s="14">
        <f>(((LARGE(AI30:AP30,1)+LARGE(AI30:AP30,2))+LARGE(AI30:AP30,3))+LARGE(AI30:AP30,4))+LARGE(AI30:AP30,5)</f>
        <v>0</v>
      </c>
      <c r="F30" s="14">
        <f t="shared" si="0"/>
        <v>0</v>
      </c>
      <c r="G30" s="75">
        <v>3</v>
      </c>
      <c r="H30" s="19"/>
      <c r="I30" s="75" t="s">
        <v>86</v>
      </c>
      <c r="J30" s="20"/>
      <c r="K30" s="71"/>
      <c r="L30" s="19"/>
      <c r="M30" s="41"/>
      <c r="N30" s="71"/>
      <c r="O30" s="19"/>
      <c r="P30" s="41"/>
      <c r="Q30" s="71"/>
      <c r="R30" s="19"/>
      <c r="S30" s="41"/>
      <c r="T30" s="71"/>
      <c r="U30" s="19"/>
      <c r="V30" s="41"/>
      <c r="W30" s="71"/>
      <c r="X30" s="33"/>
      <c r="Y30" s="41"/>
      <c r="Z30" s="71"/>
      <c r="AA30" s="33"/>
      <c r="AB30" s="41"/>
      <c r="AC30" s="71"/>
      <c r="AD30" s="33"/>
      <c r="AE30" s="41"/>
      <c r="AF30" s="71"/>
      <c r="AG30" s="33"/>
      <c r="AH30" s="41"/>
      <c r="AI30" s="68">
        <f t="shared" si="1"/>
        <v>0</v>
      </c>
      <c r="AJ30" s="59">
        <f t="shared" si="2"/>
        <v>0</v>
      </c>
      <c r="AK30" s="59">
        <f t="shared" si="3"/>
        <v>0</v>
      </c>
      <c r="AL30" s="59">
        <f t="shared" si="4"/>
        <v>0</v>
      </c>
      <c r="AM30" s="59">
        <f t="shared" si="5"/>
        <v>0</v>
      </c>
      <c r="AN30" s="59">
        <f t="shared" si="6"/>
        <v>0</v>
      </c>
      <c r="AO30" s="59">
        <f t="shared" si="7"/>
        <v>0</v>
      </c>
      <c r="AP30" s="59">
        <f t="shared" si="8"/>
        <v>0</v>
      </c>
    </row>
    <row r="31" spans="1:42">
      <c r="A31" s="71"/>
      <c r="B31" s="5" t="s">
        <v>337</v>
      </c>
      <c r="C31" s="78">
        <v>2000</v>
      </c>
      <c r="D31" s="5" t="s">
        <v>336</v>
      </c>
      <c r="E31" s="14">
        <f>(((LARGE(AI31:AP31,1)+LARGE(AI31:AP31,2))+LARGE(AI31:AP31,3))+LARGE(AI31:AP31,4))+LARGE(AI31:AP31,5)</f>
        <v>0</v>
      </c>
      <c r="F31" s="14">
        <f t="shared" si="0"/>
        <v>0</v>
      </c>
      <c r="G31" s="58"/>
      <c r="H31" s="33"/>
      <c r="I31" s="75" t="s">
        <v>98</v>
      </c>
      <c r="J31" s="71"/>
      <c r="K31" s="71"/>
      <c r="L31" s="19"/>
      <c r="M31" s="41"/>
      <c r="N31" s="71"/>
      <c r="O31" s="19"/>
      <c r="P31" s="41"/>
      <c r="Q31" s="71"/>
      <c r="R31" s="19"/>
      <c r="S31" s="41"/>
      <c r="T31" s="71"/>
      <c r="U31" s="19"/>
      <c r="V31" s="41"/>
      <c r="W31" s="71"/>
      <c r="X31" s="33"/>
      <c r="Y31" s="41"/>
      <c r="Z31" s="71"/>
      <c r="AA31" s="33"/>
      <c r="AB31" s="41"/>
      <c r="AC31" s="71"/>
      <c r="AD31" s="33"/>
      <c r="AE31" s="41"/>
      <c r="AF31" s="71"/>
      <c r="AG31" s="33"/>
      <c r="AH31" s="41"/>
      <c r="AI31" s="68">
        <f t="shared" si="1"/>
        <v>0</v>
      </c>
      <c r="AJ31" s="59">
        <f t="shared" si="2"/>
        <v>0</v>
      </c>
      <c r="AK31" s="59">
        <f t="shared" si="3"/>
        <v>0</v>
      </c>
      <c r="AL31" s="59">
        <f t="shared" si="4"/>
        <v>0</v>
      </c>
      <c r="AM31" s="59">
        <f t="shared" si="5"/>
        <v>0</v>
      </c>
      <c r="AN31" s="59">
        <f t="shared" si="6"/>
        <v>0</v>
      </c>
      <c r="AO31" s="59">
        <f t="shared" si="7"/>
        <v>0</v>
      </c>
      <c r="AP31" s="59">
        <f t="shared" si="8"/>
        <v>0</v>
      </c>
    </row>
    <row r="32" spans="1:42">
      <c r="A32" s="71"/>
      <c r="B32" s="5" t="s">
        <v>434</v>
      </c>
      <c r="C32" s="13" t="s">
        <v>262</v>
      </c>
      <c r="D32" s="5" t="s">
        <v>85</v>
      </c>
      <c r="E32" s="14">
        <f>(((LARGE(AI32:AP32,1)+LARGE(AI32:AP32,2))+LARGE(AI32:AP32,3))+LARGE(AI32:AP32,4))+LARGE(AI32:AP32,5)</f>
        <v>0</v>
      </c>
      <c r="F32" s="14">
        <f t="shared" si="0"/>
        <v>0</v>
      </c>
      <c r="G32" s="19"/>
      <c r="H32" s="19"/>
      <c r="I32" s="75" t="s">
        <v>92</v>
      </c>
      <c r="J32" s="71"/>
      <c r="K32" s="71"/>
      <c r="L32" s="19"/>
      <c r="M32" s="41"/>
      <c r="N32" s="71"/>
      <c r="O32" s="19"/>
      <c r="P32" s="41"/>
      <c r="Q32" s="71"/>
      <c r="R32" s="33"/>
      <c r="S32" s="41"/>
      <c r="T32" s="71"/>
      <c r="U32" s="33"/>
      <c r="V32" s="41"/>
      <c r="W32" s="71"/>
      <c r="X32" s="33"/>
      <c r="Y32" s="41"/>
      <c r="Z32" s="71"/>
      <c r="AA32" s="33"/>
      <c r="AB32" s="41"/>
      <c r="AC32" s="71"/>
      <c r="AD32" s="33"/>
      <c r="AE32" s="41"/>
      <c r="AF32" s="71"/>
      <c r="AG32" s="33"/>
      <c r="AH32" s="41"/>
      <c r="AI32" s="68">
        <f t="shared" si="1"/>
        <v>0</v>
      </c>
      <c r="AJ32" s="59">
        <f t="shared" si="2"/>
        <v>0</v>
      </c>
      <c r="AK32" s="59">
        <f t="shared" si="3"/>
        <v>0</v>
      </c>
      <c r="AL32" s="59">
        <f t="shared" si="4"/>
        <v>0</v>
      </c>
      <c r="AM32" s="59">
        <f t="shared" si="5"/>
        <v>0</v>
      </c>
      <c r="AN32" s="59">
        <f t="shared" si="6"/>
        <v>0</v>
      </c>
      <c r="AO32" s="59">
        <f t="shared" si="7"/>
        <v>0</v>
      </c>
      <c r="AP32" s="59">
        <f t="shared" si="8"/>
        <v>0</v>
      </c>
    </row>
    <row r="33" spans="1:42">
      <c r="A33" s="71"/>
      <c r="B33" s="5"/>
      <c r="C33" s="78"/>
      <c r="D33" s="5"/>
      <c r="E33" s="14"/>
      <c r="F33" s="14"/>
      <c r="G33" s="5"/>
      <c r="H33" s="71"/>
      <c r="I33" s="71"/>
      <c r="J33" s="71"/>
      <c r="K33" s="71"/>
      <c r="L33" s="19"/>
      <c r="M33" s="41"/>
      <c r="N33" s="71"/>
      <c r="O33" s="19"/>
      <c r="P33" s="41"/>
      <c r="Q33" s="71"/>
      <c r="R33" s="19"/>
      <c r="S33" s="41"/>
      <c r="T33" s="71"/>
      <c r="U33" s="19"/>
      <c r="V33" s="41"/>
      <c r="W33" s="71"/>
      <c r="X33" s="33"/>
      <c r="Y33" s="41"/>
      <c r="Z33" s="71"/>
      <c r="AA33" s="33"/>
      <c r="AB33" s="41"/>
      <c r="AC33" s="71"/>
      <c r="AD33" s="33"/>
      <c r="AE33" s="41"/>
      <c r="AF33" s="71"/>
      <c r="AG33" s="33"/>
      <c r="AH33" s="41"/>
      <c r="AI33" s="68">
        <f t="shared" si="1"/>
        <v>0</v>
      </c>
      <c r="AJ33" s="59">
        <f t="shared" si="2"/>
        <v>0</v>
      </c>
      <c r="AK33" s="59">
        <f t="shared" si="3"/>
        <v>0</v>
      </c>
      <c r="AL33" s="59">
        <f t="shared" si="4"/>
        <v>0</v>
      </c>
      <c r="AM33" s="59">
        <f t="shared" si="5"/>
        <v>0</v>
      </c>
      <c r="AN33" s="59">
        <f t="shared" si="6"/>
        <v>0</v>
      </c>
      <c r="AO33" s="59">
        <f t="shared" si="7"/>
        <v>0</v>
      </c>
      <c r="AP33" s="59">
        <f t="shared" si="8"/>
        <v>0</v>
      </c>
    </row>
    <row r="34" spans="1:42">
      <c r="A34" s="71"/>
      <c r="B34" s="5"/>
      <c r="C34" s="78"/>
      <c r="D34" s="5"/>
      <c r="E34" s="14"/>
      <c r="F34" s="14"/>
      <c r="G34" s="58"/>
      <c r="H34" s="33"/>
      <c r="I34" s="75"/>
      <c r="J34" s="71"/>
      <c r="K34" s="71"/>
      <c r="L34" s="19"/>
      <c r="M34" s="41"/>
      <c r="N34" s="71"/>
      <c r="O34" s="19"/>
      <c r="P34" s="41"/>
      <c r="Q34" s="71"/>
      <c r="R34" s="19"/>
      <c r="S34" s="41"/>
      <c r="T34" s="71"/>
      <c r="U34" s="19"/>
      <c r="V34" s="41"/>
      <c r="W34" s="71"/>
      <c r="X34" s="33"/>
      <c r="Y34" s="41"/>
      <c r="Z34" s="71"/>
      <c r="AA34" s="33"/>
      <c r="AB34" s="41"/>
      <c r="AC34" s="71"/>
      <c r="AD34" s="33"/>
      <c r="AE34" s="41"/>
      <c r="AF34" s="71"/>
      <c r="AG34" s="33"/>
      <c r="AH34" s="41"/>
      <c r="AI34" s="68">
        <f t="shared" si="1"/>
        <v>0</v>
      </c>
      <c r="AJ34" s="59">
        <f t="shared" si="2"/>
        <v>0</v>
      </c>
      <c r="AK34" s="59">
        <f t="shared" si="3"/>
        <v>0</v>
      </c>
      <c r="AL34" s="59">
        <f t="shared" si="4"/>
        <v>0</v>
      </c>
      <c r="AM34" s="59">
        <f t="shared" si="5"/>
        <v>0</v>
      </c>
      <c r="AN34" s="59">
        <f t="shared" si="6"/>
        <v>0</v>
      </c>
      <c r="AO34" s="59">
        <f t="shared" si="7"/>
        <v>0</v>
      </c>
      <c r="AP34" s="59">
        <f t="shared" si="8"/>
        <v>0</v>
      </c>
    </row>
    <row r="35" spans="1:42">
      <c r="A35" s="71"/>
      <c r="B35" s="5"/>
      <c r="C35" s="13"/>
      <c r="D35" s="5"/>
      <c r="E35" s="14"/>
      <c r="F35" s="14"/>
      <c r="G35" s="5"/>
      <c r="H35" s="71"/>
      <c r="I35" s="75"/>
      <c r="J35" s="71"/>
      <c r="K35" s="71"/>
      <c r="L35" s="33"/>
      <c r="M35" s="41"/>
      <c r="N35" s="71"/>
      <c r="O35" s="33"/>
      <c r="P35" s="41"/>
      <c r="Q35" s="71"/>
      <c r="R35" s="33"/>
      <c r="S35" s="41"/>
      <c r="T35" s="71"/>
      <c r="U35" s="33"/>
      <c r="V35" s="41"/>
      <c r="W35" s="71"/>
      <c r="X35" s="33"/>
      <c r="Y35" s="41"/>
      <c r="Z35" s="71"/>
      <c r="AA35" s="33"/>
      <c r="AB35" s="41"/>
      <c r="AC35" s="71"/>
      <c r="AD35" s="33"/>
      <c r="AE35" s="41"/>
      <c r="AF35" s="71"/>
      <c r="AG35" s="33"/>
      <c r="AH35" s="41"/>
      <c r="AI35" s="68">
        <f t="shared" si="1"/>
        <v>0</v>
      </c>
      <c r="AJ35" s="59">
        <f t="shared" si="2"/>
        <v>0</v>
      </c>
      <c r="AK35" s="59">
        <f t="shared" si="3"/>
        <v>0</v>
      </c>
      <c r="AL35" s="59">
        <f t="shared" si="4"/>
        <v>0</v>
      </c>
      <c r="AM35" s="59">
        <f t="shared" si="5"/>
        <v>0</v>
      </c>
      <c r="AN35" s="59">
        <f t="shared" si="6"/>
        <v>0</v>
      </c>
      <c r="AO35" s="59">
        <f t="shared" si="7"/>
        <v>0</v>
      </c>
      <c r="AP35" s="59">
        <f t="shared" si="8"/>
        <v>0</v>
      </c>
    </row>
    <row r="36" spans="1:42" ht="12.75" hidden="1" customHeight="1">
      <c r="A36" s="71"/>
      <c r="B36" s="5" t="s">
        <v>429</v>
      </c>
      <c r="C36" s="13" t="s">
        <v>61</v>
      </c>
      <c r="D36" s="5" t="s">
        <v>364</v>
      </c>
      <c r="E36" s="14">
        <f>(((LARGE(AI36:AO36,1)+LARGE(AI36:AO36,2))+LARGE(AI36:AO36,3))+LARGE(AI36:AO36,4))+LARGE(AI36:AO36,5)</f>
        <v>0</v>
      </c>
      <c r="F36" s="14">
        <f>((((M36+P36)+S36)+V36)+Y36)+AB36</f>
        <v>0</v>
      </c>
      <c r="G36" s="5"/>
      <c r="H36" s="71"/>
      <c r="I36" s="75" t="s">
        <v>105</v>
      </c>
      <c r="J36" s="71"/>
      <c r="K36" s="71"/>
      <c r="L36" s="33"/>
      <c r="M36" s="41"/>
      <c r="N36" s="71"/>
      <c r="O36" s="33"/>
      <c r="P36" s="41"/>
      <c r="Q36" s="71"/>
      <c r="R36" s="33"/>
      <c r="S36" s="41"/>
      <c r="T36" s="71"/>
      <c r="U36" s="33"/>
      <c r="V36" s="41"/>
      <c r="W36" s="71"/>
      <c r="X36" s="33"/>
      <c r="Y36" s="41"/>
      <c r="Z36" s="71"/>
      <c r="AA36" s="33"/>
      <c r="AB36" s="41"/>
      <c r="AC36" s="71"/>
      <c r="AD36" s="33"/>
      <c r="AE36" s="41"/>
      <c r="AF36" s="71"/>
      <c r="AG36" s="33"/>
      <c r="AH36" s="41"/>
      <c r="AI36" s="68">
        <f t="shared" si="1"/>
        <v>0</v>
      </c>
      <c r="AJ36" s="59">
        <f t="shared" si="2"/>
        <v>0</v>
      </c>
      <c r="AK36" s="59">
        <f t="shared" si="3"/>
        <v>0</v>
      </c>
      <c r="AL36" s="59">
        <f t="shared" si="4"/>
        <v>0</v>
      </c>
      <c r="AM36" s="59">
        <f t="shared" si="5"/>
        <v>0</v>
      </c>
      <c r="AN36" s="59">
        <f t="shared" si="6"/>
        <v>0</v>
      </c>
      <c r="AO36" s="59">
        <f t="shared" si="7"/>
        <v>0</v>
      </c>
    </row>
  </sheetData>
  <mergeCells count="13">
    <mergeCell ref="G5:H5"/>
    <mergeCell ref="I5:J5"/>
    <mergeCell ref="W3:Y3"/>
    <mergeCell ref="Z3:AB3"/>
    <mergeCell ref="AC3:AE3"/>
    <mergeCell ref="AF3:AH3"/>
    <mergeCell ref="G4:H4"/>
    <mergeCell ref="I4:J4"/>
    <mergeCell ref="A3:D3"/>
    <mergeCell ref="K3:M3"/>
    <mergeCell ref="N3:P3"/>
    <mergeCell ref="Q3:S3"/>
    <mergeCell ref="T3:V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Dorostenci</vt:lpstr>
      <vt:lpstr>Dorostenky</vt:lpstr>
      <vt:lpstr>Starší žáci</vt:lpstr>
      <vt:lpstr>Starší žákyně</vt:lpstr>
      <vt:lpstr>Mladší žáci</vt:lpstr>
      <vt:lpstr>Mladší žákyně</vt:lpstr>
      <vt:lpstr>Dorostenci!PRINT_AREA</vt:lpstr>
      <vt:lpstr>Dorostenky!PRINT_AREA</vt:lpstr>
      <vt:lpstr>'Mladší žáci'!PRINT_AREA</vt:lpstr>
      <vt:lpstr>'Mladší žákyně'!PRINT_AREA</vt:lpstr>
      <vt:lpstr>'Starší žáci'!PRINT_AREA</vt:lpstr>
      <vt:lpstr>'Starší žákyně'!PRINT_AREA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NotebookPK</dc:creator>
  <cp:lastModifiedBy>Pavel Kortus ml.</cp:lastModifiedBy>
  <dcterms:modified xsi:type="dcterms:W3CDTF">2013-01-27T19:42:34Z</dcterms:modified>
</cp:coreProperties>
</file>