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555" windowHeight="41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'List1'!$B$4:$Q$242</definedName>
  </definedNames>
  <calcPr fullCalcOnLoad="1"/>
</workbook>
</file>

<file path=xl/sharedStrings.xml><?xml version="1.0" encoding="utf-8"?>
<sst xmlns="http://schemas.openxmlformats.org/spreadsheetml/2006/main" count="941" uniqueCount="386">
  <si>
    <t>Hráč</t>
  </si>
  <si>
    <t>Utkání</t>
  </si>
  <si>
    <t>Zápasy</t>
  </si>
  <si>
    <t>Soutěž</t>
  </si>
  <si>
    <t>Úspěšnost %</t>
  </si>
  <si>
    <t>Žebříčkové body</t>
  </si>
  <si>
    <t>1</t>
  </si>
  <si>
    <t>Pořadí</t>
  </si>
  <si>
    <t>Koeficient</t>
  </si>
  <si>
    <t>Oddíl</t>
  </si>
  <si>
    <t>Vítězství</t>
  </si>
  <si>
    <t>Bonifikace</t>
  </si>
  <si>
    <t>Žebříčkové body celkem</t>
  </si>
  <si>
    <t>Umístění na RPJ</t>
  </si>
  <si>
    <t>Body za RPJ</t>
  </si>
  <si>
    <t>Urban Martin</t>
  </si>
  <si>
    <t>Thér Jaroslav</t>
  </si>
  <si>
    <t>Jakl Petr</t>
  </si>
  <si>
    <t>Kuře Otakar</t>
  </si>
  <si>
    <t>Ptáček Ladislav</t>
  </si>
  <si>
    <t>Pábl Josef</t>
  </si>
  <si>
    <t>Roleček Patrik</t>
  </si>
  <si>
    <t>Sedláček Vlastimil</t>
  </si>
  <si>
    <t>Dax Ondřej</t>
  </si>
  <si>
    <t>Hrobský Josef</t>
  </si>
  <si>
    <t>5. - 8.</t>
  </si>
  <si>
    <t>Petera Milan</t>
  </si>
  <si>
    <t>Kubant Miroslav</t>
  </si>
  <si>
    <t>Bouček Stanislav</t>
  </si>
  <si>
    <t>Jerman Vladimír</t>
  </si>
  <si>
    <t>Škoda Jaroslav</t>
  </si>
  <si>
    <t>Šuda Radek</t>
  </si>
  <si>
    <t>Čepelka Jan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</si>
  <si>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</si>
  <si>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</si>
  <si>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</si>
  <si>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</si>
  <si>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</si>
  <si>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</si>
  <si>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</si>
  <si>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</si>
  <si>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</si>
  <si>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</si>
  <si>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</si>
  <si>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</si>
  <si>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</si>
  <si>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</si>
  <si>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</si>
  <si>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</si>
  <si>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</si>
  <si>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</si>
  <si>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</si>
  <si>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</si>
  <si>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</si>
  <si>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</si>
  <si>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</si>
  <si>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</si>
  <si>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</si>
  <si>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Tojnar Jiří st.</t>
  </si>
  <si>
    <t>Hrobský Petr</t>
  </si>
  <si>
    <t>Sobotka Tomáš</t>
  </si>
  <si>
    <t>Pisch Petr</t>
  </si>
  <si>
    <t>Duben Milan</t>
  </si>
  <si>
    <t>Hejzlar Jaromír</t>
  </si>
  <si>
    <t>Staněk Martin</t>
  </si>
  <si>
    <t>Piskora Pavel</t>
  </si>
  <si>
    <t>Hepnar Jan</t>
  </si>
  <si>
    <t>Rosa Zdeněk</t>
  </si>
  <si>
    <t>Škoda Jiří</t>
  </si>
  <si>
    <t>Solovic Martin</t>
  </si>
  <si>
    <t>Pilát Jaroslav</t>
  </si>
  <si>
    <t>Duben Tomáš</t>
  </si>
  <si>
    <t>Kozák Zdeněk</t>
  </si>
  <si>
    <t>Svoboda Petr</t>
  </si>
  <si>
    <t>Kučera Vratislav</t>
  </si>
  <si>
    <t>Němeček Miroslav</t>
  </si>
  <si>
    <t>Fidra Stanislav</t>
  </si>
  <si>
    <t>Le Tiu</t>
  </si>
  <si>
    <t>Hoferka Dušan</t>
  </si>
  <si>
    <t>Dvořák Karel</t>
  </si>
  <si>
    <t>Bořek Vladimír</t>
  </si>
  <si>
    <t>Krtička Jiří</t>
  </si>
  <si>
    <t>Kolátor Vladimír</t>
  </si>
  <si>
    <t>Richtr Jaroslav</t>
  </si>
  <si>
    <t>Šorfová Irena</t>
  </si>
  <si>
    <t>Černý Miroslav</t>
  </si>
  <si>
    <t>Havrlant Zdeněk</t>
  </si>
  <si>
    <t>Hrubeš Jaroslav</t>
  </si>
  <si>
    <t>Samek Tomáš</t>
  </si>
  <si>
    <t>Kollert Václav</t>
  </si>
  <si>
    <t>Holeček Petr</t>
  </si>
  <si>
    <t>Prosa Stanislav</t>
  </si>
  <si>
    <t>Hamza Daniel</t>
  </si>
  <si>
    <t>Sadílek Jiří</t>
  </si>
  <si>
    <t>Svatoš Radek</t>
  </si>
  <si>
    <t>Marinica Eduard</t>
  </si>
  <si>
    <t>Staněk Karel</t>
  </si>
  <si>
    <t>Dvořáček Aleš</t>
  </si>
  <si>
    <t>Hrubý Bohuslav</t>
  </si>
  <si>
    <t>Macoun Petr</t>
  </si>
  <si>
    <t>Vyskočil Jiří</t>
  </si>
  <si>
    <t>Kuťák Vladimír</t>
  </si>
  <si>
    <t>Špaček Václav</t>
  </si>
  <si>
    <t>Dusbaba Ivo</t>
  </si>
  <si>
    <t>Mareš Stanislav st.</t>
  </si>
  <si>
    <t>Sokol Zdeněk</t>
  </si>
  <si>
    <t>Dobeš Jindřich</t>
  </si>
  <si>
    <t>Čáp Petr</t>
  </si>
  <si>
    <t>Schwarz Vít</t>
  </si>
  <si>
    <t>Hofman Václav</t>
  </si>
  <si>
    <t>Kuchta Petr</t>
  </si>
  <si>
    <t>Hofman Lukáš</t>
  </si>
  <si>
    <t>Pago Tomáš</t>
  </si>
  <si>
    <t>Friede Milan</t>
  </si>
  <si>
    <t>Trejtnar Ladislav</t>
  </si>
  <si>
    <t>Sagner Jan</t>
  </si>
  <si>
    <t>Zelený Petr</t>
  </si>
  <si>
    <t>Rojt Jan</t>
  </si>
  <si>
    <t>Jakl Pavel</t>
  </si>
  <si>
    <t>Bek Miroslav</t>
  </si>
  <si>
    <t>Špetla Jaromír</t>
  </si>
  <si>
    <t>Vlček Daniel</t>
  </si>
  <si>
    <t>Prokop Michal</t>
  </si>
  <si>
    <t>Lulek Radim</t>
  </si>
  <si>
    <t>Tér Libor</t>
  </si>
  <si>
    <t>Vichr Jiří</t>
  </si>
  <si>
    <t>Thér Josef</t>
  </si>
  <si>
    <t>Vajda Jan</t>
  </si>
  <si>
    <t>Hátle Jan</t>
  </si>
  <si>
    <t>Králíček Jaromír</t>
  </si>
  <si>
    <t>Herzog Antonín</t>
  </si>
  <si>
    <t>Podhorský Pavel</t>
  </si>
  <si>
    <t>Nevtípilová Petra</t>
  </si>
  <si>
    <t>Majdiak Jan</t>
  </si>
  <si>
    <t>Beran Pavel</t>
  </si>
  <si>
    <t>Jirásek Lukáš</t>
  </si>
  <si>
    <t>Sadílek Jan</t>
  </si>
  <si>
    <t>Ječmínek Miroslav</t>
  </si>
  <si>
    <t>Šubrt Arne</t>
  </si>
  <si>
    <t>Thér Milan</t>
  </si>
  <si>
    <t>Lanta Robert</t>
  </si>
  <si>
    <t>Bartoš Jan</t>
  </si>
  <si>
    <t>Marx Jan</t>
  </si>
  <si>
    <t>Krtička Michal</t>
  </si>
  <si>
    <t>Fichtner Rudolf</t>
  </si>
  <si>
    <t>Volhejn Jaromír</t>
  </si>
  <si>
    <t>Vaněk František</t>
  </si>
  <si>
    <t>Tláskal Vladimír</t>
  </si>
  <si>
    <t>Hrstka Milan</t>
  </si>
  <si>
    <t>Brát Petr</t>
  </si>
  <si>
    <t>Šimůnek Josef</t>
  </si>
  <si>
    <t>Hardubejová Anna</t>
  </si>
  <si>
    <t>Kuřátko Miloš</t>
  </si>
  <si>
    <t>Paul Jiří</t>
  </si>
  <si>
    <t>Brož Martin</t>
  </si>
  <si>
    <t>Paul Miroslav</t>
  </si>
  <si>
    <t>Balucha Antonín</t>
  </si>
  <si>
    <t>Štencl Josef</t>
  </si>
  <si>
    <t>Bělobrádek Jan</t>
  </si>
  <si>
    <t>Postupa Jan</t>
  </si>
  <si>
    <t>Slánský Martin</t>
  </si>
  <si>
    <t>Petřík Miroslav</t>
  </si>
  <si>
    <t>Baštář Pavel</t>
  </si>
  <si>
    <t>Bělobrádek Václav</t>
  </si>
  <si>
    <t>Dubnová Alena</t>
  </si>
  <si>
    <t>Horáková Martina</t>
  </si>
  <si>
    <t>Tláskalová Šárka</t>
  </si>
  <si>
    <t>Fejkl Jiří</t>
  </si>
  <si>
    <t>Doubek Martin</t>
  </si>
  <si>
    <t>Jirásek Petr</t>
  </si>
  <si>
    <t>Meduna Daniel</t>
  </si>
  <si>
    <t>Zelený Milan</t>
  </si>
  <si>
    <t>Šesler Leoš</t>
  </si>
  <si>
    <t>Plíška Radek</t>
  </si>
  <si>
    <t>Polednová Zuzana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</si>
  <si>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</si>
  <si>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</si>
  <si>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</si>
  <si>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</si>
  <si>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</si>
  <si>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</si>
  <si>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</si>
  <si>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</si>
  <si>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</si>
  <si>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Svoboda Vít</t>
  </si>
  <si>
    <t>38</t>
  </si>
  <si>
    <t>Dušek Jaroslav</t>
  </si>
  <si>
    <t>39</t>
  </si>
  <si>
    <t>40</t>
  </si>
  <si>
    <t>Brzecki Pawel</t>
  </si>
  <si>
    <t>Mrozek Andrzej</t>
  </si>
  <si>
    <t>Špelda Jiří</t>
  </si>
  <si>
    <t>Průša Libor</t>
  </si>
  <si>
    <t>Krejčí Petr</t>
  </si>
  <si>
    <t xml:space="preserve">Hrycík Ladislav </t>
  </si>
  <si>
    <t>Barták Zdeněk</t>
  </si>
  <si>
    <t>Cvetanov Krasimir</t>
  </si>
  <si>
    <t>Brzecki Piotr</t>
  </si>
  <si>
    <t>Petráško Milan</t>
  </si>
  <si>
    <t>Pohner Pavel</t>
  </si>
  <si>
    <t>Průša Jan</t>
  </si>
  <si>
    <t>Franc Aleš</t>
  </si>
  <si>
    <t>Ošťádal Jaroslav</t>
  </si>
  <si>
    <t>Baštářová Ludmila</t>
  </si>
  <si>
    <t>Dvořáček Jiří</t>
  </si>
  <si>
    <t>Ducháč Milan</t>
  </si>
  <si>
    <t>Špreňarová Miroslava</t>
  </si>
  <si>
    <t>Matouš Josef</t>
  </si>
  <si>
    <t>RP 1</t>
  </si>
  <si>
    <t>Beránek Mirek</t>
  </si>
  <si>
    <t>Krtička Jan</t>
  </si>
  <si>
    <t>Ligač Jozef</t>
  </si>
  <si>
    <t>Rýgl Petr</t>
  </si>
  <si>
    <t>Macura Miloslav</t>
  </si>
  <si>
    <t>Bernard Miloš</t>
  </si>
  <si>
    <t xml:space="preserve">Perutek Josef </t>
  </si>
  <si>
    <t>Nováček Tomáš</t>
  </si>
  <si>
    <t xml:space="preserve">Lejsek Petr </t>
  </si>
  <si>
    <t>Široký Robert</t>
  </si>
  <si>
    <t>Zetek Libor</t>
  </si>
  <si>
    <t>Drapač Petr</t>
  </si>
  <si>
    <t>RP 2</t>
  </si>
  <si>
    <t>Škoda Jan</t>
  </si>
  <si>
    <t>Sheargold Anthony Paul</t>
  </si>
  <si>
    <t>Postupa Daniel</t>
  </si>
  <si>
    <t>Velc Václav st.</t>
  </si>
  <si>
    <t>Ježek Pavel</t>
  </si>
  <si>
    <t>Marek Dušan</t>
  </si>
  <si>
    <t>Pilař Jiří</t>
  </si>
  <si>
    <t>Vencl Patrik</t>
  </si>
  <si>
    <t>Petira Luděk</t>
  </si>
  <si>
    <t>Sundukou Ilja</t>
  </si>
  <si>
    <t>Marek Roman</t>
  </si>
  <si>
    <t>Kratěna Vojtěch</t>
  </si>
  <si>
    <t>Kocman Matěj</t>
  </si>
  <si>
    <t>RP 3A</t>
  </si>
  <si>
    <t>Mifek Milan</t>
  </si>
  <si>
    <t>Krejsar Jiří</t>
  </si>
  <si>
    <t>Kubeček Josef</t>
  </si>
  <si>
    <t>Kleprlík Bohumil</t>
  </si>
  <si>
    <t>Čermák Tomáš</t>
  </si>
  <si>
    <t>Pavlát Josef</t>
  </si>
  <si>
    <t>Bočkay Petr</t>
  </si>
  <si>
    <t>Mňuk Martin</t>
  </si>
  <si>
    <t>Bitnar Milan</t>
  </si>
  <si>
    <t>Doležal Petr</t>
  </si>
  <si>
    <t>Hornych Josef</t>
  </si>
  <si>
    <t>Lajer Petr</t>
  </si>
  <si>
    <t>Macháčková Blanka</t>
  </si>
  <si>
    <t>Jansa Michal</t>
  </si>
  <si>
    <t>Seidl Jaroslav</t>
  </si>
  <si>
    <t>RP 3B</t>
  </si>
  <si>
    <t>11. - 12.</t>
  </si>
  <si>
    <t>10.</t>
  </si>
  <si>
    <t>13. - 16.</t>
  </si>
  <si>
    <t>22</t>
  </si>
  <si>
    <t>28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</si>
  <si>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</si>
  <si>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</si>
  <si>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</si>
  <si>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</si>
  <si>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</si>
  <si>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</si>
  <si>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</si>
  <si>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</si>
  <si>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</si>
  <si>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</si>
  <si>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Umístění na KPJ</t>
  </si>
  <si>
    <t>Body za KPJ</t>
  </si>
  <si>
    <t>Martinek Milan</t>
  </si>
  <si>
    <t>1M</t>
  </si>
  <si>
    <t>Koukola Jaromír</t>
  </si>
  <si>
    <t>Janko Lukáš</t>
  </si>
  <si>
    <t>Matouš Pavel</t>
  </si>
  <si>
    <t>Bín Roman</t>
  </si>
  <si>
    <t>Gombarčík Karel ml.</t>
  </si>
  <si>
    <t>2MB</t>
  </si>
  <si>
    <t>Ducháč Radek</t>
  </si>
  <si>
    <t>Dražinovský Tomáš</t>
  </si>
  <si>
    <t>Šubíř Pavel</t>
  </si>
  <si>
    <t>Karlík Zdeněk</t>
  </si>
  <si>
    <t>Šrůtek Milan</t>
  </si>
  <si>
    <t>Bárta Pavel</t>
  </si>
  <si>
    <t>Svoboda Jiří</t>
  </si>
  <si>
    <t>17.</t>
  </si>
  <si>
    <t>Hardubej Eduard ml.</t>
  </si>
  <si>
    <t>Kostelecký Jan</t>
  </si>
  <si>
    <t>Ďoubek Jiří</t>
  </si>
  <si>
    <t>Mach Milan st.</t>
  </si>
  <si>
    <t>Burdych Viktor</t>
  </si>
  <si>
    <t>Oláh Jan</t>
  </si>
  <si>
    <t>Ptáček Antonín</t>
  </si>
  <si>
    <t>Pham Ngoc Binh</t>
  </si>
  <si>
    <t>Marinica Kamil</t>
  </si>
  <si>
    <t>Zmátlo Jan</t>
  </si>
  <si>
    <t>Gombarčík Karel st.</t>
  </si>
  <si>
    <t>Rolínek Petr</t>
  </si>
  <si>
    <t>Dyntar Petr</t>
  </si>
  <si>
    <t>Vojtíšek Radomír ml.</t>
  </si>
  <si>
    <t>Dobiáš Lubomír</t>
  </si>
  <si>
    <t>Hlávka Jiří</t>
  </si>
  <si>
    <t>Liška Jiří</t>
  </si>
  <si>
    <t>1.</t>
  </si>
  <si>
    <t>2.</t>
  </si>
  <si>
    <t>3. - 4.</t>
  </si>
  <si>
    <t>9.</t>
  </si>
  <si>
    <t>N 17</t>
  </si>
  <si>
    <t>Ducháč Martin</t>
  </si>
  <si>
    <t>N 50</t>
  </si>
  <si>
    <t>51 - 60</t>
  </si>
  <si>
    <t>61 - 70</t>
  </si>
  <si>
    <t>71 - 80</t>
  </si>
  <si>
    <t>N 80</t>
  </si>
  <si>
    <t>N 20</t>
  </si>
  <si>
    <t>N 25</t>
  </si>
  <si>
    <t>81 - 90</t>
  </si>
  <si>
    <t>N 90</t>
  </si>
  <si>
    <t>91 - 100</t>
  </si>
  <si>
    <t>N 100</t>
  </si>
  <si>
    <t>101 - 120</t>
  </si>
  <si>
    <t>N 120</t>
  </si>
  <si>
    <t>121 - 140</t>
  </si>
  <si>
    <t>141 - 160</t>
  </si>
  <si>
    <t>N 160</t>
  </si>
  <si>
    <t>161 - 180</t>
  </si>
  <si>
    <t>N 180</t>
  </si>
  <si>
    <t>181 - 200</t>
  </si>
  <si>
    <t>N 200</t>
  </si>
  <si>
    <t>Žebříček NA 2011 - 2012 muži s dosaženými body</t>
  </si>
  <si>
    <t>Truchlík František</t>
  </si>
  <si>
    <t>Nehrál 2 sezony, v sezoně 2009 - 2010 klasifikován na 81. - 90. místě</t>
  </si>
  <si>
    <t>Nové Město n. Met. TTC</t>
  </si>
  <si>
    <t>Libchyně Sokol</t>
  </si>
  <si>
    <t>Broumov Slovan</t>
  </si>
  <si>
    <t>Bukovice Sokol</t>
  </si>
  <si>
    <t>Česká Skalice Sokol</t>
  </si>
  <si>
    <t>Náchod TJ</t>
  </si>
  <si>
    <t>Jaroměř Jiskra</t>
  </si>
  <si>
    <t>Meziměstí Lokomotiva</t>
  </si>
  <si>
    <t>Žďárky Sokol</t>
  </si>
  <si>
    <t>Bohuslavice Orel</t>
  </si>
  <si>
    <t xml:space="preserve">Lipí Knauf Team </t>
  </si>
  <si>
    <t>Jasenná Sokol</t>
  </si>
  <si>
    <t>Červený Kostelec - Horní TJ</t>
  </si>
  <si>
    <t>Horní Radechová Sokol</t>
  </si>
  <si>
    <t>Zbečník Sokol</t>
  </si>
  <si>
    <t>Machov Jiskra</t>
  </si>
  <si>
    <t>Adršpach Jiskra</t>
  </si>
  <si>
    <t>Vysoká Srbská Sokol</t>
  </si>
  <si>
    <t>Velká Jesenice Sokol</t>
  </si>
  <si>
    <t>Slavětín n. Met. Sokol</t>
  </si>
  <si>
    <t>Jaroměř - Josefov Sokol</t>
  </si>
  <si>
    <t>Velký Dřevíč Sokol</t>
  </si>
  <si>
    <t>Pořadí oddíl</t>
  </si>
  <si>
    <t>Družstvo</t>
  </si>
  <si>
    <t>TTC Nové Město n. Met.</t>
  </si>
  <si>
    <t>A</t>
  </si>
  <si>
    <t>B</t>
  </si>
  <si>
    <t>C</t>
  </si>
  <si>
    <t>121 -140</t>
  </si>
  <si>
    <t>161 -180</t>
  </si>
  <si>
    <t>13 -14</t>
  </si>
  <si>
    <t>D</t>
  </si>
  <si>
    <t>181 -200</t>
  </si>
  <si>
    <t>16 - 17</t>
  </si>
  <si>
    <t>16 -17</t>
  </si>
  <si>
    <t>N 140</t>
  </si>
  <si>
    <t>Tojnar Josef</t>
  </si>
  <si>
    <t>Nehrál 1 sezonu, v sezoně 2010 - 2011 klasifikován jako N 120</t>
  </si>
  <si>
    <t>Krupička Vladimí</t>
  </si>
  <si>
    <t>Nehrál 1 sezonu, v sezoně 2010 - 2011 klasifikován na 101. - 120. místě</t>
  </si>
  <si>
    <t>N 140.</t>
  </si>
  <si>
    <t>Krupička Vladimír</t>
  </si>
  <si>
    <t>N 43</t>
  </si>
  <si>
    <t>Stefanu Michal</t>
  </si>
  <si>
    <t>V sezoně 2011 - 2012 nastoupil do 2 utkání v soutěži 1M, v sezoně 2010 - 2011 zařazen na 23. místě</t>
  </si>
  <si>
    <t>Rubeš Jaroslav</t>
  </si>
  <si>
    <t>Tošovský Jaroslav</t>
  </si>
  <si>
    <t>RP 3</t>
  </si>
  <si>
    <t>Sychrovský Milan</t>
  </si>
  <si>
    <t>Ungrád Jiří</t>
  </si>
  <si>
    <t>Franc Jan</t>
  </si>
  <si>
    <t>Němeček Vítězslav</t>
  </si>
  <si>
    <t>Úpice TJ Sparta</t>
  </si>
  <si>
    <t>Brát Karel st.</t>
  </si>
  <si>
    <t>Přestup z Baníku Rtyně v Podkrkonoší - na žebříčku okresu TU zřazen jako 141 - 145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</si>
</sst>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textRotation="90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textRotation="90"/>
    </xf>
    <xf numFmtId="1" fontId="2" fillId="33" borderId="11" xfId="0" applyNumberFormat="1" applyFont="1" applyFill="1" applyBorder="1" applyAlignment="1">
      <alignment horizontal="center" textRotation="90"/>
    </xf>
    <xf numFmtId="0" fontId="2" fillId="33" borderId="12" xfId="0" applyFont="1" applyFill="1" applyBorder="1" applyAlignment="1">
      <alignment horizontal="center" textRotation="90" wrapText="1"/>
    </xf>
    <xf numFmtId="2" fontId="0" fillId="0" borderId="0" xfId="0" applyNumberFormat="1" applyFill="1" applyAlignment="1">
      <alignment/>
    </xf>
    <xf numFmtId="2" fontId="2" fillId="33" borderId="11" xfId="0" applyNumberFormat="1" applyFont="1" applyFill="1" applyBorder="1" applyAlignment="1">
      <alignment horizontal="center" textRotation="90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33" borderId="13" xfId="0" applyFont="1" applyFill="1" applyBorder="1" applyAlignment="1">
      <alignment horizontal="center" textRotation="90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textRotation="90"/>
    </xf>
    <xf numFmtId="1" fontId="2" fillId="33" borderId="0" xfId="0" applyNumberFormat="1" applyFont="1" applyFill="1" applyBorder="1" applyAlignment="1">
      <alignment horizontal="center" textRotation="90"/>
    </xf>
    <xf numFmtId="2" fontId="2" fillId="33" borderId="0" xfId="0" applyNumberFormat="1" applyFont="1" applyFill="1" applyBorder="1" applyAlignment="1">
      <alignment horizontal="center" textRotation="90"/>
    </xf>
    <xf numFmtId="0" fontId="2" fillId="33" borderId="14" xfId="0" applyFont="1" applyFill="1" applyBorder="1" applyAlignment="1">
      <alignment horizontal="center" textRotation="90" wrapText="1"/>
    </xf>
    <xf numFmtId="0" fontId="2" fillId="34" borderId="15" xfId="0" applyFont="1" applyFill="1" applyBorder="1" applyAlignment="1">
      <alignment horizontal="center" vertical="center" textRotation="90"/>
    </xf>
    <xf numFmtId="0" fontId="2" fillId="34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textRotation="90"/>
    </xf>
    <xf numFmtId="1" fontId="2" fillId="34" borderId="15" xfId="0" applyNumberFormat="1" applyFont="1" applyFill="1" applyBorder="1" applyAlignment="1">
      <alignment horizontal="center" textRotation="90"/>
    </xf>
    <xf numFmtId="2" fontId="2" fillId="34" borderId="15" xfId="0" applyNumberFormat="1" applyFont="1" applyFill="1" applyBorder="1" applyAlignment="1">
      <alignment horizontal="center" textRotation="90"/>
    </xf>
    <xf numFmtId="0" fontId="2" fillId="34" borderId="15" xfId="0" applyFont="1" applyFill="1" applyBorder="1" applyAlignment="1">
      <alignment horizontal="center" vertical="center" textRotation="90" wrapText="1"/>
    </xf>
    <xf numFmtId="49" fontId="0" fillId="0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19" xfId="0" applyFont="1" applyFill="1" applyBorder="1" applyAlignment="1" quotePrefix="1">
      <alignment horizontal="center"/>
    </xf>
    <xf numFmtId="0" fontId="2" fillId="0" borderId="17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49" fontId="0" fillId="35" borderId="18" xfId="0" applyNumberFormat="1" applyFont="1" applyFill="1" applyBorder="1" applyAlignment="1">
      <alignment horizontal="center"/>
    </xf>
    <xf numFmtId="0" fontId="0" fillId="35" borderId="1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41" fillId="0" borderId="11" xfId="0" applyFont="1" applyFill="1" applyBorder="1" applyAlignment="1">
      <alignment horizontal="left"/>
    </xf>
    <xf numFmtId="2" fontId="0" fillId="0" borderId="20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49" fontId="0" fillId="35" borderId="22" xfId="0" applyNumberFormat="1" applyFont="1" applyFill="1" applyBorder="1" applyAlignment="1">
      <alignment horizontal="center"/>
    </xf>
    <xf numFmtId="0" fontId="0" fillId="35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0" fontId="0" fillId="35" borderId="23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0" fontId="0" fillId="35" borderId="28" xfId="0" applyFont="1" applyFill="1" applyBorder="1" applyAlignment="1">
      <alignment horizontal="left"/>
    </xf>
    <xf numFmtId="0" fontId="0" fillId="35" borderId="32" xfId="0" applyFont="1" applyFill="1" applyBorder="1" applyAlignment="1">
      <alignment horizontal="left"/>
    </xf>
    <xf numFmtId="49" fontId="0" fillId="35" borderId="16" xfId="0" applyNumberFormat="1" applyFont="1" applyFill="1" applyBorder="1" applyAlignment="1">
      <alignment horizontal="center"/>
    </xf>
    <xf numFmtId="0" fontId="0" fillId="35" borderId="17" xfId="0" applyFont="1" applyFill="1" applyBorder="1" applyAlignment="1">
      <alignment/>
    </xf>
    <xf numFmtId="0" fontId="0" fillId="0" borderId="30" xfId="0" applyFont="1" applyFill="1" applyBorder="1" applyAlignment="1">
      <alignment horizontal="left"/>
    </xf>
    <xf numFmtId="0" fontId="0" fillId="35" borderId="17" xfId="0" applyFont="1" applyFill="1" applyBorder="1" applyAlignment="1">
      <alignment horizontal="left"/>
    </xf>
    <xf numFmtId="49" fontId="0" fillId="35" borderId="33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 horizontal="left"/>
    </xf>
    <xf numFmtId="49" fontId="0" fillId="35" borderId="18" xfId="0" applyNumberFormat="1" applyFont="1" applyFill="1" applyBorder="1" applyAlignment="1">
      <alignment horizontal="center" vertical="center"/>
    </xf>
    <xf numFmtId="49" fontId="0" fillId="35" borderId="34" xfId="0" applyNumberFormat="1" applyFont="1" applyFill="1" applyBorder="1" applyAlignment="1">
      <alignment horizontal="center"/>
    </xf>
    <xf numFmtId="0" fontId="41" fillId="0" borderId="17" xfId="0" applyFont="1" applyFill="1" applyBorder="1" applyAlignment="1">
      <alignment/>
    </xf>
    <xf numFmtId="0" fontId="41" fillId="0" borderId="19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41" fillId="0" borderId="19" xfId="0" applyFont="1" applyFill="1" applyBorder="1" applyAlignment="1">
      <alignment horizontal="left"/>
    </xf>
    <xf numFmtId="49" fontId="41" fillId="0" borderId="10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vertical="center" textRotation="90"/>
    </xf>
    <xf numFmtId="49" fontId="0" fillId="0" borderId="10" xfId="0" applyNumberFormat="1" applyFont="1" applyFill="1" applyBorder="1" applyAlignment="1">
      <alignment horizontal="center" vertical="center" textRotation="90"/>
    </xf>
    <xf numFmtId="49" fontId="0" fillId="0" borderId="18" xfId="0" applyNumberFormat="1" applyFont="1" applyFill="1" applyBorder="1" applyAlignment="1">
      <alignment horizontal="center" vertical="center" textRotation="90"/>
    </xf>
    <xf numFmtId="0" fontId="0" fillId="0" borderId="16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 textRotation="90"/>
    </xf>
    <xf numFmtId="0" fontId="0" fillId="0" borderId="33" xfId="0" applyFont="1" applyFill="1" applyBorder="1" applyAlignment="1">
      <alignment horizontal="center" vertical="center" textRotation="90"/>
    </xf>
    <xf numFmtId="0" fontId="0" fillId="0" borderId="18" xfId="0" applyFont="1" applyFill="1" applyBorder="1" applyAlignment="1">
      <alignment horizontal="center" vertical="center" textRotation="90"/>
    </xf>
    <xf numFmtId="49" fontId="0" fillId="0" borderId="16" xfId="0" applyNumberFormat="1" applyFont="1" applyFill="1" applyBorder="1" applyAlignment="1">
      <alignment horizontal="center" vertical="center" textRotation="90"/>
    </xf>
    <xf numFmtId="49" fontId="0" fillId="0" borderId="27" xfId="0" applyNumberFormat="1" applyFont="1" applyFill="1" applyBorder="1" applyAlignment="1">
      <alignment horizontal="center" vertical="center" textRotation="90"/>
    </xf>
    <xf numFmtId="49" fontId="0" fillId="0" borderId="35" xfId="0" applyNumberFormat="1" applyFont="1" applyFill="1" applyBorder="1" applyAlignment="1">
      <alignment horizontal="center" vertical="center" textRotation="90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 textRotation="90"/>
    </xf>
    <xf numFmtId="49" fontId="0" fillId="35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42"/>
  <sheetViews>
    <sheetView tabSelected="1" zoomScale="90" zoomScaleNormal="90" zoomScalePageLayoutView="0" workbookViewId="0" topLeftCell="A1">
      <selection activeCell="B4" sqref="B4:Q242"/>
    </sheetView>
  </sheetViews>
  <sheetFormatPr defaultColWidth="9.140625" defaultRowHeight="12.75"/>
  <cols>
    <col min="1" max="1" width="1.1484375" style="1" customWidth="1"/>
    <col min="2" max="2" width="7.7109375" style="1" customWidth="1"/>
    <col min="3" max="3" width="22.421875" style="1" customWidth="1"/>
    <col min="4" max="4" width="26.7109375" style="1" customWidth="1"/>
    <col min="5" max="7" width="5.7109375" style="1" customWidth="1"/>
    <col min="8" max="8" width="6.8515625" style="1" customWidth="1"/>
    <col min="9" max="9" width="5.7109375" style="1" customWidth="1"/>
    <col min="10" max="11" width="7.7109375" style="1" customWidth="1"/>
    <col min="12" max="12" width="6.7109375" style="1" customWidth="1"/>
    <col min="13" max="13" width="8.7109375" style="1" customWidth="1"/>
    <col min="14" max="14" width="5.7109375" style="1" customWidth="1"/>
    <col min="15" max="15" width="8.7109375" style="1" customWidth="1"/>
    <col min="16" max="16" width="5.7109375" style="9" customWidth="1"/>
    <col min="17" max="17" width="10.7109375" style="1" customWidth="1"/>
    <col min="18" max="16384" width="9.140625" style="1" customWidth="1"/>
  </cols>
  <sheetData>
    <row r="1" ht="7.5" customHeight="1" thickBot="1"/>
    <row r="2" spans="2:17" ht="15.75">
      <c r="B2" s="120" t="s">
        <v>328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2"/>
    </row>
    <row r="3" spans="2:17" s="2" customFormat="1" ht="89.25" customHeight="1">
      <c r="B3" s="4" t="s">
        <v>7</v>
      </c>
      <c r="C3" s="5" t="s">
        <v>0</v>
      </c>
      <c r="D3" s="5" t="s">
        <v>9</v>
      </c>
      <c r="E3" s="6" t="s">
        <v>1</v>
      </c>
      <c r="F3" s="6" t="s">
        <v>2</v>
      </c>
      <c r="G3" s="6" t="s">
        <v>10</v>
      </c>
      <c r="H3" s="6" t="s">
        <v>3</v>
      </c>
      <c r="I3" s="6" t="s">
        <v>8</v>
      </c>
      <c r="J3" s="6" t="s">
        <v>4</v>
      </c>
      <c r="K3" s="6" t="s">
        <v>5</v>
      </c>
      <c r="L3" s="6" t="s">
        <v>11</v>
      </c>
      <c r="M3" s="6" t="s">
        <v>267</v>
      </c>
      <c r="N3" s="7" t="s">
        <v>268</v>
      </c>
      <c r="O3" s="6" t="s">
        <v>13</v>
      </c>
      <c r="P3" s="10" t="s">
        <v>14</v>
      </c>
      <c r="Q3" s="8" t="s">
        <v>12</v>
      </c>
    </row>
    <row r="4" spans="2:17" s="2" customFormat="1" ht="14.25" customHeight="1" thickBot="1">
      <c r="B4" s="14"/>
      <c r="C4" s="15"/>
      <c r="D4" s="15"/>
      <c r="E4" s="16"/>
      <c r="F4" s="16"/>
      <c r="G4" s="16"/>
      <c r="H4" s="16"/>
      <c r="I4" s="16"/>
      <c r="J4" s="16"/>
      <c r="K4" s="16"/>
      <c r="L4" s="16"/>
      <c r="M4" s="16"/>
      <c r="N4" s="17"/>
      <c r="O4" s="16"/>
      <c r="P4" s="18"/>
      <c r="Q4" s="19"/>
    </row>
    <row r="5" spans="2:17" s="2" customFormat="1" ht="14.25" customHeight="1">
      <c r="B5" s="26" t="s">
        <v>6</v>
      </c>
      <c r="C5" s="27" t="s">
        <v>269</v>
      </c>
      <c r="D5" s="27" t="s">
        <v>331</v>
      </c>
      <c r="E5" s="28">
        <v>12</v>
      </c>
      <c r="F5" s="28">
        <v>38</v>
      </c>
      <c r="G5" s="28">
        <v>32</v>
      </c>
      <c r="H5" s="28" t="s">
        <v>270</v>
      </c>
      <c r="I5" s="29">
        <v>0.65</v>
      </c>
      <c r="J5" s="29">
        <f aca="true" t="shared" si="0" ref="J5:J69">PRODUCT(G5/F5)*100</f>
        <v>84.21052631578947</v>
      </c>
      <c r="K5" s="29">
        <f aca="true" t="shared" si="1" ref="K5:K69">PRODUCT(I5:J5)</f>
        <v>54.73684210526316</v>
      </c>
      <c r="L5" s="29">
        <v>0.65</v>
      </c>
      <c r="M5" s="29"/>
      <c r="N5" s="29"/>
      <c r="O5" s="30"/>
      <c r="P5" s="29"/>
      <c r="Q5" s="61">
        <f aca="true" t="shared" si="2" ref="Q5:Q69">SUM(K5:P5)</f>
        <v>55.386842105263156</v>
      </c>
    </row>
    <row r="6" spans="2:17" s="2" customFormat="1" ht="14.25" customHeight="1">
      <c r="B6" s="32" t="s">
        <v>33</v>
      </c>
      <c r="C6" s="33" t="s">
        <v>271</v>
      </c>
      <c r="D6" s="33" t="s">
        <v>331</v>
      </c>
      <c r="E6" s="34">
        <v>19</v>
      </c>
      <c r="F6" s="34">
        <v>59</v>
      </c>
      <c r="G6" s="34">
        <v>38</v>
      </c>
      <c r="H6" s="34" t="s">
        <v>270</v>
      </c>
      <c r="I6" s="35">
        <v>0.65</v>
      </c>
      <c r="J6" s="35">
        <f t="shared" si="0"/>
        <v>64.40677966101694</v>
      </c>
      <c r="K6" s="35">
        <f t="shared" si="1"/>
        <v>41.86440677966101</v>
      </c>
      <c r="L6" s="35">
        <v>5.2</v>
      </c>
      <c r="M6" s="35"/>
      <c r="N6" s="35"/>
      <c r="O6" s="36"/>
      <c r="P6" s="35"/>
      <c r="Q6" s="62">
        <f t="shared" si="2"/>
        <v>47.06440677966101</v>
      </c>
    </row>
    <row r="7" spans="2:17" s="2" customFormat="1" ht="14.25" customHeight="1">
      <c r="B7" s="32" t="s">
        <v>34</v>
      </c>
      <c r="C7" s="33" t="s">
        <v>272</v>
      </c>
      <c r="D7" s="33" t="s">
        <v>332</v>
      </c>
      <c r="E7" s="34">
        <v>14</v>
      </c>
      <c r="F7" s="34">
        <v>47</v>
      </c>
      <c r="G7" s="34">
        <v>32</v>
      </c>
      <c r="H7" s="34" t="s">
        <v>270</v>
      </c>
      <c r="I7" s="35">
        <v>0.65</v>
      </c>
      <c r="J7" s="35">
        <f t="shared" si="0"/>
        <v>68.08510638297872</v>
      </c>
      <c r="K7" s="35">
        <f t="shared" si="1"/>
        <v>44.255319148936174</v>
      </c>
      <c r="L7" s="35">
        <v>1.95</v>
      </c>
      <c r="M7" s="35"/>
      <c r="N7" s="35"/>
      <c r="O7" s="36"/>
      <c r="P7" s="35"/>
      <c r="Q7" s="62">
        <f t="shared" si="2"/>
        <v>46.20531914893618</v>
      </c>
    </row>
    <row r="8" spans="2:17" s="2" customFormat="1" ht="14.25" customHeight="1">
      <c r="B8" s="32" t="s">
        <v>35</v>
      </c>
      <c r="C8" s="33" t="s">
        <v>275</v>
      </c>
      <c r="D8" s="33" t="s">
        <v>333</v>
      </c>
      <c r="E8" s="34">
        <v>21</v>
      </c>
      <c r="F8" s="34">
        <v>73</v>
      </c>
      <c r="G8" s="34">
        <v>62</v>
      </c>
      <c r="H8" s="34" t="s">
        <v>276</v>
      </c>
      <c r="I8" s="35">
        <v>0.4</v>
      </c>
      <c r="J8" s="35">
        <f t="shared" si="0"/>
        <v>84.93150684931507</v>
      </c>
      <c r="K8" s="35">
        <f t="shared" si="1"/>
        <v>33.97260273972603</v>
      </c>
      <c r="L8" s="35">
        <v>4</v>
      </c>
      <c r="M8" s="35"/>
      <c r="N8" s="35"/>
      <c r="O8" s="36" t="s">
        <v>302</v>
      </c>
      <c r="P8" s="35">
        <v>8</v>
      </c>
      <c r="Q8" s="62">
        <f t="shared" si="2"/>
        <v>45.97260273972603</v>
      </c>
    </row>
    <row r="9" spans="2:17" s="2" customFormat="1" ht="14.25" customHeight="1">
      <c r="B9" s="32" t="s">
        <v>36</v>
      </c>
      <c r="C9" s="33" t="s">
        <v>273</v>
      </c>
      <c r="D9" s="33" t="s">
        <v>332</v>
      </c>
      <c r="E9" s="34">
        <v>20</v>
      </c>
      <c r="F9" s="34">
        <v>67</v>
      </c>
      <c r="G9" s="34">
        <v>39</v>
      </c>
      <c r="H9" s="34" t="s">
        <v>270</v>
      </c>
      <c r="I9" s="35">
        <v>0.65</v>
      </c>
      <c r="J9" s="35">
        <f t="shared" si="0"/>
        <v>58.2089552238806</v>
      </c>
      <c r="K9" s="35">
        <f t="shared" si="1"/>
        <v>37.83582089552239</v>
      </c>
      <c r="L9" s="35">
        <v>5.85</v>
      </c>
      <c r="M9" s="35"/>
      <c r="N9" s="35"/>
      <c r="O9" s="36"/>
      <c r="P9" s="35"/>
      <c r="Q9" s="62">
        <f t="shared" si="2"/>
        <v>43.68582089552239</v>
      </c>
    </row>
    <row r="10" spans="2:17" s="2" customFormat="1" ht="14.25" customHeight="1">
      <c r="B10" s="32" t="s">
        <v>37</v>
      </c>
      <c r="C10" s="33" t="s">
        <v>274</v>
      </c>
      <c r="D10" s="33" t="s">
        <v>331</v>
      </c>
      <c r="E10" s="34">
        <v>19</v>
      </c>
      <c r="F10" s="34">
        <v>62</v>
      </c>
      <c r="G10" s="34">
        <v>36</v>
      </c>
      <c r="H10" s="34" t="s">
        <v>270</v>
      </c>
      <c r="I10" s="35">
        <v>0.65</v>
      </c>
      <c r="J10" s="35">
        <f t="shared" si="0"/>
        <v>58.06451612903226</v>
      </c>
      <c r="K10" s="35">
        <f t="shared" si="1"/>
        <v>37.741935483870975</v>
      </c>
      <c r="L10" s="35">
        <v>5.2</v>
      </c>
      <c r="M10" s="35"/>
      <c r="N10" s="35"/>
      <c r="O10" s="36"/>
      <c r="P10" s="35"/>
      <c r="Q10" s="62">
        <f t="shared" si="2"/>
        <v>42.94193548387098</v>
      </c>
    </row>
    <row r="11" spans="2:17" s="2" customFormat="1" ht="14.25" customHeight="1">
      <c r="B11" s="103" t="s">
        <v>38</v>
      </c>
      <c r="C11" s="101" t="s">
        <v>278</v>
      </c>
      <c r="D11" s="101" t="s">
        <v>333</v>
      </c>
      <c r="E11" s="34">
        <v>16</v>
      </c>
      <c r="F11" s="34">
        <v>53</v>
      </c>
      <c r="G11" s="34">
        <v>27</v>
      </c>
      <c r="H11" s="34" t="s">
        <v>270</v>
      </c>
      <c r="I11" s="35">
        <v>0.65</v>
      </c>
      <c r="J11" s="35">
        <f t="shared" si="0"/>
        <v>50.943396226415096</v>
      </c>
      <c r="K11" s="35">
        <f t="shared" si="1"/>
        <v>33.113207547169814</v>
      </c>
      <c r="L11" s="35">
        <v>3.25</v>
      </c>
      <c r="M11" s="35"/>
      <c r="N11" s="35"/>
      <c r="O11" s="36" t="s">
        <v>303</v>
      </c>
      <c r="P11" s="35">
        <v>6</v>
      </c>
      <c r="Q11" s="62">
        <f t="shared" si="2"/>
        <v>42.363207547169814</v>
      </c>
    </row>
    <row r="12" spans="2:17" s="2" customFormat="1" ht="14.25" customHeight="1">
      <c r="B12" s="32" t="s">
        <v>39</v>
      </c>
      <c r="C12" s="33" t="s">
        <v>277</v>
      </c>
      <c r="D12" s="33" t="s">
        <v>332</v>
      </c>
      <c r="E12" s="34">
        <v>15</v>
      </c>
      <c r="F12" s="34">
        <v>50</v>
      </c>
      <c r="G12" s="34">
        <v>27</v>
      </c>
      <c r="H12" s="34" t="s">
        <v>270</v>
      </c>
      <c r="I12" s="35">
        <v>0.65</v>
      </c>
      <c r="J12" s="35">
        <f t="shared" si="0"/>
        <v>54</v>
      </c>
      <c r="K12" s="35">
        <f t="shared" si="1"/>
        <v>35.1</v>
      </c>
      <c r="L12" s="35">
        <v>2.6</v>
      </c>
      <c r="M12" s="35"/>
      <c r="N12" s="35"/>
      <c r="O12" s="36" t="s">
        <v>304</v>
      </c>
      <c r="P12" s="35">
        <v>4</v>
      </c>
      <c r="Q12" s="62">
        <f t="shared" si="2"/>
        <v>41.7</v>
      </c>
    </row>
    <row r="13" spans="2:17" s="2" customFormat="1" ht="14.25" customHeight="1">
      <c r="B13" s="32" t="s">
        <v>40</v>
      </c>
      <c r="C13" s="33" t="s">
        <v>279</v>
      </c>
      <c r="D13" s="33" t="s">
        <v>334</v>
      </c>
      <c r="E13" s="34">
        <v>11</v>
      </c>
      <c r="F13" s="34">
        <v>37</v>
      </c>
      <c r="G13" s="34">
        <v>20</v>
      </c>
      <c r="H13" s="34" t="s">
        <v>270</v>
      </c>
      <c r="I13" s="35">
        <v>0.65</v>
      </c>
      <c r="J13" s="35">
        <f t="shared" si="0"/>
        <v>54.054054054054056</v>
      </c>
      <c r="K13" s="35">
        <f t="shared" si="1"/>
        <v>35.13513513513514</v>
      </c>
      <c r="L13" s="35">
        <v>0.65</v>
      </c>
      <c r="M13" s="35"/>
      <c r="N13" s="35"/>
      <c r="O13" s="36"/>
      <c r="P13" s="35"/>
      <c r="Q13" s="62">
        <f t="shared" si="2"/>
        <v>35.785135135135135</v>
      </c>
    </row>
    <row r="14" spans="2:17" s="2" customFormat="1" ht="14.25" customHeight="1" thickBot="1">
      <c r="B14" s="38" t="s">
        <v>41</v>
      </c>
      <c r="C14" s="39" t="s">
        <v>280</v>
      </c>
      <c r="D14" s="39" t="s">
        <v>335</v>
      </c>
      <c r="E14" s="40">
        <v>18</v>
      </c>
      <c r="F14" s="40">
        <v>60</v>
      </c>
      <c r="G14" s="40">
        <v>48</v>
      </c>
      <c r="H14" s="40" t="s">
        <v>276</v>
      </c>
      <c r="I14" s="41">
        <v>0.4</v>
      </c>
      <c r="J14" s="41">
        <f t="shared" si="0"/>
        <v>80</v>
      </c>
      <c r="K14" s="41">
        <f t="shared" si="1"/>
        <v>32</v>
      </c>
      <c r="L14" s="41">
        <v>2.8</v>
      </c>
      <c r="M14" s="41"/>
      <c r="N14" s="41"/>
      <c r="O14" s="42"/>
      <c r="P14" s="41"/>
      <c r="Q14" s="63">
        <f t="shared" si="2"/>
        <v>34.8</v>
      </c>
    </row>
    <row r="15" spans="2:17" s="2" customFormat="1" ht="14.25" customHeight="1">
      <c r="B15" s="26" t="s">
        <v>42</v>
      </c>
      <c r="C15" s="99" t="s">
        <v>281</v>
      </c>
      <c r="D15" s="99" t="s">
        <v>331</v>
      </c>
      <c r="E15" s="28">
        <v>19</v>
      </c>
      <c r="F15" s="28">
        <v>62</v>
      </c>
      <c r="G15" s="28">
        <v>28</v>
      </c>
      <c r="H15" s="28" t="s">
        <v>270</v>
      </c>
      <c r="I15" s="29">
        <v>0.65</v>
      </c>
      <c r="J15" s="29">
        <f t="shared" si="0"/>
        <v>45.16129032258064</v>
      </c>
      <c r="K15" s="29">
        <f t="shared" si="1"/>
        <v>29.354838709677416</v>
      </c>
      <c r="L15" s="29">
        <v>5.2</v>
      </c>
      <c r="M15" s="29"/>
      <c r="N15" s="29"/>
      <c r="O15" s="30"/>
      <c r="P15" s="29"/>
      <c r="Q15" s="61">
        <f t="shared" si="2"/>
        <v>34.55483870967742</v>
      </c>
    </row>
    <row r="16" spans="2:17" s="2" customFormat="1" ht="14.25" customHeight="1">
      <c r="B16" s="32" t="s">
        <v>43</v>
      </c>
      <c r="C16" s="33" t="s">
        <v>282</v>
      </c>
      <c r="D16" s="33" t="s">
        <v>336</v>
      </c>
      <c r="E16" s="34">
        <v>22</v>
      </c>
      <c r="F16" s="34">
        <v>74</v>
      </c>
      <c r="G16" s="34">
        <v>48</v>
      </c>
      <c r="H16" s="34" t="s">
        <v>276</v>
      </c>
      <c r="I16" s="35">
        <v>0.4</v>
      </c>
      <c r="J16" s="35">
        <f t="shared" si="0"/>
        <v>64.86486486486487</v>
      </c>
      <c r="K16" s="35">
        <f t="shared" si="1"/>
        <v>25.94594594594595</v>
      </c>
      <c r="L16" s="35">
        <v>4</v>
      </c>
      <c r="M16" s="35"/>
      <c r="N16" s="35"/>
      <c r="O16" s="36" t="s">
        <v>25</v>
      </c>
      <c r="P16" s="35">
        <v>2</v>
      </c>
      <c r="Q16" s="62">
        <f t="shared" si="2"/>
        <v>31.94594594594595</v>
      </c>
    </row>
    <row r="17" spans="2:17" s="2" customFormat="1" ht="14.25" customHeight="1">
      <c r="B17" s="32" t="s">
        <v>44</v>
      </c>
      <c r="C17" s="33" t="s">
        <v>283</v>
      </c>
      <c r="D17" s="33" t="s">
        <v>337</v>
      </c>
      <c r="E17" s="34">
        <v>22</v>
      </c>
      <c r="F17" s="34">
        <v>73</v>
      </c>
      <c r="G17" s="34">
        <v>43</v>
      </c>
      <c r="H17" s="34" t="s">
        <v>276</v>
      </c>
      <c r="I17" s="35">
        <v>0.4</v>
      </c>
      <c r="J17" s="35">
        <f t="shared" si="0"/>
        <v>58.9041095890411</v>
      </c>
      <c r="K17" s="35">
        <f t="shared" si="1"/>
        <v>23.56164383561644</v>
      </c>
      <c r="L17" s="35">
        <v>4</v>
      </c>
      <c r="M17" s="35"/>
      <c r="N17" s="35"/>
      <c r="O17" s="36" t="s">
        <v>304</v>
      </c>
      <c r="P17" s="35">
        <v>4</v>
      </c>
      <c r="Q17" s="62">
        <f t="shared" si="2"/>
        <v>31.56164383561644</v>
      </c>
    </row>
    <row r="18" spans="2:17" s="2" customFormat="1" ht="14.25" customHeight="1">
      <c r="B18" s="32" t="s">
        <v>45</v>
      </c>
      <c r="C18" s="33" t="s">
        <v>32</v>
      </c>
      <c r="D18" s="33" t="s">
        <v>333</v>
      </c>
      <c r="E18" s="34">
        <v>19</v>
      </c>
      <c r="F18" s="34">
        <v>62</v>
      </c>
      <c r="G18" s="34">
        <v>35</v>
      </c>
      <c r="H18" s="34" t="s">
        <v>276</v>
      </c>
      <c r="I18" s="35">
        <v>0.4</v>
      </c>
      <c r="J18" s="35">
        <f t="shared" si="0"/>
        <v>56.451612903225815</v>
      </c>
      <c r="K18" s="35">
        <f t="shared" si="1"/>
        <v>22.580645161290327</v>
      </c>
      <c r="L18" s="35">
        <v>3.2</v>
      </c>
      <c r="M18" s="35" t="s">
        <v>284</v>
      </c>
      <c r="N18" s="35">
        <v>4</v>
      </c>
      <c r="O18" s="36" t="s">
        <v>252</v>
      </c>
      <c r="P18" s="35">
        <v>1</v>
      </c>
      <c r="Q18" s="62">
        <f t="shared" si="2"/>
        <v>30.780645161290327</v>
      </c>
    </row>
    <row r="19" spans="2:17" s="2" customFormat="1" ht="14.25" customHeight="1">
      <c r="B19" s="32" t="s">
        <v>46</v>
      </c>
      <c r="C19" s="33" t="s">
        <v>23</v>
      </c>
      <c r="D19" s="33" t="s">
        <v>337</v>
      </c>
      <c r="E19" s="34">
        <v>22</v>
      </c>
      <c r="F19" s="34">
        <v>72</v>
      </c>
      <c r="G19" s="34">
        <v>42</v>
      </c>
      <c r="H19" s="34" t="s">
        <v>276</v>
      </c>
      <c r="I19" s="35">
        <v>0.4</v>
      </c>
      <c r="J19" s="35">
        <f t="shared" si="0"/>
        <v>58.333333333333336</v>
      </c>
      <c r="K19" s="35">
        <f t="shared" si="1"/>
        <v>23.333333333333336</v>
      </c>
      <c r="L19" s="35">
        <v>4</v>
      </c>
      <c r="M19" s="35"/>
      <c r="N19" s="35"/>
      <c r="O19" s="36" t="s">
        <v>25</v>
      </c>
      <c r="P19" s="35">
        <v>2</v>
      </c>
      <c r="Q19" s="62">
        <f t="shared" si="2"/>
        <v>29.333333333333336</v>
      </c>
    </row>
    <row r="20" spans="2:17" s="2" customFormat="1" ht="14.25" customHeight="1">
      <c r="B20" s="32" t="s">
        <v>47</v>
      </c>
      <c r="C20" s="33" t="s">
        <v>285</v>
      </c>
      <c r="D20" s="33" t="s">
        <v>337</v>
      </c>
      <c r="E20" s="34">
        <v>13</v>
      </c>
      <c r="F20" s="34">
        <v>48</v>
      </c>
      <c r="G20" s="34">
        <v>32</v>
      </c>
      <c r="H20" s="34" t="s">
        <v>276</v>
      </c>
      <c r="I20" s="35">
        <v>0.4</v>
      </c>
      <c r="J20" s="35">
        <f t="shared" si="0"/>
        <v>66.66666666666666</v>
      </c>
      <c r="K20" s="35">
        <f t="shared" si="1"/>
        <v>26.666666666666664</v>
      </c>
      <c r="L20" s="35">
        <v>0.8</v>
      </c>
      <c r="M20" s="35"/>
      <c r="N20" s="35"/>
      <c r="O20" s="36"/>
      <c r="P20" s="35"/>
      <c r="Q20" s="62">
        <f t="shared" si="2"/>
        <v>27.466666666666665</v>
      </c>
    </row>
    <row r="21" spans="2:17" s="2" customFormat="1" ht="14.25" customHeight="1" thickBot="1">
      <c r="B21" s="38" t="s">
        <v>48</v>
      </c>
      <c r="C21" s="39" t="s">
        <v>286</v>
      </c>
      <c r="D21" s="39" t="s">
        <v>336</v>
      </c>
      <c r="E21" s="40">
        <v>22</v>
      </c>
      <c r="F21" s="40">
        <v>73</v>
      </c>
      <c r="G21" s="40">
        <v>40</v>
      </c>
      <c r="H21" s="40" t="s">
        <v>276</v>
      </c>
      <c r="I21" s="41">
        <v>0.4</v>
      </c>
      <c r="J21" s="41">
        <f t="shared" si="0"/>
        <v>54.794520547945204</v>
      </c>
      <c r="K21" s="41">
        <f t="shared" si="1"/>
        <v>21.917808219178085</v>
      </c>
      <c r="L21" s="41">
        <v>4</v>
      </c>
      <c r="M21" s="41"/>
      <c r="N21" s="41"/>
      <c r="O21" s="42" t="s">
        <v>305</v>
      </c>
      <c r="P21" s="41">
        <v>1</v>
      </c>
      <c r="Q21" s="63">
        <f t="shared" si="2"/>
        <v>26.917808219178085</v>
      </c>
    </row>
    <row r="22" spans="2:17" s="2" customFormat="1" ht="14.25" customHeight="1" thickBot="1">
      <c r="B22" s="64" t="s">
        <v>306</v>
      </c>
      <c r="C22" s="65" t="s">
        <v>189</v>
      </c>
      <c r="D22" s="65" t="s">
        <v>338</v>
      </c>
      <c r="E22" s="66">
        <v>22</v>
      </c>
      <c r="F22" s="66">
        <v>88</v>
      </c>
      <c r="G22" s="66">
        <v>83</v>
      </c>
      <c r="H22" s="66" t="s">
        <v>208</v>
      </c>
      <c r="I22" s="67">
        <v>0.25</v>
      </c>
      <c r="J22" s="67">
        <f t="shared" si="0"/>
        <v>94.31818181818183</v>
      </c>
      <c r="K22" s="67">
        <f t="shared" si="1"/>
        <v>23.579545454545457</v>
      </c>
      <c r="L22" s="67">
        <v>2.5</v>
      </c>
      <c r="M22" s="67"/>
      <c r="N22" s="67"/>
      <c r="O22" s="68"/>
      <c r="P22" s="67"/>
      <c r="Q22" s="69">
        <f t="shared" si="2"/>
        <v>26.079545454545457</v>
      </c>
    </row>
    <row r="23" spans="2:17" s="2" customFormat="1" ht="14.25" customHeight="1">
      <c r="B23" s="26" t="s">
        <v>49</v>
      </c>
      <c r="C23" s="27" t="s">
        <v>287</v>
      </c>
      <c r="D23" s="27" t="s">
        <v>333</v>
      </c>
      <c r="E23" s="28">
        <v>21</v>
      </c>
      <c r="F23" s="28">
        <v>70</v>
      </c>
      <c r="G23" s="28">
        <v>38</v>
      </c>
      <c r="H23" s="28" t="s">
        <v>276</v>
      </c>
      <c r="I23" s="29">
        <v>0.4</v>
      </c>
      <c r="J23" s="29">
        <f t="shared" si="0"/>
        <v>54.285714285714285</v>
      </c>
      <c r="K23" s="29">
        <f t="shared" si="1"/>
        <v>21.714285714285715</v>
      </c>
      <c r="L23" s="29">
        <v>4</v>
      </c>
      <c r="M23" s="29"/>
      <c r="N23" s="29"/>
      <c r="O23" s="30"/>
      <c r="P23" s="29"/>
      <c r="Q23" s="61">
        <f t="shared" si="2"/>
        <v>25.714285714285715</v>
      </c>
    </row>
    <row r="24" spans="2:17" s="2" customFormat="1" ht="14.25" customHeight="1">
      <c r="B24" s="32" t="s">
        <v>50</v>
      </c>
      <c r="C24" s="44" t="s">
        <v>15</v>
      </c>
      <c r="D24" s="44" t="s">
        <v>339</v>
      </c>
      <c r="E24" s="34">
        <v>20</v>
      </c>
      <c r="F24" s="34">
        <v>80</v>
      </c>
      <c r="G24" s="34">
        <v>73</v>
      </c>
      <c r="H24" s="34" t="s">
        <v>208</v>
      </c>
      <c r="I24" s="35">
        <v>0.25</v>
      </c>
      <c r="J24" s="35">
        <f t="shared" si="0"/>
        <v>91.25</v>
      </c>
      <c r="K24" s="35">
        <f t="shared" si="1"/>
        <v>22.8125</v>
      </c>
      <c r="L24" s="35">
        <v>2.25</v>
      </c>
      <c r="M24" s="35"/>
      <c r="N24" s="35"/>
      <c r="O24" s="36"/>
      <c r="P24" s="35"/>
      <c r="Q24" s="62">
        <f t="shared" si="2"/>
        <v>25.0625</v>
      </c>
    </row>
    <row r="25" spans="2:17" s="2" customFormat="1" ht="14.25" customHeight="1" thickBot="1">
      <c r="B25" s="38" t="s">
        <v>51</v>
      </c>
      <c r="C25" s="39" t="s">
        <v>288</v>
      </c>
      <c r="D25" s="39" t="s">
        <v>332</v>
      </c>
      <c r="E25" s="40">
        <v>15</v>
      </c>
      <c r="F25" s="40">
        <v>43</v>
      </c>
      <c r="G25" s="40">
        <v>14</v>
      </c>
      <c r="H25" s="40" t="s">
        <v>270</v>
      </c>
      <c r="I25" s="41">
        <v>0.65</v>
      </c>
      <c r="J25" s="41">
        <f t="shared" si="0"/>
        <v>32.55813953488372</v>
      </c>
      <c r="K25" s="41">
        <f t="shared" si="1"/>
        <v>21.16279069767442</v>
      </c>
      <c r="L25" s="41">
        <v>2.6</v>
      </c>
      <c r="M25" s="41"/>
      <c r="N25" s="41"/>
      <c r="O25" s="42"/>
      <c r="P25" s="41"/>
      <c r="Q25" s="63">
        <f t="shared" si="2"/>
        <v>23.762790697674422</v>
      </c>
    </row>
    <row r="26" spans="2:17" s="2" customFormat="1" ht="14.25" customHeight="1" thickBot="1">
      <c r="B26" s="64" t="s">
        <v>313</v>
      </c>
      <c r="C26" s="70" t="s">
        <v>190</v>
      </c>
      <c r="D26" s="70" t="s">
        <v>338</v>
      </c>
      <c r="E26" s="66">
        <v>21</v>
      </c>
      <c r="F26" s="66">
        <v>84</v>
      </c>
      <c r="G26" s="66">
        <v>66</v>
      </c>
      <c r="H26" s="66" t="s">
        <v>208</v>
      </c>
      <c r="I26" s="67">
        <v>0.25</v>
      </c>
      <c r="J26" s="67">
        <f t="shared" si="0"/>
        <v>78.57142857142857</v>
      </c>
      <c r="K26" s="67">
        <f t="shared" si="1"/>
        <v>19.642857142857142</v>
      </c>
      <c r="L26" s="67">
        <v>2.5</v>
      </c>
      <c r="M26" s="67"/>
      <c r="N26" s="67"/>
      <c r="O26" s="68"/>
      <c r="P26" s="67"/>
      <c r="Q26" s="69">
        <f t="shared" si="2"/>
        <v>22.142857142857142</v>
      </c>
    </row>
    <row r="27" spans="2:17" s="2" customFormat="1" ht="14.25" customHeight="1">
      <c r="B27" s="26" t="s">
        <v>52</v>
      </c>
      <c r="C27" s="27" t="s">
        <v>289</v>
      </c>
      <c r="D27" s="27" t="s">
        <v>336</v>
      </c>
      <c r="E27" s="28">
        <v>22</v>
      </c>
      <c r="F27" s="28">
        <v>70</v>
      </c>
      <c r="G27" s="28">
        <v>31</v>
      </c>
      <c r="H27" s="28" t="s">
        <v>276</v>
      </c>
      <c r="I27" s="29">
        <v>0.4</v>
      </c>
      <c r="J27" s="29">
        <f t="shared" si="0"/>
        <v>44.285714285714285</v>
      </c>
      <c r="K27" s="29">
        <f t="shared" si="1"/>
        <v>17.714285714285715</v>
      </c>
      <c r="L27" s="29">
        <v>4</v>
      </c>
      <c r="M27" s="29"/>
      <c r="N27" s="29"/>
      <c r="O27" s="30"/>
      <c r="P27" s="29"/>
      <c r="Q27" s="61">
        <f t="shared" si="2"/>
        <v>21.714285714285715</v>
      </c>
    </row>
    <row r="28" spans="2:17" s="2" customFormat="1" ht="14.25" customHeight="1">
      <c r="B28" s="32" t="s">
        <v>255</v>
      </c>
      <c r="C28" s="33" t="s">
        <v>291</v>
      </c>
      <c r="D28" s="33" t="s">
        <v>331</v>
      </c>
      <c r="E28" s="34">
        <v>22</v>
      </c>
      <c r="F28" s="34">
        <v>69</v>
      </c>
      <c r="G28" s="34">
        <v>15</v>
      </c>
      <c r="H28" s="34" t="s">
        <v>270</v>
      </c>
      <c r="I28" s="35">
        <v>0.65</v>
      </c>
      <c r="J28" s="35">
        <f t="shared" si="0"/>
        <v>21.73913043478261</v>
      </c>
      <c r="K28" s="35">
        <f t="shared" si="1"/>
        <v>14.130434782608697</v>
      </c>
      <c r="L28" s="35">
        <v>6.5</v>
      </c>
      <c r="M28" s="35"/>
      <c r="N28" s="35"/>
      <c r="O28" s="36" t="s">
        <v>252</v>
      </c>
      <c r="P28" s="35">
        <v>1</v>
      </c>
      <c r="Q28" s="62">
        <f t="shared" si="2"/>
        <v>21.630434782608695</v>
      </c>
    </row>
    <row r="29" spans="2:17" s="2" customFormat="1" ht="14.25" customHeight="1">
      <c r="B29" s="32" t="s">
        <v>53</v>
      </c>
      <c r="C29" s="33" t="s">
        <v>31</v>
      </c>
      <c r="D29" s="33" t="s">
        <v>333</v>
      </c>
      <c r="E29" s="34">
        <v>18</v>
      </c>
      <c r="F29" s="34">
        <v>71</v>
      </c>
      <c r="G29" s="34">
        <v>56</v>
      </c>
      <c r="H29" s="34" t="s">
        <v>208</v>
      </c>
      <c r="I29" s="35">
        <v>0.25</v>
      </c>
      <c r="J29" s="35">
        <f t="shared" si="0"/>
        <v>78.87323943661971</v>
      </c>
      <c r="K29" s="35">
        <f t="shared" si="1"/>
        <v>19.718309859154928</v>
      </c>
      <c r="L29" s="35">
        <v>1.75</v>
      </c>
      <c r="M29" s="35"/>
      <c r="N29" s="35"/>
      <c r="O29" s="36"/>
      <c r="P29" s="35"/>
      <c r="Q29" s="62">
        <f t="shared" si="2"/>
        <v>21.468309859154928</v>
      </c>
    </row>
    <row r="30" spans="2:17" s="2" customFormat="1" ht="14.25" customHeight="1">
      <c r="B30" s="32" t="s">
        <v>54</v>
      </c>
      <c r="C30" s="33" t="s">
        <v>290</v>
      </c>
      <c r="D30" s="33" t="s">
        <v>335</v>
      </c>
      <c r="E30" s="34">
        <v>22</v>
      </c>
      <c r="F30" s="34">
        <v>71</v>
      </c>
      <c r="G30" s="34">
        <v>31</v>
      </c>
      <c r="H30" s="34" t="s">
        <v>276</v>
      </c>
      <c r="I30" s="35">
        <v>0.4</v>
      </c>
      <c r="J30" s="35">
        <f t="shared" si="0"/>
        <v>43.66197183098591</v>
      </c>
      <c r="K30" s="35">
        <f t="shared" si="1"/>
        <v>17.464788732394364</v>
      </c>
      <c r="L30" s="35">
        <v>4</v>
      </c>
      <c r="M30" s="35"/>
      <c r="N30" s="35"/>
      <c r="O30" s="36"/>
      <c r="P30" s="35"/>
      <c r="Q30" s="62">
        <f t="shared" si="2"/>
        <v>21.464788732394364</v>
      </c>
    </row>
    <row r="31" spans="2:17" s="2" customFormat="1" ht="14.25" customHeight="1" thickBot="1">
      <c r="B31" s="38" t="s">
        <v>55</v>
      </c>
      <c r="C31" s="102" t="s">
        <v>16</v>
      </c>
      <c r="D31" s="102" t="s">
        <v>338</v>
      </c>
      <c r="E31" s="40">
        <v>15</v>
      </c>
      <c r="F31" s="40">
        <v>60</v>
      </c>
      <c r="G31" s="40">
        <v>49</v>
      </c>
      <c r="H31" s="40" t="s">
        <v>208</v>
      </c>
      <c r="I31" s="41">
        <v>0.25</v>
      </c>
      <c r="J31" s="41">
        <f t="shared" si="0"/>
        <v>81.66666666666667</v>
      </c>
      <c r="K31" s="41">
        <f t="shared" si="1"/>
        <v>20.416666666666668</v>
      </c>
      <c r="L31" s="41">
        <v>1</v>
      </c>
      <c r="M31" s="41"/>
      <c r="N31" s="41"/>
      <c r="O31" s="42"/>
      <c r="P31" s="41"/>
      <c r="Q31" s="63">
        <f t="shared" si="2"/>
        <v>21.416666666666668</v>
      </c>
    </row>
    <row r="32" spans="2:17" s="2" customFormat="1" ht="14.25" customHeight="1" thickBot="1">
      <c r="B32" s="64" t="s">
        <v>314</v>
      </c>
      <c r="C32" s="65" t="s">
        <v>205</v>
      </c>
      <c r="D32" s="65" t="s">
        <v>336</v>
      </c>
      <c r="E32" s="66">
        <v>6</v>
      </c>
      <c r="F32" s="66">
        <v>24</v>
      </c>
      <c r="G32" s="66">
        <v>16</v>
      </c>
      <c r="H32" s="66" t="s">
        <v>208</v>
      </c>
      <c r="I32" s="67">
        <v>0.25</v>
      </c>
      <c r="J32" s="67">
        <f t="shared" si="0"/>
        <v>66.66666666666666</v>
      </c>
      <c r="K32" s="67">
        <f t="shared" si="1"/>
        <v>16.666666666666664</v>
      </c>
      <c r="L32" s="67">
        <v>0.13</v>
      </c>
      <c r="M32" s="67"/>
      <c r="N32" s="67"/>
      <c r="O32" s="68" t="s">
        <v>25</v>
      </c>
      <c r="P32" s="67">
        <v>4</v>
      </c>
      <c r="Q32" s="69">
        <f t="shared" si="2"/>
        <v>20.796666666666663</v>
      </c>
    </row>
    <row r="33" spans="2:17" s="2" customFormat="1" ht="14.25" customHeight="1">
      <c r="B33" s="26" t="s">
        <v>56</v>
      </c>
      <c r="C33" s="27" t="s">
        <v>204</v>
      </c>
      <c r="D33" s="27" t="s">
        <v>335</v>
      </c>
      <c r="E33" s="28">
        <v>15</v>
      </c>
      <c r="F33" s="28">
        <v>42</v>
      </c>
      <c r="G33" s="28">
        <v>20</v>
      </c>
      <c r="H33" s="28" t="s">
        <v>276</v>
      </c>
      <c r="I33" s="29">
        <v>0.4</v>
      </c>
      <c r="J33" s="29">
        <f t="shared" si="0"/>
        <v>47.61904761904761</v>
      </c>
      <c r="K33" s="29">
        <f t="shared" si="1"/>
        <v>19.047619047619047</v>
      </c>
      <c r="L33" s="29">
        <v>1.6</v>
      </c>
      <c r="M33" s="29"/>
      <c r="N33" s="29"/>
      <c r="O33" s="30"/>
      <c r="P33" s="29"/>
      <c r="Q33" s="61">
        <f t="shared" si="2"/>
        <v>20.64761904761905</v>
      </c>
    </row>
    <row r="34" spans="2:17" s="2" customFormat="1" ht="14.25" customHeight="1">
      <c r="B34" s="32" t="s">
        <v>57</v>
      </c>
      <c r="C34" s="44" t="s">
        <v>17</v>
      </c>
      <c r="D34" s="44" t="s">
        <v>340</v>
      </c>
      <c r="E34" s="34">
        <v>22</v>
      </c>
      <c r="F34" s="34">
        <v>87</v>
      </c>
      <c r="G34" s="34">
        <v>63</v>
      </c>
      <c r="H34" s="34" t="s">
        <v>208</v>
      </c>
      <c r="I34" s="35">
        <v>0.25</v>
      </c>
      <c r="J34" s="35">
        <f t="shared" si="0"/>
        <v>72.41379310344827</v>
      </c>
      <c r="K34" s="35">
        <f t="shared" si="1"/>
        <v>18.103448275862068</v>
      </c>
      <c r="L34" s="35">
        <v>2.5</v>
      </c>
      <c r="M34" s="35"/>
      <c r="N34" s="35"/>
      <c r="O34" s="36"/>
      <c r="P34" s="35"/>
      <c r="Q34" s="62">
        <f t="shared" si="2"/>
        <v>20.603448275862068</v>
      </c>
    </row>
    <row r="35" spans="2:17" s="2" customFormat="1" ht="14.25" customHeight="1">
      <c r="B35" s="32" t="s">
        <v>256</v>
      </c>
      <c r="C35" s="12" t="s">
        <v>307</v>
      </c>
      <c r="D35" s="12" t="s">
        <v>332</v>
      </c>
      <c r="E35" s="34">
        <v>12</v>
      </c>
      <c r="F35" s="34">
        <v>37</v>
      </c>
      <c r="G35" s="34">
        <v>11</v>
      </c>
      <c r="H35" s="34" t="s">
        <v>270</v>
      </c>
      <c r="I35" s="35">
        <v>0.65</v>
      </c>
      <c r="J35" s="35">
        <f t="shared" si="0"/>
        <v>29.72972972972973</v>
      </c>
      <c r="K35" s="35">
        <f t="shared" si="1"/>
        <v>19.324324324324326</v>
      </c>
      <c r="L35" s="35">
        <v>0.65</v>
      </c>
      <c r="M35" s="35"/>
      <c r="N35" s="35"/>
      <c r="O35" s="36"/>
      <c r="P35" s="35"/>
      <c r="Q35" s="62">
        <f t="shared" si="2"/>
        <v>19.974324324324325</v>
      </c>
    </row>
    <row r="36" spans="2:17" s="2" customFormat="1" ht="14.25" customHeight="1">
      <c r="B36" s="32" t="s">
        <v>175</v>
      </c>
      <c r="C36" s="71" t="s">
        <v>24</v>
      </c>
      <c r="D36" s="71" t="s">
        <v>337</v>
      </c>
      <c r="E36" s="72">
        <v>22</v>
      </c>
      <c r="F36" s="72">
        <v>88</v>
      </c>
      <c r="G36" s="72">
        <v>61</v>
      </c>
      <c r="H36" s="72" t="s">
        <v>208</v>
      </c>
      <c r="I36" s="73">
        <v>0.25</v>
      </c>
      <c r="J36" s="73">
        <f t="shared" si="0"/>
        <v>69.31818181818183</v>
      </c>
      <c r="K36" s="73">
        <f t="shared" si="1"/>
        <v>17.329545454545457</v>
      </c>
      <c r="L36" s="73">
        <v>2.5</v>
      </c>
      <c r="M36" s="73"/>
      <c r="N36" s="73"/>
      <c r="O36" s="74"/>
      <c r="P36" s="73"/>
      <c r="Q36" s="75">
        <f t="shared" si="2"/>
        <v>19.829545454545457</v>
      </c>
    </row>
    <row r="37" spans="2:17" s="2" customFormat="1" ht="14.25" customHeight="1" thickBot="1">
      <c r="B37" s="38" t="s">
        <v>176</v>
      </c>
      <c r="C37" s="100" t="s">
        <v>294</v>
      </c>
      <c r="D37" s="100" t="s">
        <v>331</v>
      </c>
      <c r="E37" s="40">
        <v>19</v>
      </c>
      <c r="F37" s="40">
        <v>62</v>
      </c>
      <c r="G37" s="40">
        <v>12</v>
      </c>
      <c r="H37" s="40" t="s">
        <v>270</v>
      </c>
      <c r="I37" s="41">
        <v>0.65</v>
      </c>
      <c r="J37" s="41">
        <f t="shared" si="0"/>
        <v>19.35483870967742</v>
      </c>
      <c r="K37" s="41">
        <f t="shared" si="1"/>
        <v>12.580645161290324</v>
      </c>
      <c r="L37" s="41">
        <v>5.2</v>
      </c>
      <c r="M37" s="41"/>
      <c r="N37" s="41"/>
      <c r="O37" s="42" t="s">
        <v>25</v>
      </c>
      <c r="P37" s="41">
        <v>2</v>
      </c>
      <c r="Q37" s="63">
        <f t="shared" si="2"/>
        <v>19.780645161290323</v>
      </c>
    </row>
    <row r="38" spans="2:17" s="2" customFormat="1" ht="14.25" customHeight="1">
      <c r="B38" s="76" t="s">
        <v>177</v>
      </c>
      <c r="C38" s="48" t="s">
        <v>20</v>
      </c>
      <c r="D38" s="48" t="s">
        <v>337</v>
      </c>
      <c r="E38" s="28">
        <v>19</v>
      </c>
      <c r="F38" s="28">
        <v>76</v>
      </c>
      <c r="G38" s="28">
        <v>54</v>
      </c>
      <c r="H38" s="28" t="s">
        <v>208</v>
      </c>
      <c r="I38" s="29">
        <v>0.25</v>
      </c>
      <c r="J38" s="29">
        <f t="shared" si="0"/>
        <v>71.05263157894737</v>
      </c>
      <c r="K38" s="29">
        <f t="shared" si="1"/>
        <v>17.763157894736842</v>
      </c>
      <c r="L38" s="29">
        <v>2</v>
      </c>
      <c r="M38" s="29"/>
      <c r="N38" s="29"/>
      <c r="O38" s="30"/>
      <c r="P38" s="29"/>
      <c r="Q38" s="61">
        <f t="shared" si="2"/>
        <v>19.763157894736842</v>
      </c>
    </row>
    <row r="39" spans="2:17" s="2" customFormat="1" ht="14.25" customHeight="1">
      <c r="B39" s="77" t="s">
        <v>178</v>
      </c>
      <c r="C39" s="33" t="s">
        <v>292</v>
      </c>
      <c r="D39" s="33" t="s">
        <v>335</v>
      </c>
      <c r="E39" s="34">
        <v>22</v>
      </c>
      <c r="F39" s="34">
        <v>69</v>
      </c>
      <c r="G39" s="34">
        <v>27</v>
      </c>
      <c r="H39" s="34" t="s">
        <v>276</v>
      </c>
      <c r="I39" s="35">
        <v>0.4</v>
      </c>
      <c r="J39" s="35">
        <f t="shared" si="0"/>
        <v>39.130434782608695</v>
      </c>
      <c r="K39" s="35">
        <f t="shared" si="1"/>
        <v>15.652173913043478</v>
      </c>
      <c r="L39" s="35">
        <v>4</v>
      </c>
      <c r="M39" s="35"/>
      <c r="N39" s="35"/>
      <c r="O39" s="36"/>
      <c r="P39" s="35"/>
      <c r="Q39" s="62">
        <f t="shared" si="2"/>
        <v>19.652173913043477</v>
      </c>
    </row>
    <row r="40" spans="2:17" s="2" customFormat="1" ht="14.25" customHeight="1">
      <c r="B40" s="32" t="s">
        <v>179</v>
      </c>
      <c r="C40" s="78" t="s">
        <v>19</v>
      </c>
      <c r="D40" s="78" t="s">
        <v>341</v>
      </c>
      <c r="E40" s="79">
        <v>19</v>
      </c>
      <c r="F40" s="79">
        <v>72</v>
      </c>
      <c r="G40" s="79">
        <v>50</v>
      </c>
      <c r="H40" s="79" t="s">
        <v>208</v>
      </c>
      <c r="I40" s="80">
        <v>0.25</v>
      </c>
      <c r="J40" s="80">
        <f t="shared" si="0"/>
        <v>69.44444444444444</v>
      </c>
      <c r="K40" s="80">
        <f t="shared" si="1"/>
        <v>17.36111111111111</v>
      </c>
      <c r="L40" s="80">
        <v>2</v>
      </c>
      <c r="M40" s="80"/>
      <c r="N40" s="80"/>
      <c r="O40" s="81"/>
      <c r="P40" s="80"/>
      <c r="Q40" s="82">
        <f t="shared" si="2"/>
        <v>19.36111111111111</v>
      </c>
    </row>
    <row r="41" spans="2:17" s="2" customFormat="1" ht="14.25" customHeight="1">
      <c r="B41" s="32" t="s">
        <v>180</v>
      </c>
      <c r="C41" s="33" t="s">
        <v>30</v>
      </c>
      <c r="D41" s="33" t="s">
        <v>342</v>
      </c>
      <c r="E41" s="34">
        <v>15</v>
      </c>
      <c r="F41" s="34">
        <v>59</v>
      </c>
      <c r="G41" s="34">
        <v>42</v>
      </c>
      <c r="H41" s="34" t="s">
        <v>208</v>
      </c>
      <c r="I41" s="35">
        <v>0.25</v>
      </c>
      <c r="J41" s="35">
        <f t="shared" si="0"/>
        <v>71.1864406779661</v>
      </c>
      <c r="K41" s="35">
        <f t="shared" si="1"/>
        <v>17.796610169491526</v>
      </c>
      <c r="L41" s="35">
        <v>1</v>
      </c>
      <c r="M41" s="35"/>
      <c r="N41" s="35"/>
      <c r="O41" s="36"/>
      <c r="P41" s="35"/>
      <c r="Q41" s="62">
        <f t="shared" si="2"/>
        <v>18.796610169491526</v>
      </c>
    </row>
    <row r="42" spans="2:17" s="2" customFormat="1" ht="14.25" customHeight="1">
      <c r="B42" s="32" t="s">
        <v>181</v>
      </c>
      <c r="C42" s="33" t="s">
        <v>293</v>
      </c>
      <c r="D42" s="33" t="s">
        <v>335</v>
      </c>
      <c r="E42" s="34">
        <v>14</v>
      </c>
      <c r="F42" s="34">
        <v>47</v>
      </c>
      <c r="G42" s="34">
        <v>20</v>
      </c>
      <c r="H42" s="34" t="s">
        <v>276</v>
      </c>
      <c r="I42" s="35">
        <v>0.4</v>
      </c>
      <c r="J42" s="35">
        <f t="shared" si="0"/>
        <v>42.5531914893617</v>
      </c>
      <c r="K42" s="35">
        <f t="shared" si="1"/>
        <v>17.02127659574468</v>
      </c>
      <c r="L42" s="35">
        <v>1.2</v>
      </c>
      <c r="M42" s="35"/>
      <c r="N42" s="35"/>
      <c r="O42" s="36"/>
      <c r="P42" s="35"/>
      <c r="Q42" s="62">
        <f t="shared" si="2"/>
        <v>18.22127659574468</v>
      </c>
    </row>
    <row r="43" spans="2:17" s="2" customFormat="1" ht="14.25" customHeight="1">
      <c r="B43" s="32" t="s">
        <v>182</v>
      </c>
      <c r="C43" s="44" t="s">
        <v>192</v>
      </c>
      <c r="D43" s="44" t="s">
        <v>334</v>
      </c>
      <c r="E43" s="34">
        <v>22</v>
      </c>
      <c r="F43" s="34">
        <v>86</v>
      </c>
      <c r="G43" s="34">
        <v>52</v>
      </c>
      <c r="H43" s="34" t="s">
        <v>208</v>
      </c>
      <c r="I43" s="35">
        <v>0.25</v>
      </c>
      <c r="J43" s="35">
        <f t="shared" si="0"/>
        <v>60.46511627906976</v>
      </c>
      <c r="K43" s="35">
        <f t="shared" si="1"/>
        <v>15.11627906976744</v>
      </c>
      <c r="L43" s="35">
        <v>2.5</v>
      </c>
      <c r="M43" s="35"/>
      <c r="N43" s="35"/>
      <c r="O43" s="36"/>
      <c r="P43" s="35"/>
      <c r="Q43" s="62">
        <f t="shared" si="2"/>
        <v>17.61627906976744</v>
      </c>
    </row>
    <row r="44" spans="2:17" s="2" customFormat="1" ht="14.25" customHeight="1">
      <c r="B44" s="32" t="s">
        <v>183</v>
      </c>
      <c r="C44" s="33" t="s">
        <v>191</v>
      </c>
      <c r="D44" s="33" t="s">
        <v>336</v>
      </c>
      <c r="E44" s="34">
        <v>19</v>
      </c>
      <c r="F44" s="34">
        <v>76</v>
      </c>
      <c r="G44" s="34">
        <v>47</v>
      </c>
      <c r="H44" s="34" t="s">
        <v>208</v>
      </c>
      <c r="I44" s="35">
        <v>0.25</v>
      </c>
      <c r="J44" s="35">
        <f t="shared" si="0"/>
        <v>61.8421052631579</v>
      </c>
      <c r="K44" s="35">
        <f t="shared" si="1"/>
        <v>15.460526315789474</v>
      </c>
      <c r="L44" s="35">
        <v>2</v>
      </c>
      <c r="M44" s="35"/>
      <c r="N44" s="35"/>
      <c r="O44" s="36"/>
      <c r="P44" s="35"/>
      <c r="Q44" s="62">
        <f t="shared" si="2"/>
        <v>17.460526315789473</v>
      </c>
    </row>
    <row r="45" spans="2:17" s="2" customFormat="1" ht="14.25" customHeight="1">
      <c r="B45" s="32" t="s">
        <v>185</v>
      </c>
      <c r="C45" s="44" t="s">
        <v>21</v>
      </c>
      <c r="D45" s="44" t="s">
        <v>342</v>
      </c>
      <c r="E45" s="34">
        <v>21</v>
      </c>
      <c r="F45" s="34">
        <v>84</v>
      </c>
      <c r="G45" s="34">
        <v>50</v>
      </c>
      <c r="H45" s="34" t="s">
        <v>208</v>
      </c>
      <c r="I45" s="35">
        <v>0.25</v>
      </c>
      <c r="J45" s="35">
        <f t="shared" si="0"/>
        <v>59.523809523809526</v>
      </c>
      <c r="K45" s="35">
        <f t="shared" si="1"/>
        <v>14.880952380952381</v>
      </c>
      <c r="L45" s="35">
        <v>2.5</v>
      </c>
      <c r="M45" s="35"/>
      <c r="N45" s="35"/>
      <c r="O45" s="36"/>
      <c r="P45" s="35"/>
      <c r="Q45" s="62">
        <f t="shared" si="2"/>
        <v>17.38095238095238</v>
      </c>
    </row>
    <row r="46" spans="2:17" s="2" customFormat="1" ht="14.25" customHeight="1">
      <c r="B46" s="32" t="s">
        <v>187</v>
      </c>
      <c r="C46" s="83" t="s">
        <v>295</v>
      </c>
      <c r="D46" s="83" t="s">
        <v>333</v>
      </c>
      <c r="E46" s="72">
        <v>17</v>
      </c>
      <c r="F46" s="72">
        <v>57</v>
      </c>
      <c r="G46" s="72">
        <v>21</v>
      </c>
      <c r="H46" s="72" t="s">
        <v>276</v>
      </c>
      <c r="I46" s="73">
        <v>0.4</v>
      </c>
      <c r="J46" s="73">
        <f t="shared" si="0"/>
        <v>36.84210526315789</v>
      </c>
      <c r="K46" s="73">
        <f t="shared" si="1"/>
        <v>14.736842105263158</v>
      </c>
      <c r="L46" s="73">
        <v>2.4</v>
      </c>
      <c r="M46" s="73"/>
      <c r="N46" s="73"/>
      <c r="O46" s="74"/>
      <c r="P46" s="73"/>
      <c r="Q46" s="75">
        <f t="shared" si="2"/>
        <v>17.136842105263156</v>
      </c>
    </row>
    <row r="47" spans="2:17" s="2" customFormat="1" ht="14.25" customHeight="1" thickBot="1">
      <c r="B47" s="38" t="s">
        <v>188</v>
      </c>
      <c r="C47" s="46" t="s">
        <v>193</v>
      </c>
      <c r="D47" s="46" t="s">
        <v>338</v>
      </c>
      <c r="E47" s="40">
        <v>22</v>
      </c>
      <c r="F47" s="40">
        <v>87</v>
      </c>
      <c r="G47" s="40">
        <v>50</v>
      </c>
      <c r="H47" s="40" t="s">
        <v>208</v>
      </c>
      <c r="I47" s="41">
        <v>0.25</v>
      </c>
      <c r="J47" s="41">
        <f t="shared" si="0"/>
        <v>57.47126436781609</v>
      </c>
      <c r="K47" s="41">
        <f t="shared" si="1"/>
        <v>14.367816091954023</v>
      </c>
      <c r="L47" s="41">
        <v>2.5</v>
      </c>
      <c r="M47" s="41"/>
      <c r="N47" s="41"/>
      <c r="O47" s="42"/>
      <c r="P47" s="41"/>
      <c r="Q47" s="63">
        <f t="shared" si="2"/>
        <v>16.867816091954023</v>
      </c>
    </row>
    <row r="48" spans="2:17" s="2" customFormat="1" ht="14.25" customHeight="1">
      <c r="B48" s="76" t="s">
        <v>257</v>
      </c>
      <c r="C48" s="48" t="s">
        <v>194</v>
      </c>
      <c r="D48" s="48" t="s">
        <v>337</v>
      </c>
      <c r="E48" s="28">
        <v>21</v>
      </c>
      <c r="F48" s="28">
        <v>81</v>
      </c>
      <c r="G48" s="28">
        <v>46</v>
      </c>
      <c r="H48" s="28" t="s">
        <v>208</v>
      </c>
      <c r="I48" s="29">
        <v>0.25</v>
      </c>
      <c r="J48" s="29">
        <f t="shared" si="0"/>
        <v>56.79012345679012</v>
      </c>
      <c r="K48" s="29">
        <f t="shared" si="1"/>
        <v>14.19753086419753</v>
      </c>
      <c r="L48" s="29">
        <v>2.5</v>
      </c>
      <c r="M48" s="29"/>
      <c r="N48" s="29"/>
      <c r="O48" s="30"/>
      <c r="P48" s="29"/>
      <c r="Q48" s="61">
        <f t="shared" si="2"/>
        <v>16.69753086419753</v>
      </c>
    </row>
    <row r="49" spans="2:17" s="2" customFormat="1" ht="14.25" customHeight="1">
      <c r="B49" s="77" t="s">
        <v>258</v>
      </c>
      <c r="C49" s="44" t="s">
        <v>195</v>
      </c>
      <c r="D49" s="44" t="s">
        <v>331</v>
      </c>
      <c r="E49" s="34">
        <v>20</v>
      </c>
      <c r="F49" s="34">
        <v>80</v>
      </c>
      <c r="G49" s="34">
        <v>45</v>
      </c>
      <c r="H49" s="34" t="s">
        <v>208</v>
      </c>
      <c r="I49" s="35">
        <v>0.25</v>
      </c>
      <c r="J49" s="35">
        <f t="shared" si="0"/>
        <v>56.25</v>
      </c>
      <c r="K49" s="35">
        <f t="shared" si="1"/>
        <v>14.0625</v>
      </c>
      <c r="L49" s="35">
        <v>2.25</v>
      </c>
      <c r="M49" s="35"/>
      <c r="N49" s="35"/>
      <c r="O49" s="36"/>
      <c r="P49" s="35"/>
      <c r="Q49" s="62">
        <f t="shared" si="2"/>
        <v>16.3125</v>
      </c>
    </row>
    <row r="50" spans="2:17" s="2" customFormat="1" ht="14.25" customHeight="1">
      <c r="B50" s="32" t="s">
        <v>259</v>
      </c>
      <c r="C50" s="84" t="s">
        <v>18</v>
      </c>
      <c r="D50" s="84" t="s">
        <v>336</v>
      </c>
      <c r="E50" s="85">
        <v>19</v>
      </c>
      <c r="F50" s="85">
        <v>74</v>
      </c>
      <c r="G50" s="85">
        <v>42</v>
      </c>
      <c r="H50" s="85" t="s">
        <v>208</v>
      </c>
      <c r="I50" s="86">
        <v>0.25</v>
      </c>
      <c r="J50" s="86">
        <f t="shared" si="0"/>
        <v>56.75675675675676</v>
      </c>
      <c r="K50" s="86">
        <f t="shared" si="1"/>
        <v>14.18918918918919</v>
      </c>
      <c r="L50" s="86">
        <v>2</v>
      </c>
      <c r="M50" s="86"/>
      <c r="N50" s="86"/>
      <c r="O50" s="87"/>
      <c r="P50" s="86"/>
      <c r="Q50" s="88">
        <f t="shared" si="2"/>
        <v>16.18918918918919</v>
      </c>
    </row>
    <row r="51" spans="2:17" s="2" customFormat="1" ht="14.25" customHeight="1">
      <c r="B51" s="54" t="s">
        <v>373</v>
      </c>
      <c r="C51" s="89" t="s">
        <v>374</v>
      </c>
      <c r="D51" s="90" t="s">
        <v>336</v>
      </c>
      <c r="E51" s="123" t="s">
        <v>375</v>
      </c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5"/>
    </row>
    <row r="52" spans="2:17" s="2" customFormat="1" ht="14.25" customHeight="1">
      <c r="B52" s="32" t="s">
        <v>260</v>
      </c>
      <c r="C52" s="44" t="s">
        <v>22</v>
      </c>
      <c r="D52" s="44" t="s">
        <v>339</v>
      </c>
      <c r="E52" s="79">
        <v>21</v>
      </c>
      <c r="F52" s="79">
        <v>84</v>
      </c>
      <c r="G52" s="79">
        <v>45</v>
      </c>
      <c r="H52" s="79" t="s">
        <v>208</v>
      </c>
      <c r="I52" s="80">
        <v>0.25</v>
      </c>
      <c r="J52" s="80">
        <f t="shared" si="0"/>
        <v>53.57142857142857</v>
      </c>
      <c r="K52" s="80">
        <f t="shared" si="1"/>
        <v>13.392857142857142</v>
      </c>
      <c r="L52" s="80">
        <v>2.5</v>
      </c>
      <c r="M52" s="80"/>
      <c r="N52" s="80"/>
      <c r="O52" s="81"/>
      <c r="P52" s="80"/>
      <c r="Q52" s="82">
        <f t="shared" si="2"/>
        <v>15.892857142857142</v>
      </c>
    </row>
    <row r="53" spans="2:17" s="2" customFormat="1" ht="14.25" customHeight="1">
      <c r="B53" s="32" t="s">
        <v>261</v>
      </c>
      <c r="C53" s="101" t="s">
        <v>296</v>
      </c>
      <c r="D53" s="101" t="s">
        <v>383</v>
      </c>
      <c r="E53" s="34">
        <v>18</v>
      </c>
      <c r="F53" s="34">
        <v>53</v>
      </c>
      <c r="G53" s="34">
        <v>17</v>
      </c>
      <c r="H53" s="34" t="s">
        <v>276</v>
      </c>
      <c r="I53" s="35">
        <v>0.4</v>
      </c>
      <c r="J53" s="35">
        <f t="shared" si="0"/>
        <v>32.075471698113205</v>
      </c>
      <c r="K53" s="35">
        <f t="shared" si="1"/>
        <v>12.830188679245282</v>
      </c>
      <c r="L53" s="35">
        <v>2.8</v>
      </c>
      <c r="M53" s="35"/>
      <c r="N53" s="35"/>
      <c r="O53" s="36"/>
      <c r="P53" s="35"/>
      <c r="Q53" s="62">
        <f t="shared" si="2"/>
        <v>15.630188679245283</v>
      </c>
    </row>
    <row r="54" spans="2:17" s="2" customFormat="1" ht="14.25" customHeight="1">
      <c r="B54" s="32" t="s">
        <v>262</v>
      </c>
      <c r="C54" s="101" t="s">
        <v>196</v>
      </c>
      <c r="D54" s="101" t="s">
        <v>336</v>
      </c>
      <c r="E54" s="34">
        <v>18</v>
      </c>
      <c r="F54" s="34">
        <v>71</v>
      </c>
      <c r="G54" s="34">
        <v>39</v>
      </c>
      <c r="H54" s="34" t="s">
        <v>208</v>
      </c>
      <c r="I54" s="35">
        <v>0.25</v>
      </c>
      <c r="J54" s="35">
        <f t="shared" si="0"/>
        <v>54.929577464788736</v>
      </c>
      <c r="K54" s="35">
        <f t="shared" si="1"/>
        <v>13.732394366197184</v>
      </c>
      <c r="L54" s="35">
        <v>1.75</v>
      </c>
      <c r="M54" s="35"/>
      <c r="N54" s="35"/>
      <c r="O54" s="36"/>
      <c r="P54" s="35"/>
      <c r="Q54" s="62">
        <f t="shared" si="2"/>
        <v>15.482394366197184</v>
      </c>
    </row>
    <row r="55" spans="2:17" s="2" customFormat="1" ht="14.25" customHeight="1">
      <c r="B55" s="32" t="s">
        <v>263</v>
      </c>
      <c r="C55" s="83" t="s">
        <v>297</v>
      </c>
      <c r="D55" s="83" t="s">
        <v>336</v>
      </c>
      <c r="E55" s="72">
        <v>11</v>
      </c>
      <c r="F55" s="72">
        <v>35</v>
      </c>
      <c r="G55" s="72">
        <v>13</v>
      </c>
      <c r="H55" s="72" t="s">
        <v>276</v>
      </c>
      <c r="I55" s="73">
        <v>0.4</v>
      </c>
      <c r="J55" s="73">
        <f t="shared" si="0"/>
        <v>37.142857142857146</v>
      </c>
      <c r="K55" s="73">
        <f t="shared" si="1"/>
        <v>14.85714285714286</v>
      </c>
      <c r="L55" s="73">
        <v>0.4</v>
      </c>
      <c r="M55" s="73"/>
      <c r="N55" s="73"/>
      <c r="O55" s="74"/>
      <c r="P55" s="73"/>
      <c r="Q55" s="75">
        <f t="shared" si="2"/>
        <v>15.25714285714286</v>
      </c>
    </row>
    <row r="56" spans="2:17" ht="14.25" customHeight="1">
      <c r="B56" s="32" t="s">
        <v>264</v>
      </c>
      <c r="C56" s="44" t="s">
        <v>186</v>
      </c>
      <c r="D56" s="44" t="s">
        <v>344</v>
      </c>
      <c r="E56" s="34">
        <v>22</v>
      </c>
      <c r="F56" s="34">
        <v>87</v>
      </c>
      <c r="G56" s="34">
        <v>79</v>
      </c>
      <c r="H56" s="34" t="s">
        <v>221</v>
      </c>
      <c r="I56" s="35">
        <v>0.15</v>
      </c>
      <c r="J56" s="35">
        <f t="shared" si="0"/>
        <v>90.80459770114942</v>
      </c>
      <c r="K56" s="35">
        <f t="shared" si="1"/>
        <v>13.620689655172413</v>
      </c>
      <c r="L56" s="35">
        <v>1.5</v>
      </c>
      <c r="M56" s="35"/>
      <c r="N56" s="35"/>
      <c r="O56" s="36"/>
      <c r="P56" s="35"/>
      <c r="Q56" s="62">
        <f t="shared" si="2"/>
        <v>15.120689655172413</v>
      </c>
    </row>
    <row r="57" spans="2:17" ht="14.25" customHeight="1">
      <c r="B57" s="32" t="s">
        <v>265</v>
      </c>
      <c r="C57" s="33" t="s">
        <v>298</v>
      </c>
      <c r="D57" s="33" t="s">
        <v>337</v>
      </c>
      <c r="E57" s="34">
        <v>20</v>
      </c>
      <c r="F57" s="34">
        <v>63</v>
      </c>
      <c r="G57" s="34">
        <v>18</v>
      </c>
      <c r="H57" s="34" t="s">
        <v>276</v>
      </c>
      <c r="I57" s="35">
        <v>0.4</v>
      </c>
      <c r="J57" s="35">
        <f t="shared" si="0"/>
        <v>28.57142857142857</v>
      </c>
      <c r="K57" s="35">
        <f t="shared" si="1"/>
        <v>11.428571428571429</v>
      </c>
      <c r="L57" s="35">
        <v>3.6</v>
      </c>
      <c r="M57" s="35"/>
      <c r="N57" s="35"/>
      <c r="O57" s="36"/>
      <c r="P57" s="35"/>
      <c r="Q57" s="62">
        <f t="shared" si="2"/>
        <v>15.028571428571428</v>
      </c>
    </row>
    <row r="58" spans="2:17" ht="14.25" customHeight="1" thickBot="1">
      <c r="B58" s="38" t="s">
        <v>266</v>
      </c>
      <c r="C58" s="46" t="s">
        <v>63</v>
      </c>
      <c r="D58" s="46" t="s">
        <v>337</v>
      </c>
      <c r="E58" s="40">
        <v>11</v>
      </c>
      <c r="F58" s="40">
        <v>42</v>
      </c>
      <c r="G58" s="40">
        <v>23</v>
      </c>
      <c r="H58" s="40" t="s">
        <v>208</v>
      </c>
      <c r="I58" s="41">
        <v>0.25</v>
      </c>
      <c r="J58" s="41">
        <f t="shared" si="0"/>
        <v>54.761904761904766</v>
      </c>
      <c r="K58" s="41">
        <f t="shared" si="1"/>
        <v>13.690476190476192</v>
      </c>
      <c r="L58" s="41">
        <v>0.25</v>
      </c>
      <c r="M58" s="41"/>
      <c r="N58" s="41"/>
      <c r="O58" s="42" t="s">
        <v>253</v>
      </c>
      <c r="P58" s="41">
        <v>1</v>
      </c>
      <c r="Q58" s="63">
        <f t="shared" si="2"/>
        <v>14.940476190476192</v>
      </c>
    </row>
    <row r="59" spans="2:17" ht="14.25" customHeight="1">
      <c r="B59" s="91" t="s">
        <v>308</v>
      </c>
      <c r="C59" s="92" t="s">
        <v>197</v>
      </c>
      <c r="D59" s="92" t="s">
        <v>338</v>
      </c>
      <c r="E59" s="28">
        <v>18</v>
      </c>
      <c r="F59" s="28">
        <v>69</v>
      </c>
      <c r="G59" s="28">
        <v>37</v>
      </c>
      <c r="H59" s="28" t="s">
        <v>208</v>
      </c>
      <c r="I59" s="29">
        <v>0.25</v>
      </c>
      <c r="J59" s="29">
        <f t="shared" si="0"/>
        <v>53.62318840579711</v>
      </c>
      <c r="K59" s="29">
        <f t="shared" si="1"/>
        <v>13.405797101449277</v>
      </c>
      <c r="L59" s="29">
        <v>1.75</v>
      </c>
      <c r="M59" s="29"/>
      <c r="N59" s="29"/>
      <c r="O59" s="30"/>
      <c r="P59" s="29"/>
      <c r="Q59" s="61">
        <f t="shared" si="2"/>
        <v>15.155797101449277</v>
      </c>
    </row>
    <row r="60" spans="2:17" ht="14.25" customHeight="1" thickBot="1">
      <c r="B60" s="56" t="s">
        <v>308</v>
      </c>
      <c r="C60" s="57" t="s">
        <v>376</v>
      </c>
      <c r="D60" s="57" t="s">
        <v>340</v>
      </c>
      <c r="E60" s="40">
        <v>14</v>
      </c>
      <c r="F60" s="40">
        <v>55</v>
      </c>
      <c r="G60" s="40">
        <v>29</v>
      </c>
      <c r="H60" s="40" t="s">
        <v>208</v>
      </c>
      <c r="I60" s="41">
        <v>0.25</v>
      </c>
      <c r="J60" s="41">
        <f>PRODUCT(G60/F60)*100</f>
        <v>52.72727272727272</v>
      </c>
      <c r="K60" s="41">
        <f>PRODUCT(I60:J60)</f>
        <v>13.18181818181818</v>
      </c>
      <c r="L60" s="41">
        <v>1.75</v>
      </c>
      <c r="M60" s="41"/>
      <c r="N60" s="41"/>
      <c r="O60" s="42"/>
      <c r="P60" s="41"/>
      <c r="Q60" s="63">
        <f>SUM(K60:P60)</f>
        <v>14.93181818181818</v>
      </c>
    </row>
    <row r="61" spans="2:17" ht="14.25" customHeight="1">
      <c r="B61" s="104" t="s">
        <v>309</v>
      </c>
      <c r="C61" s="93" t="s">
        <v>142</v>
      </c>
      <c r="D61" s="93" t="s">
        <v>345</v>
      </c>
      <c r="E61" s="85">
        <v>22</v>
      </c>
      <c r="F61" s="85">
        <v>86</v>
      </c>
      <c r="G61" s="85">
        <v>76</v>
      </c>
      <c r="H61" s="85" t="s">
        <v>221</v>
      </c>
      <c r="I61" s="86">
        <v>0.15</v>
      </c>
      <c r="J61" s="86">
        <f>PRODUCT(G61/F61)*100</f>
        <v>88.37209302325581</v>
      </c>
      <c r="K61" s="86">
        <f>PRODUCT(I61:J61)</f>
        <v>13.255813953488373</v>
      </c>
      <c r="L61" s="86">
        <v>1.5</v>
      </c>
      <c r="M61" s="86"/>
      <c r="N61" s="86"/>
      <c r="O61" s="87"/>
      <c r="P61" s="86"/>
      <c r="Q61" s="88">
        <f>SUM(K61:P61)</f>
        <v>14.755813953488373</v>
      </c>
    </row>
    <row r="62" spans="2:17" ht="14.25" customHeight="1">
      <c r="B62" s="105"/>
      <c r="C62" s="33" t="s">
        <v>28</v>
      </c>
      <c r="D62" s="33" t="s">
        <v>337</v>
      </c>
      <c r="E62" s="34">
        <v>16</v>
      </c>
      <c r="F62" s="34">
        <v>62</v>
      </c>
      <c r="G62" s="34">
        <v>31</v>
      </c>
      <c r="H62" s="34" t="s">
        <v>208</v>
      </c>
      <c r="I62" s="35">
        <v>0.25</v>
      </c>
      <c r="J62" s="35">
        <f>PRODUCT(G62/F62)*100</f>
        <v>50</v>
      </c>
      <c r="K62" s="35">
        <f>PRODUCT(I62:J62)</f>
        <v>12.5</v>
      </c>
      <c r="L62" s="35">
        <v>1.25</v>
      </c>
      <c r="M62" s="35"/>
      <c r="N62" s="35"/>
      <c r="O62" s="36" t="s">
        <v>254</v>
      </c>
      <c r="P62" s="35">
        <v>1</v>
      </c>
      <c r="Q62" s="62">
        <f>SUM(K62:P62)</f>
        <v>14.75</v>
      </c>
    </row>
    <row r="63" spans="2:17" ht="14.25" customHeight="1">
      <c r="B63" s="105"/>
      <c r="C63" s="44" t="s">
        <v>58</v>
      </c>
      <c r="D63" s="33" t="s">
        <v>340</v>
      </c>
      <c r="E63" s="34">
        <v>21</v>
      </c>
      <c r="F63" s="34">
        <v>84</v>
      </c>
      <c r="G63" s="34">
        <v>41</v>
      </c>
      <c r="H63" s="34" t="s">
        <v>208</v>
      </c>
      <c r="I63" s="35">
        <v>0.25</v>
      </c>
      <c r="J63" s="35">
        <f t="shared" si="0"/>
        <v>48.80952380952381</v>
      </c>
      <c r="K63" s="35">
        <f t="shared" si="1"/>
        <v>12.202380952380953</v>
      </c>
      <c r="L63" s="35">
        <v>2.5</v>
      </c>
      <c r="M63" s="35"/>
      <c r="N63" s="35"/>
      <c r="O63" s="36"/>
      <c r="P63" s="35"/>
      <c r="Q63" s="62">
        <f t="shared" si="2"/>
        <v>14.702380952380953</v>
      </c>
    </row>
    <row r="64" spans="2:17" ht="14.25" customHeight="1">
      <c r="B64" s="105"/>
      <c r="C64" s="33" t="s">
        <v>198</v>
      </c>
      <c r="D64" s="33" t="s">
        <v>337</v>
      </c>
      <c r="E64" s="34">
        <v>18</v>
      </c>
      <c r="F64" s="34">
        <v>70</v>
      </c>
      <c r="G64" s="34">
        <v>36</v>
      </c>
      <c r="H64" s="34" t="s">
        <v>208</v>
      </c>
      <c r="I64" s="35">
        <v>0.25</v>
      </c>
      <c r="J64" s="35">
        <f t="shared" si="0"/>
        <v>51.42857142857142</v>
      </c>
      <c r="K64" s="35">
        <f t="shared" si="1"/>
        <v>12.857142857142856</v>
      </c>
      <c r="L64" s="35">
        <v>1.75</v>
      </c>
      <c r="M64" s="35"/>
      <c r="N64" s="35"/>
      <c r="O64" s="36"/>
      <c r="P64" s="35"/>
      <c r="Q64" s="62">
        <f t="shared" si="2"/>
        <v>14.607142857142856</v>
      </c>
    </row>
    <row r="65" spans="2:17" ht="14.25" customHeight="1">
      <c r="B65" s="105"/>
      <c r="C65" s="44" t="s">
        <v>80</v>
      </c>
      <c r="D65" s="44" t="s">
        <v>335</v>
      </c>
      <c r="E65" s="34">
        <v>18</v>
      </c>
      <c r="F65" s="34">
        <v>70</v>
      </c>
      <c r="G65" s="34">
        <v>35</v>
      </c>
      <c r="H65" s="34" t="s">
        <v>208</v>
      </c>
      <c r="I65" s="35">
        <v>0.25</v>
      </c>
      <c r="J65" s="35">
        <f t="shared" si="0"/>
        <v>50</v>
      </c>
      <c r="K65" s="35">
        <f t="shared" si="1"/>
        <v>12.5</v>
      </c>
      <c r="L65" s="35">
        <v>1.75</v>
      </c>
      <c r="M65" s="35"/>
      <c r="N65" s="35"/>
      <c r="O65" s="36"/>
      <c r="P65" s="35"/>
      <c r="Q65" s="62">
        <f t="shared" si="2"/>
        <v>14.25</v>
      </c>
    </row>
    <row r="66" spans="2:17" ht="14.25" customHeight="1">
      <c r="B66" s="105"/>
      <c r="C66" s="33" t="s">
        <v>199</v>
      </c>
      <c r="D66" s="33" t="s">
        <v>334</v>
      </c>
      <c r="E66" s="34">
        <v>19</v>
      </c>
      <c r="F66" s="34">
        <v>76</v>
      </c>
      <c r="G66" s="34">
        <v>37</v>
      </c>
      <c r="H66" s="34" t="s">
        <v>208</v>
      </c>
      <c r="I66" s="35">
        <v>0.25</v>
      </c>
      <c r="J66" s="35">
        <f t="shared" si="0"/>
        <v>48.68421052631579</v>
      </c>
      <c r="K66" s="35">
        <f t="shared" si="1"/>
        <v>12.171052631578947</v>
      </c>
      <c r="L66" s="35">
        <v>2</v>
      </c>
      <c r="M66" s="35"/>
      <c r="N66" s="35"/>
      <c r="O66" s="36"/>
      <c r="P66" s="35"/>
      <c r="Q66" s="62">
        <f t="shared" si="2"/>
        <v>14.171052631578947</v>
      </c>
    </row>
    <row r="67" spans="2:17" ht="14.25" customHeight="1">
      <c r="B67" s="105"/>
      <c r="C67" s="33" t="s">
        <v>114</v>
      </c>
      <c r="D67" s="33" t="s">
        <v>336</v>
      </c>
      <c r="E67" s="34">
        <v>21</v>
      </c>
      <c r="F67" s="34">
        <v>83</v>
      </c>
      <c r="G67" s="34">
        <v>38</v>
      </c>
      <c r="H67" s="34" t="s">
        <v>208</v>
      </c>
      <c r="I67" s="35">
        <v>0.25</v>
      </c>
      <c r="J67" s="35">
        <f t="shared" si="0"/>
        <v>45.78313253012048</v>
      </c>
      <c r="K67" s="35">
        <f t="shared" si="1"/>
        <v>11.44578313253012</v>
      </c>
      <c r="L67" s="35">
        <v>2.5</v>
      </c>
      <c r="M67" s="35"/>
      <c r="N67" s="35"/>
      <c r="O67" s="36"/>
      <c r="P67" s="35"/>
      <c r="Q67" s="62">
        <f t="shared" si="2"/>
        <v>13.94578313253012</v>
      </c>
    </row>
    <row r="68" spans="2:17" ht="14.25" customHeight="1">
      <c r="B68" s="105"/>
      <c r="C68" s="44" t="s">
        <v>209</v>
      </c>
      <c r="D68" s="44" t="s">
        <v>344</v>
      </c>
      <c r="E68" s="34">
        <v>22</v>
      </c>
      <c r="F68" s="34">
        <v>87</v>
      </c>
      <c r="G68" s="34">
        <v>72</v>
      </c>
      <c r="H68" s="34" t="s">
        <v>221</v>
      </c>
      <c r="I68" s="35">
        <v>0.15</v>
      </c>
      <c r="J68" s="35">
        <f t="shared" si="0"/>
        <v>82.75862068965517</v>
      </c>
      <c r="K68" s="35">
        <f t="shared" si="1"/>
        <v>12.413793103448276</v>
      </c>
      <c r="L68" s="35">
        <v>1.5</v>
      </c>
      <c r="M68" s="35"/>
      <c r="N68" s="35"/>
      <c r="O68" s="36"/>
      <c r="P68" s="35"/>
      <c r="Q68" s="62">
        <f t="shared" si="2"/>
        <v>13.913793103448276</v>
      </c>
    </row>
    <row r="69" spans="2:17" ht="14.25" customHeight="1">
      <c r="B69" s="105"/>
      <c r="C69" s="44" t="s">
        <v>60</v>
      </c>
      <c r="D69" s="44" t="s">
        <v>341</v>
      </c>
      <c r="E69" s="34">
        <v>20</v>
      </c>
      <c r="F69" s="34">
        <v>80</v>
      </c>
      <c r="G69" s="34">
        <v>37</v>
      </c>
      <c r="H69" s="34" t="s">
        <v>208</v>
      </c>
      <c r="I69" s="35">
        <v>0.25</v>
      </c>
      <c r="J69" s="35">
        <f t="shared" si="0"/>
        <v>46.25</v>
      </c>
      <c r="K69" s="35">
        <f t="shared" si="1"/>
        <v>11.5625</v>
      </c>
      <c r="L69" s="35">
        <v>2.25</v>
      </c>
      <c r="M69" s="35"/>
      <c r="N69" s="35"/>
      <c r="O69" s="36"/>
      <c r="P69" s="35"/>
      <c r="Q69" s="62">
        <f t="shared" si="2"/>
        <v>13.8125</v>
      </c>
    </row>
    <row r="70" spans="2:17" ht="14.25" customHeight="1" thickBot="1">
      <c r="B70" s="106"/>
      <c r="C70" s="46" t="s">
        <v>84</v>
      </c>
      <c r="D70" s="46" t="s">
        <v>335</v>
      </c>
      <c r="E70" s="40">
        <v>20</v>
      </c>
      <c r="F70" s="40">
        <v>80</v>
      </c>
      <c r="G70" s="40">
        <v>37</v>
      </c>
      <c r="H70" s="40" t="s">
        <v>208</v>
      </c>
      <c r="I70" s="41">
        <v>0.25</v>
      </c>
      <c r="J70" s="41">
        <f aca="true" t="shared" si="3" ref="J70:J135">PRODUCT(G70/F70)*100</f>
        <v>46.25</v>
      </c>
      <c r="K70" s="41">
        <f aca="true" t="shared" si="4" ref="K70:K135">PRODUCT(I70:J70)</f>
        <v>11.5625</v>
      </c>
      <c r="L70" s="41">
        <v>2.25</v>
      </c>
      <c r="M70" s="41"/>
      <c r="N70" s="41"/>
      <c r="O70" s="42"/>
      <c r="P70" s="41"/>
      <c r="Q70" s="63">
        <f aca="true" t="shared" si="5" ref="Q70:Q135">SUM(K70:P70)</f>
        <v>13.8125</v>
      </c>
    </row>
    <row r="71" spans="2:17" ht="14.25" customHeight="1">
      <c r="B71" s="111" t="s">
        <v>310</v>
      </c>
      <c r="C71" s="27" t="s">
        <v>26</v>
      </c>
      <c r="D71" s="27" t="s">
        <v>340</v>
      </c>
      <c r="E71" s="28">
        <v>22</v>
      </c>
      <c r="F71" s="28">
        <v>84</v>
      </c>
      <c r="G71" s="28">
        <v>38</v>
      </c>
      <c r="H71" s="28" t="s">
        <v>208</v>
      </c>
      <c r="I71" s="29">
        <v>0.25</v>
      </c>
      <c r="J71" s="29">
        <f t="shared" si="3"/>
        <v>45.23809523809524</v>
      </c>
      <c r="K71" s="29">
        <f t="shared" si="4"/>
        <v>11.30952380952381</v>
      </c>
      <c r="L71" s="29">
        <v>2.5</v>
      </c>
      <c r="M71" s="29"/>
      <c r="N71" s="29"/>
      <c r="O71" s="30"/>
      <c r="P71" s="29"/>
      <c r="Q71" s="61">
        <f t="shared" si="5"/>
        <v>13.80952380952381</v>
      </c>
    </row>
    <row r="72" spans="2:17" ht="14.25" customHeight="1">
      <c r="B72" s="105"/>
      <c r="C72" s="44" t="s">
        <v>210</v>
      </c>
      <c r="D72" s="44" t="s">
        <v>346</v>
      </c>
      <c r="E72" s="34">
        <v>22</v>
      </c>
      <c r="F72" s="34">
        <v>85</v>
      </c>
      <c r="G72" s="34">
        <v>67</v>
      </c>
      <c r="H72" s="34" t="s">
        <v>221</v>
      </c>
      <c r="I72" s="35">
        <v>0.15</v>
      </c>
      <c r="J72" s="35">
        <f t="shared" si="3"/>
        <v>78.82352941176471</v>
      </c>
      <c r="K72" s="35">
        <f t="shared" si="4"/>
        <v>11.823529411764707</v>
      </c>
      <c r="L72" s="35">
        <v>1.5</v>
      </c>
      <c r="M72" s="35"/>
      <c r="N72" s="35"/>
      <c r="O72" s="36"/>
      <c r="P72" s="35"/>
      <c r="Q72" s="62">
        <f t="shared" si="5"/>
        <v>13.323529411764707</v>
      </c>
    </row>
    <row r="73" spans="2:17" ht="14.25" customHeight="1">
      <c r="B73" s="105"/>
      <c r="C73" s="44" t="s">
        <v>86</v>
      </c>
      <c r="D73" s="44" t="s">
        <v>338</v>
      </c>
      <c r="E73" s="34">
        <v>18</v>
      </c>
      <c r="F73" s="34">
        <v>72</v>
      </c>
      <c r="G73" s="34">
        <v>57</v>
      </c>
      <c r="H73" s="34" t="s">
        <v>221</v>
      </c>
      <c r="I73" s="35">
        <v>0.15</v>
      </c>
      <c r="J73" s="35">
        <f t="shared" si="3"/>
        <v>79.16666666666666</v>
      </c>
      <c r="K73" s="35">
        <f t="shared" si="4"/>
        <v>11.874999999999998</v>
      </c>
      <c r="L73" s="35">
        <v>1.05</v>
      </c>
      <c r="M73" s="35"/>
      <c r="N73" s="35"/>
      <c r="O73" s="36"/>
      <c r="P73" s="35"/>
      <c r="Q73" s="62">
        <f t="shared" si="5"/>
        <v>12.924999999999999</v>
      </c>
    </row>
    <row r="74" spans="2:17" ht="14.25" customHeight="1">
      <c r="B74" s="105"/>
      <c r="C74" s="33" t="s">
        <v>299</v>
      </c>
      <c r="D74" s="33" t="s">
        <v>343</v>
      </c>
      <c r="E74" s="34">
        <v>19</v>
      </c>
      <c r="F74" s="34">
        <v>50</v>
      </c>
      <c r="G74" s="34">
        <v>12</v>
      </c>
      <c r="H74" s="34" t="s">
        <v>276</v>
      </c>
      <c r="I74" s="35">
        <v>0.4</v>
      </c>
      <c r="J74" s="35">
        <f t="shared" si="3"/>
        <v>24</v>
      </c>
      <c r="K74" s="35">
        <f t="shared" si="4"/>
        <v>9.600000000000001</v>
      </c>
      <c r="L74" s="35">
        <v>3.2</v>
      </c>
      <c r="M74" s="35"/>
      <c r="N74" s="35"/>
      <c r="O74" s="36"/>
      <c r="P74" s="35"/>
      <c r="Q74" s="62">
        <f t="shared" si="5"/>
        <v>12.8</v>
      </c>
    </row>
    <row r="75" spans="2:17" ht="14.25" customHeight="1">
      <c r="B75" s="105"/>
      <c r="C75" s="44" t="s">
        <v>62</v>
      </c>
      <c r="D75" s="44" t="s">
        <v>342</v>
      </c>
      <c r="E75" s="34">
        <v>22</v>
      </c>
      <c r="F75" s="34">
        <v>88</v>
      </c>
      <c r="G75" s="34">
        <v>36</v>
      </c>
      <c r="H75" s="34" t="s">
        <v>208</v>
      </c>
      <c r="I75" s="35">
        <v>0.25</v>
      </c>
      <c r="J75" s="35">
        <f t="shared" si="3"/>
        <v>40.909090909090914</v>
      </c>
      <c r="K75" s="35">
        <f t="shared" si="4"/>
        <v>10.227272727272728</v>
      </c>
      <c r="L75" s="35">
        <v>2.5</v>
      </c>
      <c r="M75" s="35"/>
      <c r="N75" s="35"/>
      <c r="O75" s="36"/>
      <c r="P75" s="35"/>
      <c r="Q75" s="62">
        <f t="shared" si="5"/>
        <v>12.727272727272728</v>
      </c>
    </row>
    <row r="76" spans="2:17" ht="14.25" customHeight="1">
      <c r="B76" s="105"/>
      <c r="C76" s="44" t="s">
        <v>72</v>
      </c>
      <c r="D76" s="44" t="s">
        <v>341</v>
      </c>
      <c r="E76" s="34">
        <v>16</v>
      </c>
      <c r="F76" s="34">
        <v>62</v>
      </c>
      <c r="G76" s="34">
        <v>45</v>
      </c>
      <c r="H76" s="34" t="s">
        <v>221</v>
      </c>
      <c r="I76" s="35">
        <v>0.15</v>
      </c>
      <c r="J76" s="35">
        <f>PRODUCT(G76/F76)*100</f>
        <v>72.58064516129032</v>
      </c>
      <c r="K76" s="35">
        <f>PRODUCT(I76:J76)</f>
        <v>10.887096774193548</v>
      </c>
      <c r="L76" s="35">
        <v>0.75</v>
      </c>
      <c r="M76" s="35"/>
      <c r="N76" s="35"/>
      <c r="O76" s="36" t="s">
        <v>254</v>
      </c>
      <c r="P76" s="35">
        <v>1</v>
      </c>
      <c r="Q76" s="62">
        <f>SUM(K76:P76)</f>
        <v>12.637096774193548</v>
      </c>
    </row>
    <row r="77" spans="2:17" ht="14.25" customHeight="1">
      <c r="B77" s="105"/>
      <c r="C77" s="44" t="s">
        <v>82</v>
      </c>
      <c r="D77" s="44" t="s">
        <v>335</v>
      </c>
      <c r="E77" s="34">
        <v>20</v>
      </c>
      <c r="F77" s="34">
        <v>80</v>
      </c>
      <c r="G77" s="34">
        <v>33</v>
      </c>
      <c r="H77" s="34" t="s">
        <v>208</v>
      </c>
      <c r="I77" s="35">
        <v>0.25</v>
      </c>
      <c r="J77" s="35">
        <f t="shared" si="3"/>
        <v>41.25</v>
      </c>
      <c r="K77" s="35">
        <f t="shared" si="4"/>
        <v>10.3125</v>
      </c>
      <c r="L77" s="35">
        <v>2.25</v>
      </c>
      <c r="M77" s="35"/>
      <c r="N77" s="35"/>
      <c r="O77" s="36"/>
      <c r="P77" s="35"/>
      <c r="Q77" s="62">
        <f t="shared" si="5"/>
        <v>12.5625</v>
      </c>
    </row>
    <row r="78" spans="2:17" ht="14.25" customHeight="1">
      <c r="B78" s="105"/>
      <c r="C78" s="44" t="s">
        <v>70</v>
      </c>
      <c r="D78" s="44" t="s">
        <v>343</v>
      </c>
      <c r="E78" s="34">
        <v>10</v>
      </c>
      <c r="F78" s="34">
        <v>35</v>
      </c>
      <c r="G78" s="34">
        <v>29</v>
      </c>
      <c r="H78" s="34" t="s">
        <v>221</v>
      </c>
      <c r="I78" s="35">
        <v>0.15</v>
      </c>
      <c r="J78" s="35">
        <f t="shared" si="3"/>
        <v>82.85714285714286</v>
      </c>
      <c r="K78" s="35">
        <f t="shared" si="4"/>
        <v>12.428571428571429</v>
      </c>
      <c r="L78" s="35">
        <v>0.08</v>
      </c>
      <c r="M78" s="35"/>
      <c r="N78" s="35"/>
      <c r="O78" s="36"/>
      <c r="P78" s="35"/>
      <c r="Q78" s="62">
        <f t="shared" si="5"/>
        <v>12.508571428571429</v>
      </c>
    </row>
    <row r="79" spans="2:17" ht="14.25" customHeight="1">
      <c r="B79" s="105"/>
      <c r="C79" s="44" t="s">
        <v>64</v>
      </c>
      <c r="D79" s="44" t="s">
        <v>339</v>
      </c>
      <c r="E79" s="34">
        <v>19</v>
      </c>
      <c r="F79" s="34">
        <v>75</v>
      </c>
      <c r="G79" s="34">
        <v>31</v>
      </c>
      <c r="H79" s="34" t="s">
        <v>208</v>
      </c>
      <c r="I79" s="35">
        <v>0.25</v>
      </c>
      <c r="J79" s="35">
        <f t="shared" si="3"/>
        <v>41.333333333333336</v>
      </c>
      <c r="K79" s="35">
        <f t="shared" si="4"/>
        <v>10.333333333333334</v>
      </c>
      <c r="L79" s="35">
        <v>2</v>
      </c>
      <c r="M79" s="35"/>
      <c r="N79" s="35"/>
      <c r="O79" s="36"/>
      <c r="P79" s="35"/>
      <c r="Q79" s="62">
        <f t="shared" si="5"/>
        <v>12.333333333333334</v>
      </c>
    </row>
    <row r="80" spans="2:17" ht="14.25" customHeight="1" thickBot="1">
      <c r="B80" s="106"/>
      <c r="C80" s="46" t="s">
        <v>29</v>
      </c>
      <c r="D80" s="46" t="s">
        <v>339</v>
      </c>
      <c r="E80" s="40">
        <v>21</v>
      </c>
      <c r="F80" s="40">
        <v>84</v>
      </c>
      <c r="G80" s="40">
        <v>33</v>
      </c>
      <c r="H80" s="40" t="s">
        <v>208</v>
      </c>
      <c r="I80" s="41">
        <v>0.25</v>
      </c>
      <c r="J80" s="41">
        <f t="shared" si="3"/>
        <v>39.285714285714285</v>
      </c>
      <c r="K80" s="41">
        <f t="shared" si="4"/>
        <v>9.821428571428571</v>
      </c>
      <c r="L80" s="41">
        <v>2.5</v>
      </c>
      <c r="M80" s="41"/>
      <c r="N80" s="41"/>
      <c r="O80" s="42"/>
      <c r="P80" s="41"/>
      <c r="Q80" s="63">
        <f t="shared" si="5"/>
        <v>12.321428571428571</v>
      </c>
    </row>
    <row r="81" spans="2:17" ht="14.25" customHeight="1">
      <c r="B81" s="111" t="s">
        <v>311</v>
      </c>
      <c r="C81" s="48" t="s">
        <v>61</v>
      </c>
      <c r="D81" s="48" t="s">
        <v>337</v>
      </c>
      <c r="E81" s="28">
        <v>22</v>
      </c>
      <c r="F81" s="28">
        <v>88</v>
      </c>
      <c r="G81" s="28">
        <v>34</v>
      </c>
      <c r="H81" s="28" t="s">
        <v>208</v>
      </c>
      <c r="I81" s="29">
        <v>0.25</v>
      </c>
      <c r="J81" s="29">
        <f t="shared" si="3"/>
        <v>38.63636363636363</v>
      </c>
      <c r="K81" s="29">
        <f t="shared" si="4"/>
        <v>9.659090909090908</v>
      </c>
      <c r="L81" s="29">
        <v>2.5</v>
      </c>
      <c r="M81" s="29"/>
      <c r="N81" s="29"/>
      <c r="O81" s="30"/>
      <c r="P81" s="29"/>
      <c r="Q81" s="61">
        <f t="shared" si="5"/>
        <v>12.159090909090908</v>
      </c>
    </row>
    <row r="82" spans="2:17" ht="14.25" customHeight="1">
      <c r="B82" s="105"/>
      <c r="C82" s="44" t="s">
        <v>211</v>
      </c>
      <c r="D82" s="44" t="s">
        <v>343</v>
      </c>
      <c r="E82" s="34">
        <v>16</v>
      </c>
      <c r="F82" s="34">
        <v>57</v>
      </c>
      <c r="G82" s="34">
        <v>43</v>
      </c>
      <c r="H82" s="34" t="s">
        <v>221</v>
      </c>
      <c r="I82" s="35">
        <v>0.15</v>
      </c>
      <c r="J82" s="35">
        <f t="shared" si="3"/>
        <v>75.43859649122807</v>
      </c>
      <c r="K82" s="35">
        <f t="shared" si="4"/>
        <v>11.31578947368421</v>
      </c>
      <c r="L82" s="35">
        <v>0.75</v>
      </c>
      <c r="M82" s="35"/>
      <c r="N82" s="35"/>
      <c r="O82" s="36"/>
      <c r="P82" s="35"/>
      <c r="Q82" s="62">
        <f t="shared" si="5"/>
        <v>12.06578947368421</v>
      </c>
    </row>
    <row r="83" spans="2:17" ht="14.25" customHeight="1">
      <c r="B83" s="105"/>
      <c r="C83" s="44" t="s">
        <v>59</v>
      </c>
      <c r="D83" s="44" t="s">
        <v>337</v>
      </c>
      <c r="E83" s="34">
        <v>21</v>
      </c>
      <c r="F83" s="34">
        <v>84</v>
      </c>
      <c r="G83" s="34">
        <v>32</v>
      </c>
      <c r="H83" s="34" t="s">
        <v>208</v>
      </c>
      <c r="I83" s="35">
        <v>0.25</v>
      </c>
      <c r="J83" s="35">
        <f t="shared" si="3"/>
        <v>38.095238095238095</v>
      </c>
      <c r="K83" s="35">
        <f t="shared" si="4"/>
        <v>9.523809523809524</v>
      </c>
      <c r="L83" s="35">
        <v>2.5</v>
      </c>
      <c r="M83" s="35"/>
      <c r="N83" s="35"/>
      <c r="O83" s="36"/>
      <c r="P83" s="35"/>
      <c r="Q83" s="62">
        <f t="shared" si="5"/>
        <v>12.023809523809524</v>
      </c>
    </row>
    <row r="84" spans="2:17" ht="14.25" customHeight="1">
      <c r="B84" s="105"/>
      <c r="C84" s="44" t="s">
        <v>184</v>
      </c>
      <c r="D84" s="44" t="s">
        <v>340</v>
      </c>
      <c r="E84" s="34">
        <v>17</v>
      </c>
      <c r="F84" s="34">
        <v>68</v>
      </c>
      <c r="G84" s="34">
        <v>50</v>
      </c>
      <c r="H84" s="34" t="s">
        <v>221</v>
      </c>
      <c r="I84" s="35">
        <v>0.15</v>
      </c>
      <c r="J84" s="35">
        <f t="shared" si="3"/>
        <v>73.52941176470588</v>
      </c>
      <c r="K84" s="35">
        <f t="shared" si="4"/>
        <v>11.029411764705882</v>
      </c>
      <c r="L84" s="35">
        <v>0.9</v>
      </c>
      <c r="M84" s="35"/>
      <c r="N84" s="35"/>
      <c r="O84" s="36"/>
      <c r="P84" s="35"/>
      <c r="Q84" s="62">
        <f t="shared" si="5"/>
        <v>11.929411764705883</v>
      </c>
    </row>
    <row r="85" spans="2:17" ht="14.25" customHeight="1">
      <c r="B85" s="105"/>
      <c r="C85" s="44" t="s">
        <v>83</v>
      </c>
      <c r="D85" s="44" t="s">
        <v>333</v>
      </c>
      <c r="E85" s="34">
        <v>22</v>
      </c>
      <c r="F85" s="34">
        <v>87</v>
      </c>
      <c r="G85" s="34">
        <v>32</v>
      </c>
      <c r="H85" s="34" t="s">
        <v>208</v>
      </c>
      <c r="I85" s="35">
        <v>0.25</v>
      </c>
      <c r="J85" s="35">
        <f t="shared" si="3"/>
        <v>36.7816091954023</v>
      </c>
      <c r="K85" s="35">
        <f t="shared" si="4"/>
        <v>9.195402298850574</v>
      </c>
      <c r="L85" s="35">
        <v>2.5</v>
      </c>
      <c r="M85" s="35"/>
      <c r="N85" s="35"/>
      <c r="O85" s="36"/>
      <c r="P85" s="35"/>
      <c r="Q85" s="62">
        <f t="shared" si="5"/>
        <v>11.695402298850574</v>
      </c>
    </row>
    <row r="86" spans="2:17" ht="14.25" customHeight="1">
      <c r="B86" s="105"/>
      <c r="C86" s="44" t="s">
        <v>81</v>
      </c>
      <c r="D86" s="44" t="s">
        <v>346</v>
      </c>
      <c r="E86" s="34">
        <v>22</v>
      </c>
      <c r="F86" s="34">
        <v>84</v>
      </c>
      <c r="G86" s="34">
        <v>57</v>
      </c>
      <c r="H86" s="34" t="s">
        <v>221</v>
      </c>
      <c r="I86" s="35">
        <v>0.15</v>
      </c>
      <c r="J86" s="35">
        <f t="shared" si="3"/>
        <v>67.85714285714286</v>
      </c>
      <c r="K86" s="35">
        <f t="shared" si="4"/>
        <v>10.178571428571429</v>
      </c>
      <c r="L86" s="35">
        <v>1.5</v>
      </c>
      <c r="M86" s="35"/>
      <c r="N86" s="35"/>
      <c r="O86" s="36"/>
      <c r="P86" s="35"/>
      <c r="Q86" s="62">
        <f t="shared" si="5"/>
        <v>11.678571428571429</v>
      </c>
    </row>
    <row r="87" spans="2:17" ht="14.25" customHeight="1">
      <c r="B87" s="105"/>
      <c r="C87" s="44" t="s">
        <v>212</v>
      </c>
      <c r="D87" s="44" t="s">
        <v>346</v>
      </c>
      <c r="E87" s="34">
        <v>18</v>
      </c>
      <c r="F87" s="34">
        <v>70</v>
      </c>
      <c r="G87" s="34">
        <v>49</v>
      </c>
      <c r="H87" s="34" t="s">
        <v>221</v>
      </c>
      <c r="I87" s="35">
        <v>0.15</v>
      </c>
      <c r="J87" s="35">
        <f t="shared" si="3"/>
        <v>70</v>
      </c>
      <c r="K87" s="35">
        <f t="shared" si="4"/>
        <v>10.5</v>
      </c>
      <c r="L87" s="35">
        <v>1.05</v>
      </c>
      <c r="M87" s="35"/>
      <c r="N87" s="35"/>
      <c r="O87" s="36"/>
      <c r="P87" s="35"/>
      <c r="Q87" s="62">
        <f t="shared" si="5"/>
        <v>11.55</v>
      </c>
    </row>
    <row r="88" spans="2:17" ht="14.25" customHeight="1">
      <c r="B88" s="105"/>
      <c r="C88" s="44" t="s">
        <v>200</v>
      </c>
      <c r="D88" s="44" t="s">
        <v>334</v>
      </c>
      <c r="E88" s="34">
        <v>13</v>
      </c>
      <c r="F88" s="34">
        <v>50</v>
      </c>
      <c r="G88" s="34">
        <v>22</v>
      </c>
      <c r="H88" s="34" t="s">
        <v>208</v>
      </c>
      <c r="I88" s="35">
        <v>0.25</v>
      </c>
      <c r="J88" s="35">
        <f t="shared" si="3"/>
        <v>44</v>
      </c>
      <c r="K88" s="35">
        <f t="shared" si="4"/>
        <v>11</v>
      </c>
      <c r="L88" s="35">
        <v>0.5</v>
      </c>
      <c r="M88" s="35"/>
      <c r="N88" s="35"/>
      <c r="O88" s="36"/>
      <c r="P88" s="35"/>
      <c r="Q88" s="62">
        <f t="shared" si="5"/>
        <v>11.5</v>
      </c>
    </row>
    <row r="89" spans="2:17" ht="14.25" customHeight="1">
      <c r="B89" s="105"/>
      <c r="C89" s="33" t="s">
        <v>300</v>
      </c>
      <c r="D89" s="33" t="s">
        <v>343</v>
      </c>
      <c r="E89" s="34">
        <v>18</v>
      </c>
      <c r="F89" s="34">
        <v>46</v>
      </c>
      <c r="G89" s="34">
        <v>10</v>
      </c>
      <c r="H89" s="34" t="s">
        <v>276</v>
      </c>
      <c r="I89" s="35">
        <v>0.4</v>
      </c>
      <c r="J89" s="35">
        <f>PRODUCT(G89/F89)*100</f>
        <v>21.73913043478261</v>
      </c>
      <c r="K89" s="35">
        <f>PRODUCT(I89:J89)</f>
        <v>8.695652173913045</v>
      </c>
      <c r="L89" s="35">
        <v>2.8</v>
      </c>
      <c r="M89" s="35"/>
      <c r="N89" s="35"/>
      <c r="O89" s="36"/>
      <c r="P89" s="35"/>
      <c r="Q89" s="62">
        <f>SUM(K89:P89)</f>
        <v>11.495652173913044</v>
      </c>
    </row>
    <row r="90" spans="2:17" ht="14.25" customHeight="1" thickBot="1">
      <c r="B90" s="106"/>
      <c r="C90" s="46" t="s">
        <v>27</v>
      </c>
      <c r="D90" s="46" t="s">
        <v>340</v>
      </c>
      <c r="E90" s="40">
        <v>20</v>
      </c>
      <c r="F90" s="40">
        <v>80</v>
      </c>
      <c r="G90" s="40">
        <v>29</v>
      </c>
      <c r="H90" s="40" t="s">
        <v>208</v>
      </c>
      <c r="I90" s="41">
        <v>0.25</v>
      </c>
      <c r="J90" s="41">
        <f>PRODUCT(G90/F90)*100</f>
        <v>36.25</v>
      </c>
      <c r="K90" s="41">
        <f>PRODUCT(I90:J90)</f>
        <v>9.0625</v>
      </c>
      <c r="L90" s="41">
        <v>2.25</v>
      </c>
      <c r="M90" s="41"/>
      <c r="N90" s="41"/>
      <c r="O90" s="42"/>
      <c r="P90" s="41"/>
      <c r="Q90" s="63">
        <f>SUM(K90:P90)</f>
        <v>11.3125</v>
      </c>
    </row>
    <row r="91" spans="2:17" ht="14.25" customHeight="1" thickBot="1">
      <c r="B91" s="64" t="s">
        <v>312</v>
      </c>
      <c r="C91" s="65" t="s">
        <v>78</v>
      </c>
      <c r="D91" s="65" t="s">
        <v>336</v>
      </c>
      <c r="E91" s="66">
        <v>10</v>
      </c>
      <c r="F91" s="66">
        <v>40</v>
      </c>
      <c r="G91" s="66">
        <v>19</v>
      </c>
      <c r="H91" s="66" t="s">
        <v>208</v>
      </c>
      <c r="I91" s="67">
        <v>0.25</v>
      </c>
      <c r="J91" s="67">
        <f>PRODUCT(G91/F91)*100</f>
        <v>47.5</v>
      </c>
      <c r="K91" s="67">
        <f>PRODUCT(I91:J91)</f>
        <v>11.875</v>
      </c>
      <c r="L91" s="67">
        <v>0.13</v>
      </c>
      <c r="M91" s="67"/>
      <c r="N91" s="67"/>
      <c r="O91" s="68"/>
      <c r="P91" s="67"/>
      <c r="Q91" s="69">
        <f>SUM(K91:P91)</f>
        <v>12.005</v>
      </c>
    </row>
    <row r="92" spans="2:17" ht="14.25" customHeight="1">
      <c r="B92" s="111" t="s">
        <v>315</v>
      </c>
      <c r="C92" s="48" t="s">
        <v>65</v>
      </c>
      <c r="D92" s="48" t="s">
        <v>338</v>
      </c>
      <c r="E92" s="28">
        <v>22</v>
      </c>
      <c r="F92" s="28">
        <v>86</v>
      </c>
      <c r="G92" s="28">
        <v>56</v>
      </c>
      <c r="H92" s="28" t="s">
        <v>221</v>
      </c>
      <c r="I92" s="29">
        <v>0.15</v>
      </c>
      <c r="J92" s="29">
        <f t="shared" si="3"/>
        <v>65.11627906976744</v>
      </c>
      <c r="K92" s="29">
        <f t="shared" si="4"/>
        <v>9.767441860465116</v>
      </c>
      <c r="L92" s="29">
        <v>1.5</v>
      </c>
      <c r="M92" s="29"/>
      <c r="N92" s="29"/>
      <c r="O92" s="30"/>
      <c r="P92" s="29"/>
      <c r="Q92" s="61">
        <f t="shared" si="5"/>
        <v>11.267441860465116</v>
      </c>
    </row>
    <row r="93" spans="2:17" ht="14.25" customHeight="1">
      <c r="B93" s="105"/>
      <c r="C93" s="44" t="s">
        <v>68</v>
      </c>
      <c r="D93" s="44" t="s">
        <v>343</v>
      </c>
      <c r="E93" s="34">
        <v>20</v>
      </c>
      <c r="F93" s="34">
        <v>76</v>
      </c>
      <c r="G93" s="34">
        <v>49</v>
      </c>
      <c r="H93" s="34" t="s">
        <v>221</v>
      </c>
      <c r="I93" s="35">
        <v>0.15</v>
      </c>
      <c r="J93" s="35">
        <f t="shared" si="3"/>
        <v>64.47368421052632</v>
      </c>
      <c r="K93" s="35">
        <f t="shared" si="4"/>
        <v>9.671052631578947</v>
      </c>
      <c r="L93" s="35">
        <v>1.35</v>
      </c>
      <c r="M93" s="35"/>
      <c r="N93" s="35"/>
      <c r="O93" s="36"/>
      <c r="P93" s="35"/>
      <c r="Q93" s="62">
        <f t="shared" si="5"/>
        <v>11.021052631578947</v>
      </c>
    </row>
    <row r="94" spans="2:17" ht="14.25" customHeight="1">
      <c r="B94" s="105"/>
      <c r="C94" s="44" t="s">
        <v>201</v>
      </c>
      <c r="D94" s="44" t="s">
        <v>331</v>
      </c>
      <c r="E94" s="34">
        <v>12</v>
      </c>
      <c r="F94" s="34">
        <v>47</v>
      </c>
      <c r="G94" s="34">
        <v>20</v>
      </c>
      <c r="H94" s="34" t="s">
        <v>208</v>
      </c>
      <c r="I94" s="35">
        <v>0.25</v>
      </c>
      <c r="J94" s="35">
        <f t="shared" si="3"/>
        <v>42.5531914893617</v>
      </c>
      <c r="K94" s="35">
        <f t="shared" si="4"/>
        <v>10.638297872340425</v>
      </c>
      <c r="L94" s="35">
        <v>0.25</v>
      </c>
      <c r="M94" s="35"/>
      <c r="N94" s="35"/>
      <c r="O94" s="36"/>
      <c r="P94" s="35"/>
      <c r="Q94" s="62">
        <f t="shared" si="5"/>
        <v>10.888297872340425</v>
      </c>
    </row>
    <row r="95" spans="2:17" ht="14.25" customHeight="1">
      <c r="B95" s="105"/>
      <c r="C95" s="44" t="s">
        <v>123</v>
      </c>
      <c r="D95" s="44" t="s">
        <v>347</v>
      </c>
      <c r="E95" s="34">
        <v>14</v>
      </c>
      <c r="F95" s="34">
        <v>55</v>
      </c>
      <c r="G95" s="34">
        <v>38</v>
      </c>
      <c r="H95" s="34" t="s">
        <v>221</v>
      </c>
      <c r="I95" s="35">
        <v>0.15</v>
      </c>
      <c r="J95" s="35">
        <f t="shared" si="3"/>
        <v>69.0909090909091</v>
      </c>
      <c r="K95" s="35">
        <f t="shared" si="4"/>
        <v>10.363636363636363</v>
      </c>
      <c r="L95" s="35">
        <v>0.45</v>
      </c>
      <c r="M95" s="35"/>
      <c r="N95" s="35"/>
      <c r="O95" s="36"/>
      <c r="P95" s="35"/>
      <c r="Q95" s="62">
        <f t="shared" si="5"/>
        <v>10.813636363636363</v>
      </c>
    </row>
    <row r="96" spans="2:17" ht="14.25" customHeight="1">
      <c r="B96" s="105"/>
      <c r="C96" s="44" t="s">
        <v>236</v>
      </c>
      <c r="D96" s="44" t="s">
        <v>348</v>
      </c>
      <c r="E96" s="34">
        <v>12</v>
      </c>
      <c r="F96" s="34">
        <v>47</v>
      </c>
      <c r="G96" s="34">
        <v>47</v>
      </c>
      <c r="H96" s="34" t="s">
        <v>251</v>
      </c>
      <c r="I96" s="35">
        <v>0.1</v>
      </c>
      <c r="J96" s="35">
        <f t="shared" si="3"/>
        <v>100</v>
      </c>
      <c r="K96" s="35">
        <f t="shared" si="4"/>
        <v>10</v>
      </c>
      <c r="L96" s="35">
        <v>0.8</v>
      </c>
      <c r="M96" s="35"/>
      <c r="N96" s="35"/>
      <c r="O96" s="36"/>
      <c r="P96" s="35"/>
      <c r="Q96" s="62">
        <f t="shared" si="5"/>
        <v>10.8</v>
      </c>
    </row>
    <row r="97" spans="2:17" ht="14.25" customHeight="1">
      <c r="B97" s="105"/>
      <c r="C97" s="44" t="s">
        <v>69</v>
      </c>
      <c r="D97" s="44" t="s">
        <v>336</v>
      </c>
      <c r="E97" s="34">
        <v>22</v>
      </c>
      <c r="F97" s="34">
        <v>86</v>
      </c>
      <c r="G97" s="34">
        <v>53</v>
      </c>
      <c r="H97" s="34" t="s">
        <v>221</v>
      </c>
      <c r="I97" s="35">
        <v>0.15</v>
      </c>
      <c r="J97" s="35">
        <f t="shared" si="3"/>
        <v>61.627906976744185</v>
      </c>
      <c r="K97" s="35">
        <f t="shared" si="4"/>
        <v>9.244186046511627</v>
      </c>
      <c r="L97" s="35">
        <v>1.5</v>
      </c>
      <c r="M97" s="35"/>
      <c r="N97" s="35"/>
      <c r="O97" s="36"/>
      <c r="P97" s="35"/>
      <c r="Q97" s="62">
        <f t="shared" si="5"/>
        <v>10.744186046511627</v>
      </c>
    </row>
    <row r="98" spans="2:17" ht="14.25" customHeight="1">
      <c r="B98" s="105"/>
      <c r="C98" s="44" t="s">
        <v>202</v>
      </c>
      <c r="D98" s="44" t="s">
        <v>335</v>
      </c>
      <c r="E98" s="34">
        <v>17</v>
      </c>
      <c r="F98" s="34">
        <v>68</v>
      </c>
      <c r="G98" s="34">
        <v>25</v>
      </c>
      <c r="H98" s="34" t="s">
        <v>208</v>
      </c>
      <c r="I98" s="35">
        <v>0.25</v>
      </c>
      <c r="J98" s="35">
        <f t="shared" si="3"/>
        <v>36.76470588235294</v>
      </c>
      <c r="K98" s="35">
        <f t="shared" si="4"/>
        <v>9.191176470588236</v>
      </c>
      <c r="L98" s="35">
        <v>1.5</v>
      </c>
      <c r="M98" s="35"/>
      <c r="N98" s="35"/>
      <c r="O98" s="36"/>
      <c r="P98" s="35"/>
      <c r="Q98" s="62">
        <f t="shared" si="5"/>
        <v>10.691176470588236</v>
      </c>
    </row>
    <row r="99" spans="2:17" ht="14.25" customHeight="1">
      <c r="B99" s="105"/>
      <c r="C99" s="44" t="s">
        <v>115</v>
      </c>
      <c r="D99" s="44" t="s">
        <v>345</v>
      </c>
      <c r="E99" s="34">
        <v>21</v>
      </c>
      <c r="F99" s="34">
        <v>82</v>
      </c>
      <c r="G99" s="34">
        <v>49</v>
      </c>
      <c r="H99" s="34" t="s">
        <v>221</v>
      </c>
      <c r="I99" s="35">
        <v>0.15</v>
      </c>
      <c r="J99" s="35">
        <f t="shared" si="3"/>
        <v>59.756097560975604</v>
      </c>
      <c r="K99" s="35">
        <f t="shared" si="4"/>
        <v>8.963414634146341</v>
      </c>
      <c r="L99" s="35">
        <v>1.5</v>
      </c>
      <c r="M99" s="35"/>
      <c r="N99" s="35"/>
      <c r="O99" s="36"/>
      <c r="P99" s="35"/>
      <c r="Q99" s="62">
        <f t="shared" si="5"/>
        <v>10.463414634146341</v>
      </c>
    </row>
    <row r="100" spans="2:17" ht="14.25" customHeight="1">
      <c r="B100" s="105"/>
      <c r="C100" s="44" t="s">
        <v>213</v>
      </c>
      <c r="D100" s="44" t="s">
        <v>345</v>
      </c>
      <c r="E100" s="34">
        <v>22</v>
      </c>
      <c r="F100" s="34">
        <v>81</v>
      </c>
      <c r="G100" s="34">
        <v>48</v>
      </c>
      <c r="H100" s="34" t="s">
        <v>221</v>
      </c>
      <c r="I100" s="35">
        <v>0.15</v>
      </c>
      <c r="J100" s="35">
        <f t="shared" si="3"/>
        <v>59.25925925925925</v>
      </c>
      <c r="K100" s="35">
        <f t="shared" si="4"/>
        <v>8.888888888888888</v>
      </c>
      <c r="L100" s="35">
        <v>1.5</v>
      </c>
      <c r="M100" s="35"/>
      <c r="N100" s="35"/>
      <c r="O100" s="36"/>
      <c r="P100" s="35"/>
      <c r="Q100" s="62">
        <f t="shared" si="5"/>
        <v>10.388888888888888</v>
      </c>
    </row>
    <row r="101" spans="2:17" ht="14.25" customHeight="1" thickBot="1">
      <c r="B101" s="106"/>
      <c r="C101" s="46" t="s">
        <v>74</v>
      </c>
      <c r="D101" s="46" t="s">
        <v>342</v>
      </c>
      <c r="E101" s="40">
        <v>16</v>
      </c>
      <c r="F101" s="40">
        <v>64</v>
      </c>
      <c r="G101" s="40">
        <v>60</v>
      </c>
      <c r="H101" s="40" t="s">
        <v>235</v>
      </c>
      <c r="I101" s="41">
        <v>0.1</v>
      </c>
      <c r="J101" s="41">
        <f t="shared" si="3"/>
        <v>93.75</v>
      </c>
      <c r="K101" s="41">
        <f t="shared" si="4"/>
        <v>9.375</v>
      </c>
      <c r="L101" s="41">
        <v>1</v>
      </c>
      <c r="M101" s="41"/>
      <c r="N101" s="41"/>
      <c r="O101" s="42"/>
      <c r="P101" s="41"/>
      <c r="Q101" s="63">
        <f t="shared" si="5"/>
        <v>10.375</v>
      </c>
    </row>
    <row r="102" spans="2:17" ht="14.25" customHeight="1" thickBot="1">
      <c r="B102" s="64" t="s">
        <v>316</v>
      </c>
      <c r="C102" s="65" t="s">
        <v>206</v>
      </c>
      <c r="D102" s="65" t="s">
        <v>337</v>
      </c>
      <c r="E102" s="66">
        <v>6</v>
      </c>
      <c r="F102" s="66">
        <v>22</v>
      </c>
      <c r="G102" s="66">
        <v>9</v>
      </c>
      <c r="H102" s="66" t="s">
        <v>208</v>
      </c>
      <c r="I102" s="67">
        <v>0.25</v>
      </c>
      <c r="J102" s="67">
        <f t="shared" si="3"/>
        <v>40.909090909090914</v>
      </c>
      <c r="K102" s="67">
        <f t="shared" si="4"/>
        <v>10.227272727272728</v>
      </c>
      <c r="L102" s="67">
        <v>0.13</v>
      </c>
      <c r="M102" s="67"/>
      <c r="N102" s="67"/>
      <c r="O102" s="68"/>
      <c r="P102" s="67"/>
      <c r="Q102" s="69">
        <f t="shared" si="5"/>
        <v>10.35727272727273</v>
      </c>
    </row>
    <row r="103" spans="2:17" ht="14.25" customHeight="1">
      <c r="B103" s="111" t="s">
        <v>317</v>
      </c>
      <c r="C103" s="48" t="s">
        <v>67</v>
      </c>
      <c r="D103" s="48" t="s">
        <v>343</v>
      </c>
      <c r="E103" s="28">
        <v>22</v>
      </c>
      <c r="F103" s="28">
        <v>82</v>
      </c>
      <c r="G103" s="28">
        <v>48</v>
      </c>
      <c r="H103" s="28" t="s">
        <v>221</v>
      </c>
      <c r="I103" s="29">
        <v>0.15</v>
      </c>
      <c r="J103" s="29">
        <f t="shared" si="3"/>
        <v>58.536585365853654</v>
      </c>
      <c r="K103" s="29">
        <f t="shared" si="4"/>
        <v>8.780487804878048</v>
      </c>
      <c r="L103" s="29">
        <v>1.5</v>
      </c>
      <c r="M103" s="29"/>
      <c r="N103" s="29"/>
      <c r="O103" s="30"/>
      <c r="P103" s="29"/>
      <c r="Q103" s="61">
        <f t="shared" si="5"/>
        <v>10.280487804878048</v>
      </c>
    </row>
    <row r="104" spans="2:17" ht="14.25" customHeight="1">
      <c r="B104" s="105"/>
      <c r="C104" s="44" t="s">
        <v>93</v>
      </c>
      <c r="D104" s="44" t="s">
        <v>338</v>
      </c>
      <c r="E104" s="34">
        <v>14</v>
      </c>
      <c r="F104" s="34">
        <v>53</v>
      </c>
      <c r="G104" s="34">
        <v>49</v>
      </c>
      <c r="H104" s="34" t="s">
        <v>251</v>
      </c>
      <c r="I104" s="35">
        <v>0.1</v>
      </c>
      <c r="J104" s="35">
        <f t="shared" si="3"/>
        <v>92.45283018867924</v>
      </c>
      <c r="K104" s="35">
        <f t="shared" si="4"/>
        <v>9.245283018867925</v>
      </c>
      <c r="L104" s="35">
        <v>1</v>
      </c>
      <c r="M104" s="35"/>
      <c r="N104" s="35"/>
      <c r="O104" s="36"/>
      <c r="P104" s="35"/>
      <c r="Q104" s="62">
        <f t="shared" si="5"/>
        <v>10.245283018867925</v>
      </c>
    </row>
    <row r="105" spans="2:17" ht="14.25" customHeight="1">
      <c r="B105" s="105"/>
      <c r="C105" s="44" t="s">
        <v>237</v>
      </c>
      <c r="D105" s="44" t="s">
        <v>348</v>
      </c>
      <c r="E105" s="34">
        <v>10</v>
      </c>
      <c r="F105" s="34">
        <v>34</v>
      </c>
      <c r="G105" s="34">
        <v>33</v>
      </c>
      <c r="H105" s="34" t="s">
        <v>251</v>
      </c>
      <c r="I105" s="35">
        <v>0.1</v>
      </c>
      <c r="J105" s="35">
        <f t="shared" si="3"/>
        <v>97.05882352941177</v>
      </c>
      <c r="K105" s="35">
        <f t="shared" si="4"/>
        <v>9.705882352941178</v>
      </c>
      <c r="L105" s="35">
        <v>0.5</v>
      </c>
      <c r="M105" s="35"/>
      <c r="N105" s="35"/>
      <c r="O105" s="36"/>
      <c r="P105" s="35"/>
      <c r="Q105" s="62">
        <f t="shared" si="5"/>
        <v>10.205882352941178</v>
      </c>
    </row>
    <row r="106" spans="2:17" ht="14.25" customHeight="1">
      <c r="B106" s="105"/>
      <c r="C106" s="44" t="s">
        <v>222</v>
      </c>
      <c r="D106" s="44" t="s">
        <v>342</v>
      </c>
      <c r="E106" s="34">
        <v>15</v>
      </c>
      <c r="F106" s="34">
        <v>60</v>
      </c>
      <c r="G106" s="34">
        <v>54</v>
      </c>
      <c r="H106" s="34" t="s">
        <v>235</v>
      </c>
      <c r="I106" s="35">
        <v>0.1</v>
      </c>
      <c r="J106" s="35">
        <f t="shared" si="3"/>
        <v>90</v>
      </c>
      <c r="K106" s="35">
        <f t="shared" si="4"/>
        <v>9</v>
      </c>
      <c r="L106" s="35">
        <v>0.9</v>
      </c>
      <c r="M106" s="35"/>
      <c r="N106" s="35"/>
      <c r="O106" s="36"/>
      <c r="P106" s="35"/>
      <c r="Q106" s="62">
        <f t="shared" si="5"/>
        <v>9.9</v>
      </c>
    </row>
    <row r="107" spans="2:17" ht="14.25" customHeight="1">
      <c r="B107" s="105"/>
      <c r="C107" s="44" t="s">
        <v>99</v>
      </c>
      <c r="D107" s="44" t="s">
        <v>344</v>
      </c>
      <c r="E107" s="34">
        <v>22</v>
      </c>
      <c r="F107" s="34">
        <v>86</v>
      </c>
      <c r="G107" s="34">
        <v>48</v>
      </c>
      <c r="H107" s="34" t="s">
        <v>221</v>
      </c>
      <c r="I107" s="35">
        <v>0.15</v>
      </c>
      <c r="J107" s="35">
        <f t="shared" si="3"/>
        <v>55.81395348837209</v>
      </c>
      <c r="K107" s="35">
        <f t="shared" si="4"/>
        <v>8.372093023255813</v>
      </c>
      <c r="L107" s="35">
        <v>1.5</v>
      </c>
      <c r="M107" s="35"/>
      <c r="N107" s="35"/>
      <c r="O107" s="36"/>
      <c r="P107" s="35"/>
      <c r="Q107" s="62">
        <f t="shared" si="5"/>
        <v>9.872093023255813</v>
      </c>
    </row>
    <row r="108" spans="2:17" ht="14.25" customHeight="1">
      <c r="B108" s="105"/>
      <c r="C108" s="44" t="s">
        <v>89</v>
      </c>
      <c r="D108" s="44" t="s">
        <v>334</v>
      </c>
      <c r="E108" s="34">
        <v>20</v>
      </c>
      <c r="F108" s="34">
        <v>80</v>
      </c>
      <c r="G108" s="34">
        <v>24</v>
      </c>
      <c r="H108" s="34" t="s">
        <v>208</v>
      </c>
      <c r="I108" s="35">
        <v>0.25</v>
      </c>
      <c r="J108" s="35">
        <f t="shared" si="3"/>
        <v>30</v>
      </c>
      <c r="K108" s="35">
        <f t="shared" si="4"/>
        <v>7.5</v>
      </c>
      <c r="L108" s="35">
        <v>2.25</v>
      </c>
      <c r="M108" s="35"/>
      <c r="N108" s="35"/>
      <c r="O108" s="36"/>
      <c r="P108" s="35"/>
      <c r="Q108" s="62">
        <f t="shared" si="5"/>
        <v>9.75</v>
      </c>
    </row>
    <row r="109" spans="2:17" ht="14.25" customHeight="1">
      <c r="B109" s="105"/>
      <c r="C109" s="44" t="s">
        <v>91</v>
      </c>
      <c r="D109" s="44" t="s">
        <v>335</v>
      </c>
      <c r="E109" s="34">
        <v>17</v>
      </c>
      <c r="F109" s="34">
        <v>67</v>
      </c>
      <c r="G109" s="34">
        <v>39</v>
      </c>
      <c r="H109" s="34" t="s">
        <v>221</v>
      </c>
      <c r="I109" s="35">
        <v>0.15</v>
      </c>
      <c r="J109" s="35">
        <f t="shared" si="3"/>
        <v>58.2089552238806</v>
      </c>
      <c r="K109" s="35">
        <f t="shared" si="4"/>
        <v>8.73134328358209</v>
      </c>
      <c r="L109" s="35">
        <v>0.9</v>
      </c>
      <c r="M109" s="35"/>
      <c r="N109" s="35"/>
      <c r="O109" s="36"/>
      <c r="P109" s="35"/>
      <c r="Q109" s="62">
        <f t="shared" si="5"/>
        <v>9.63134328358209</v>
      </c>
    </row>
    <row r="110" spans="2:17" ht="14.25" customHeight="1">
      <c r="B110" s="105"/>
      <c r="C110" s="44" t="s">
        <v>214</v>
      </c>
      <c r="D110" s="44" t="s">
        <v>346</v>
      </c>
      <c r="E110" s="34">
        <v>22</v>
      </c>
      <c r="F110" s="34">
        <v>87</v>
      </c>
      <c r="G110" s="34">
        <v>47</v>
      </c>
      <c r="H110" s="34" t="s">
        <v>221</v>
      </c>
      <c r="I110" s="35">
        <v>0.15</v>
      </c>
      <c r="J110" s="35">
        <f t="shared" si="3"/>
        <v>54.02298850574713</v>
      </c>
      <c r="K110" s="35">
        <f t="shared" si="4"/>
        <v>8.10344827586207</v>
      </c>
      <c r="L110" s="35">
        <v>1.5</v>
      </c>
      <c r="M110" s="35"/>
      <c r="N110" s="35"/>
      <c r="O110" s="36"/>
      <c r="P110" s="35"/>
      <c r="Q110" s="62">
        <f t="shared" si="5"/>
        <v>9.60344827586207</v>
      </c>
    </row>
    <row r="111" spans="2:17" ht="14.25" customHeight="1">
      <c r="B111" s="105"/>
      <c r="C111" s="44" t="s">
        <v>87</v>
      </c>
      <c r="D111" s="44" t="s">
        <v>335</v>
      </c>
      <c r="E111" s="34">
        <v>21</v>
      </c>
      <c r="F111" s="34">
        <v>82</v>
      </c>
      <c r="G111" s="34">
        <v>44</v>
      </c>
      <c r="H111" s="34" t="s">
        <v>221</v>
      </c>
      <c r="I111" s="35">
        <v>0.15</v>
      </c>
      <c r="J111" s="35">
        <f t="shared" si="3"/>
        <v>53.65853658536586</v>
      </c>
      <c r="K111" s="35">
        <f t="shared" si="4"/>
        <v>8.048780487804878</v>
      </c>
      <c r="L111" s="35">
        <v>1.5</v>
      </c>
      <c r="M111" s="35"/>
      <c r="N111" s="35"/>
      <c r="O111" s="36"/>
      <c r="P111" s="35"/>
      <c r="Q111" s="62">
        <f t="shared" si="5"/>
        <v>9.548780487804878</v>
      </c>
    </row>
    <row r="112" spans="2:17" ht="14.25" customHeight="1" thickBot="1">
      <c r="B112" s="106"/>
      <c r="C112" s="46" t="s">
        <v>238</v>
      </c>
      <c r="D112" s="46" t="s">
        <v>333</v>
      </c>
      <c r="E112" s="40">
        <v>14</v>
      </c>
      <c r="F112" s="40">
        <v>55</v>
      </c>
      <c r="G112" s="40">
        <v>47</v>
      </c>
      <c r="H112" s="40" t="s">
        <v>251</v>
      </c>
      <c r="I112" s="41">
        <v>0.1</v>
      </c>
      <c r="J112" s="41">
        <f t="shared" si="3"/>
        <v>85.45454545454545</v>
      </c>
      <c r="K112" s="41">
        <f t="shared" si="4"/>
        <v>8.545454545454545</v>
      </c>
      <c r="L112" s="41">
        <v>1</v>
      </c>
      <c r="M112" s="41"/>
      <c r="N112" s="41"/>
      <c r="O112" s="42"/>
      <c r="P112" s="41"/>
      <c r="Q112" s="63">
        <f t="shared" si="5"/>
        <v>9.545454545454545</v>
      </c>
    </row>
    <row r="113" spans="2:17" ht="14.25" customHeight="1" thickBot="1">
      <c r="B113" s="64" t="s">
        <v>318</v>
      </c>
      <c r="C113" s="70" t="s">
        <v>301</v>
      </c>
      <c r="D113" s="70" t="s">
        <v>343</v>
      </c>
      <c r="E113" s="66">
        <v>10</v>
      </c>
      <c r="F113" s="66">
        <v>30</v>
      </c>
      <c r="G113" s="66">
        <v>7</v>
      </c>
      <c r="H113" s="66" t="s">
        <v>276</v>
      </c>
      <c r="I113" s="67">
        <v>0.4</v>
      </c>
      <c r="J113" s="67">
        <f t="shared" si="3"/>
        <v>23.333333333333332</v>
      </c>
      <c r="K113" s="67">
        <f t="shared" si="4"/>
        <v>9.333333333333334</v>
      </c>
      <c r="L113" s="67">
        <v>0.2</v>
      </c>
      <c r="M113" s="67"/>
      <c r="N113" s="67"/>
      <c r="O113" s="68"/>
      <c r="P113" s="67"/>
      <c r="Q113" s="69">
        <f t="shared" si="5"/>
        <v>9.533333333333333</v>
      </c>
    </row>
    <row r="114" spans="2:17" ht="14.25" customHeight="1">
      <c r="B114" s="111" t="s">
        <v>319</v>
      </c>
      <c r="C114" s="48" t="s">
        <v>170</v>
      </c>
      <c r="D114" s="48" t="s">
        <v>331</v>
      </c>
      <c r="E114" s="28">
        <v>20</v>
      </c>
      <c r="F114" s="28">
        <v>79</v>
      </c>
      <c r="G114" s="28">
        <v>23</v>
      </c>
      <c r="H114" s="28" t="s">
        <v>208</v>
      </c>
      <c r="I114" s="29">
        <v>0.25</v>
      </c>
      <c r="J114" s="29">
        <f t="shared" si="3"/>
        <v>29.11392405063291</v>
      </c>
      <c r="K114" s="29">
        <f t="shared" si="4"/>
        <v>7.2784810126582276</v>
      </c>
      <c r="L114" s="29">
        <v>2.25</v>
      </c>
      <c r="M114" s="29"/>
      <c r="N114" s="29"/>
      <c r="O114" s="30"/>
      <c r="P114" s="29"/>
      <c r="Q114" s="61">
        <f t="shared" si="5"/>
        <v>9.528481012658228</v>
      </c>
    </row>
    <row r="115" spans="2:17" ht="14.25" customHeight="1">
      <c r="B115" s="105"/>
      <c r="C115" s="44" t="s">
        <v>88</v>
      </c>
      <c r="D115" s="44" t="s">
        <v>335</v>
      </c>
      <c r="E115" s="34">
        <v>22</v>
      </c>
      <c r="F115" s="34">
        <v>86</v>
      </c>
      <c r="G115" s="34">
        <v>46</v>
      </c>
      <c r="H115" s="34" t="s">
        <v>221</v>
      </c>
      <c r="I115" s="35">
        <v>0.15</v>
      </c>
      <c r="J115" s="35">
        <f t="shared" si="3"/>
        <v>53.48837209302325</v>
      </c>
      <c r="K115" s="35">
        <f t="shared" si="4"/>
        <v>8.023255813953487</v>
      </c>
      <c r="L115" s="35">
        <v>1.5</v>
      </c>
      <c r="M115" s="35"/>
      <c r="N115" s="35"/>
      <c r="O115" s="36"/>
      <c r="P115" s="35"/>
      <c r="Q115" s="62">
        <f t="shared" si="5"/>
        <v>9.523255813953487</v>
      </c>
    </row>
    <row r="116" spans="2:17" ht="14.25" customHeight="1">
      <c r="B116" s="105"/>
      <c r="C116" s="44" t="s">
        <v>220</v>
      </c>
      <c r="D116" s="44" t="s">
        <v>343</v>
      </c>
      <c r="E116" s="34">
        <v>16</v>
      </c>
      <c r="F116" s="34">
        <v>63</v>
      </c>
      <c r="G116" s="34">
        <v>53</v>
      </c>
      <c r="H116" s="34" t="s">
        <v>235</v>
      </c>
      <c r="I116" s="35">
        <v>0.1</v>
      </c>
      <c r="J116" s="35">
        <f t="shared" si="3"/>
        <v>84.12698412698413</v>
      </c>
      <c r="K116" s="35">
        <f t="shared" si="4"/>
        <v>8.412698412698413</v>
      </c>
      <c r="L116" s="35">
        <v>1</v>
      </c>
      <c r="M116" s="35"/>
      <c r="N116" s="35"/>
      <c r="O116" s="36"/>
      <c r="P116" s="35"/>
      <c r="Q116" s="62">
        <f t="shared" si="5"/>
        <v>9.412698412698413</v>
      </c>
    </row>
    <row r="117" spans="2:17" ht="14.25" customHeight="1">
      <c r="B117" s="105"/>
      <c r="C117" s="44" t="s">
        <v>147</v>
      </c>
      <c r="D117" s="44" t="s">
        <v>342</v>
      </c>
      <c r="E117" s="34">
        <v>14</v>
      </c>
      <c r="F117" s="34">
        <v>56</v>
      </c>
      <c r="G117" s="34">
        <v>48</v>
      </c>
      <c r="H117" s="34" t="s">
        <v>235</v>
      </c>
      <c r="I117" s="35">
        <v>0.1</v>
      </c>
      <c r="J117" s="35">
        <f t="shared" si="3"/>
        <v>85.71428571428571</v>
      </c>
      <c r="K117" s="35">
        <f t="shared" si="4"/>
        <v>8.571428571428571</v>
      </c>
      <c r="L117" s="35">
        <v>0.8</v>
      </c>
      <c r="M117" s="35"/>
      <c r="N117" s="35"/>
      <c r="O117" s="36"/>
      <c r="P117" s="35"/>
      <c r="Q117" s="62">
        <f t="shared" si="5"/>
        <v>9.371428571428572</v>
      </c>
    </row>
    <row r="118" spans="2:17" ht="14.25" customHeight="1">
      <c r="B118" s="105"/>
      <c r="C118" s="44" t="s">
        <v>101</v>
      </c>
      <c r="D118" s="44" t="s">
        <v>335</v>
      </c>
      <c r="E118" s="34">
        <v>22</v>
      </c>
      <c r="F118" s="34">
        <v>84</v>
      </c>
      <c r="G118" s="34">
        <v>44</v>
      </c>
      <c r="H118" s="34" t="s">
        <v>221</v>
      </c>
      <c r="I118" s="35">
        <v>0.15</v>
      </c>
      <c r="J118" s="35">
        <f t="shared" si="3"/>
        <v>52.38095238095239</v>
      </c>
      <c r="K118" s="35">
        <f t="shared" si="4"/>
        <v>7.857142857142858</v>
      </c>
      <c r="L118" s="35">
        <v>1.5</v>
      </c>
      <c r="M118" s="35"/>
      <c r="N118" s="35"/>
      <c r="O118" s="36"/>
      <c r="P118" s="35"/>
      <c r="Q118" s="62">
        <f t="shared" si="5"/>
        <v>9.357142857142858</v>
      </c>
    </row>
    <row r="119" spans="2:17" ht="14.25" customHeight="1">
      <c r="B119" s="105"/>
      <c r="C119" s="44" t="s">
        <v>73</v>
      </c>
      <c r="D119" s="44" t="s">
        <v>343</v>
      </c>
      <c r="E119" s="34">
        <v>12</v>
      </c>
      <c r="F119" s="34">
        <v>47</v>
      </c>
      <c r="G119" s="34">
        <v>41</v>
      </c>
      <c r="H119" s="34" t="s">
        <v>235</v>
      </c>
      <c r="I119" s="35">
        <v>0.1</v>
      </c>
      <c r="J119" s="35">
        <f t="shared" si="3"/>
        <v>87.2340425531915</v>
      </c>
      <c r="K119" s="35">
        <f t="shared" si="4"/>
        <v>8.723404255319151</v>
      </c>
      <c r="L119" s="35">
        <v>0.6</v>
      </c>
      <c r="M119" s="35"/>
      <c r="N119" s="35"/>
      <c r="O119" s="36"/>
      <c r="P119" s="35"/>
      <c r="Q119" s="62">
        <f t="shared" si="5"/>
        <v>9.32340425531915</v>
      </c>
    </row>
    <row r="120" spans="2:17" s="3" customFormat="1" ht="14.25" customHeight="1">
      <c r="B120" s="105"/>
      <c r="C120" s="44" t="s">
        <v>125</v>
      </c>
      <c r="D120" s="44" t="s">
        <v>347</v>
      </c>
      <c r="E120" s="34">
        <v>19</v>
      </c>
      <c r="F120" s="34">
        <v>76</v>
      </c>
      <c r="G120" s="34">
        <v>41</v>
      </c>
      <c r="H120" s="34" t="s">
        <v>221</v>
      </c>
      <c r="I120" s="35">
        <v>0.15</v>
      </c>
      <c r="J120" s="35">
        <f t="shared" si="3"/>
        <v>53.94736842105263</v>
      </c>
      <c r="K120" s="35">
        <f t="shared" si="4"/>
        <v>8.092105263157894</v>
      </c>
      <c r="L120" s="35">
        <v>1.2</v>
      </c>
      <c r="M120" s="35"/>
      <c r="N120" s="35"/>
      <c r="O120" s="36"/>
      <c r="P120" s="35"/>
      <c r="Q120" s="62">
        <f t="shared" si="5"/>
        <v>9.292105263157893</v>
      </c>
    </row>
    <row r="121" spans="2:17" s="3" customFormat="1" ht="14.25" customHeight="1">
      <c r="B121" s="105"/>
      <c r="C121" s="44" t="s">
        <v>97</v>
      </c>
      <c r="D121" s="44" t="s">
        <v>349</v>
      </c>
      <c r="E121" s="34">
        <v>15</v>
      </c>
      <c r="F121" s="34">
        <v>59</v>
      </c>
      <c r="G121" s="34">
        <v>49</v>
      </c>
      <c r="H121" s="34" t="s">
        <v>235</v>
      </c>
      <c r="I121" s="35">
        <v>0.1</v>
      </c>
      <c r="J121" s="35">
        <f t="shared" si="3"/>
        <v>83.05084745762711</v>
      </c>
      <c r="K121" s="35">
        <f t="shared" si="4"/>
        <v>8.305084745762711</v>
      </c>
      <c r="L121" s="35">
        <v>0.9</v>
      </c>
      <c r="M121" s="35"/>
      <c r="N121" s="35"/>
      <c r="O121" s="36"/>
      <c r="P121" s="35"/>
      <c r="Q121" s="62">
        <f t="shared" si="5"/>
        <v>9.205084745762711</v>
      </c>
    </row>
    <row r="122" spans="2:17" s="3" customFormat="1" ht="14.25" customHeight="1">
      <c r="B122" s="105"/>
      <c r="C122" s="44" t="s">
        <v>102</v>
      </c>
      <c r="D122" s="44" t="s">
        <v>348</v>
      </c>
      <c r="E122" s="34">
        <v>13</v>
      </c>
      <c r="F122" s="34">
        <v>47</v>
      </c>
      <c r="G122" s="34">
        <v>39</v>
      </c>
      <c r="H122" s="34" t="s">
        <v>251</v>
      </c>
      <c r="I122" s="35">
        <v>0.1</v>
      </c>
      <c r="J122" s="35">
        <f t="shared" si="3"/>
        <v>82.97872340425532</v>
      </c>
      <c r="K122" s="35">
        <f t="shared" si="4"/>
        <v>8.297872340425533</v>
      </c>
      <c r="L122" s="35">
        <v>0.9</v>
      </c>
      <c r="M122" s="35"/>
      <c r="N122" s="35"/>
      <c r="O122" s="36"/>
      <c r="P122" s="35"/>
      <c r="Q122" s="62">
        <f t="shared" si="5"/>
        <v>9.197872340425533</v>
      </c>
    </row>
    <row r="123" spans="2:17" s="3" customFormat="1" ht="14.25" customHeight="1">
      <c r="B123" s="105"/>
      <c r="C123" s="44" t="s">
        <v>17</v>
      </c>
      <c r="D123" s="44" t="s">
        <v>350</v>
      </c>
      <c r="E123" s="34">
        <v>11</v>
      </c>
      <c r="F123" s="34">
        <v>43</v>
      </c>
      <c r="G123" s="34">
        <v>36</v>
      </c>
      <c r="H123" s="34" t="s">
        <v>251</v>
      </c>
      <c r="I123" s="35">
        <v>0.1</v>
      </c>
      <c r="J123" s="35">
        <f t="shared" si="3"/>
        <v>83.72093023255815</v>
      </c>
      <c r="K123" s="35">
        <f t="shared" si="4"/>
        <v>8.372093023255815</v>
      </c>
      <c r="L123" s="35">
        <v>0.6</v>
      </c>
      <c r="M123" s="35"/>
      <c r="N123" s="35"/>
      <c r="O123" s="36"/>
      <c r="P123" s="35"/>
      <c r="Q123" s="62">
        <f t="shared" si="5"/>
        <v>8.972093023255814</v>
      </c>
    </row>
    <row r="124" spans="2:17" s="3" customFormat="1" ht="14.25" customHeight="1">
      <c r="B124" s="105"/>
      <c r="C124" s="44" t="s">
        <v>79</v>
      </c>
      <c r="D124" s="44" t="s">
        <v>342</v>
      </c>
      <c r="E124" s="34">
        <v>16</v>
      </c>
      <c r="F124" s="34">
        <v>64</v>
      </c>
      <c r="G124" s="34">
        <v>51</v>
      </c>
      <c r="H124" s="34" t="s">
        <v>235</v>
      </c>
      <c r="I124" s="35">
        <v>0.1</v>
      </c>
      <c r="J124" s="35">
        <f t="shared" si="3"/>
        <v>79.6875</v>
      </c>
      <c r="K124" s="35">
        <f t="shared" si="4"/>
        <v>7.96875</v>
      </c>
      <c r="L124" s="35">
        <v>1</v>
      </c>
      <c r="M124" s="35"/>
      <c r="N124" s="35"/>
      <c r="O124" s="36"/>
      <c r="P124" s="35"/>
      <c r="Q124" s="62">
        <f t="shared" si="5"/>
        <v>8.96875</v>
      </c>
    </row>
    <row r="125" spans="2:17" s="3" customFormat="1" ht="14.25" customHeight="1">
      <c r="B125" s="105"/>
      <c r="C125" s="44" t="s">
        <v>85</v>
      </c>
      <c r="D125" s="44" t="s">
        <v>333</v>
      </c>
      <c r="E125" s="34">
        <v>21</v>
      </c>
      <c r="F125" s="34">
        <v>83</v>
      </c>
      <c r="G125" s="34">
        <v>21</v>
      </c>
      <c r="H125" s="34" t="s">
        <v>208</v>
      </c>
      <c r="I125" s="35">
        <v>0.25</v>
      </c>
      <c r="J125" s="35">
        <f t="shared" si="3"/>
        <v>25.301204819277107</v>
      </c>
      <c r="K125" s="35">
        <f t="shared" si="4"/>
        <v>6.325301204819277</v>
      </c>
      <c r="L125" s="35">
        <v>2.5</v>
      </c>
      <c r="M125" s="35"/>
      <c r="N125" s="35"/>
      <c r="O125" s="36"/>
      <c r="P125" s="35"/>
      <c r="Q125" s="62">
        <f t="shared" si="5"/>
        <v>8.825301204819276</v>
      </c>
    </row>
    <row r="126" spans="2:17" s="3" customFormat="1" ht="14.25" customHeight="1">
      <c r="B126" s="105"/>
      <c r="C126" s="44" t="s">
        <v>149</v>
      </c>
      <c r="D126" s="44" t="s">
        <v>343</v>
      </c>
      <c r="E126" s="34">
        <v>13</v>
      </c>
      <c r="F126" s="34">
        <v>48</v>
      </c>
      <c r="G126" s="34">
        <v>39</v>
      </c>
      <c r="H126" s="34" t="s">
        <v>235</v>
      </c>
      <c r="I126" s="35">
        <v>0.1</v>
      </c>
      <c r="J126" s="35">
        <f t="shared" si="3"/>
        <v>81.25</v>
      </c>
      <c r="K126" s="35">
        <f t="shared" si="4"/>
        <v>8.125</v>
      </c>
      <c r="L126" s="35">
        <v>0.7</v>
      </c>
      <c r="M126" s="35"/>
      <c r="N126" s="35"/>
      <c r="O126" s="36"/>
      <c r="P126" s="35"/>
      <c r="Q126" s="62">
        <f t="shared" si="5"/>
        <v>8.825</v>
      </c>
    </row>
    <row r="127" spans="2:17" s="3" customFormat="1" ht="14.25" customHeight="1">
      <c r="B127" s="105"/>
      <c r="C127" s="44" t="s">
        <v>124</v>
      </c>
      <c r="D127" s="44" t="s">
        <v>345</v>
      </c>
      <c r="E127" s="34">
        <v>21</v>
      </c>
      <c r="F127" s="34">
        <v>74</v>
      </c>
      <c r="G127" s="34">
        <v>35</v>
      </c>
      <c r="H127" s="34" t="s">
        <v>221</v>
      </c>
      <c r="I127" s="35">
        <v>0.15</v>
      </c>
      <c r="J127" s="35">
        <f t="shared" si="3"/>
        <v>47.2972972972973</v>
      </c>
      <c r="K127" s="35">
        <f t="shared" si="4"/>
        <v>7.094594594594595</v>
      </c>
      <c r="L127" s="35">
        <v>1.5</v>
      </c>
      <c r="M127" s="35"/>
      <c r="N127" s="35"/>
      <c r="O127" s="36"/>
      <c r="P127" s="35"/>
      <c r="Q127" s="62">
        <f t="shared" si="5"/>
        <v>8.594594594594595</v>
      </c>
    </row>
    <row r="128" spans="2:17" s="3" customFormat="1" ht="14.25" customHeight="1">
      <c r="B128" s="105"/>
      <c r="C128" s="44" t="s">
        <v>239</v>
      </c>
      <c r="D128" s="44" t="s">
        <v>333</v>
      </c>
      <c r="E128" s="34">
        <v>9</v>
      </c>
      <c r="F128" s="34">
        <v>36</v>
      </c>
      <c r="G128" s="34">
        <v>29</v>
      </c>
      <c r="H128" s="34" t="s">
        <v>251</v>
      </c>
      <c r="I128" s="35">
        <v>0.1</v>
      </c>
      <c r="J128" s="35">
        <f t="shared" si="3"/>
        <v>80.55555555555556</v>
      </c>
      <c r="K128" s="35">
        <f t="shared" si="4"/>
        <v>8.055555555555555</v>
      </c>
      <c r="L128" s="35">
        <v>0.3</v>
      </c>
      <c r="M128" s="35"/>
      <c r="N128" s="35"/>
      <c r="O128" s="36"/>
      <c r="P128" s="35"/>
      <c r="Q128" s="62">
        <f t="shared" si="5"/>
        <v>8.355555555555556</v>
      </c>
    </row>
    <row r="129" spans="2:17" s="3" customFormat="1" ht="14.25" customHeight="1">
      <c r="B129" s="105"/>
      <c r="C129" s="44" t="s">
        <v>100</v>
      </c>
      <c r="D129" s="44" t="s">
        <v>344</v>
      </c>
      <c r="E129" s="34">
        <v>22</v>
      </c>
      <c r="F129" s="34">
        <v>86</v>
      </c>
      <c r="G129" s="34">
        <v>39</v>
      </c>
      <c r="H129" s="34" t="s">
        <v>221</v>
      </c>
      <c r="I129" s="35">
        <v>0.15</v>
      </c>
      <c r="J129" s="35">
        <f t="shared" si="3"/>
        <v>45.348837209302324</v>
      </c>
      <c r="K129" s="35">
        <f t="shared" si="4"/>
        <v>6.8023255813953485</v>
      </c>
      <c r="L129" s="35">
        <v>1.5</v>
      </c>
      <c r="M129" s="35"/>
      <c r="N129" s="35"/>
      <c r="O129" s="36"/>
      <c r="P129" s="35"/>
      <c r="Q129" s="62">
        <f t="shared" si="5"/>
        <v>8.302325581395348</v>
      </c>
    </row>
    <row r="130" spans="2:17" s="3" customFormat="1" ht="14.25" customHeight="1">
      <c r="B130" s="105"/>
      <c r="C130" s="44" t="s">
        <v>66</v>
      </c>
      <c r="D130" s="44" t="s">
        <v>341</v>
      </c>
      <c r="E130" s="34">
        <v>14</v>
      </c>
      <c r="F130" s="34">
        <v>53</v>
      </c>
      <c r="G130" s="34">
        <v>16</v>
      </c>
      <c r="H130" s="34" t="s">
        <v>208</v>
      </c>
      <c r="I130" s="35">
        <v>0.25</v>
      </c>
      <c r="J130" s="35">
        <f t="shared" si="3"/>
        <v>30.18867924528302</v>
      </c>
      <c r="K130" s="35">
        <f t="shared" si="4"/>
        <v>7.547169811320755</v>
      </c>
      <c r="L130" s="35">
        <v>0.75</v>
      </c>
      <c r="M130" s="35"/>
      <c r="N130" s="35"/>
      <c r="O130" s="36"/>
      <c r="P130" s="35"/>
      <c r="Q130" s="62">
        <f t="shared" si="5"/>
        <v>8.297169811320755</v>
      </c>
    </row>
    <row r="131" spans="2:17" s="3" customFormat="1" ht="14.25" customHeight="1">
      <c r="B131" s="105"/>
      <c r="C131" s="71" t="s">
        <v>215</v>
      </c>
      <c r="D131" s="44" t="s">
        <v>335</v>
      </c>
      <c r="E131" s="72">
        <v>20</v>
      </c>
      <c r="F131" s="72">
        <v>76</v>
      </c>
      <c r="G131" s="72">
        <v>35</v>
      </c>
      <c r="H131" s="72" t="s">
        <v>221</v>
      </c>
      <c r="I131" s="73">
        <v>0.15</v>
      </c>
      <c r="J131" s="73">
        <f t="shared" si="3"/>
        <v>46.05263157894737</v>
      </c>
      <c r="K131" s="73">
        <f t="shared" si="4"/>
        <v>6.907894736842105</v>
      </c>
      <c r="L131" s="73">
        <v>1.35</v>
      </c>
      <c r="M131" s="73"/>
      <c r="N131" s="73"/>
      <c r="O131" s="74"/>
      <c r="P131" s="73"/>
      <c r="Q131" s="75">
        <f t="shared" si="5"/>
        <v>8.257894736842106</v>
      </c>
    </row>
    <row r="132" spans="2:17" s="3" customFormat="1" ht="14.25" customHeight="1">
      <c r="B132" s="112"/>
      <c r="C132" s="44" t="s">
        <v>92</v>
      </c>
      <c r="D132" s="44" t="s">
        <v>335</v>
      </c>
      <c r="E132" s="34">
        <v>15</v>
      </c>
      <c r="F132" s="34">
        <v>51</v>
      </c>
      <c r="G132" s="34">
        <v>26</v>
      </c>
      <c r="H132" s="34" t="s">
        <v>221</v>
      </c>
      <c r="I132" s="35">
        <v>0.15</v>
      </c>
      <c r="J132" s="35">
        <f t="shared" si="3"/>
        <v>50.98039215686274</v>
      </c>
      <c r="K132" s="35">
        <f t="shared" si="4"/>
        <v>7.647058823529411</v>
      </c>
      <c r="L132" s="35">
        <v>0.6</v>
      </c>
      <c r="M132" s="35"/>
      <c r="N132" s="35"/>
      <c r="O132" s="36"/>
      <c r="P132" s="35"/>
      <c r="Q132" s="62">
        <f t="shared" si="5"/>
        <v>8.24705882352941</v>
      </c>
    </row>
    <row r="133" spans="2:17" s="3" customFormat="1" ht="14.25" customHeight="1" thickBot="1">
      <c r="B133" s="113"/>
      <c r="C133" s="46" t="s">
        <v>107</v>
      </c>
      <c r="D133" s="44" t="s">
        <v>335</v>
      </c>
      <c r="E133" s="40">
        <v>9</v>
      </c>
      <c r="F133" s="40">
        <v>35</v>
      </c>
      <c r="G133" s="40">
        <v>28</v>
      </c>
      <c r="H133" s="40" t="s">
        <v>235</v>
      </c>
      <c r="I133" s="41">
        <v>0.1</v>
      </c>
      <c r="J133" s="41">
        <f t="shared" si="3"/>
        <v>80</v>
      </c>
      <c r="K133" s="41">
        <f t="shared" si="4"/>
        <v>8</v>
      </c>
      <c r="L133" s="41">
        <v>0.2</v>
      </c>
      <c r="M133" s="41"/>
      <c r="N133" s="41"/>
      <c r="O133" s="42"/>
      <c r="P133" s="41"/>
      <c r="Q133" s="63">
        <f t="shared" si="5"/>
        <v>8.2</v>
      </c>
    </row>
    <row r="134" spans="2:17" s="3" customFormat="1" ht="14.25" customHeight="1">
      <c r="B134" s="91" t="s">
        <v>320</v>
      </c>
      <c r="C134" s="94" t="s">
        <v>118</v>
      </c>
      <c r="D134" s="94" t="s">
        <v>350</v>
      </c>
      <c r="E134" s="28">
        <v>4</v>
      </c>
      <c r="F134" s="28">
        <v>14</v>
      </c>
      <c r="G134" s="28">
        <v>12</v>
      </c>
      <c r="H134" s="28" t="s">
        <v>251</v>
      </c>
      <c r="I134" s="29">
        <v>0.1</v>
      </c>
      <c r="J134" s="29">
        <f t="shared" si="3"/>
        <v>85.71428571428571</v>
      </c>
      <c r="K134" s="29">
        <f t="shared" si="4"/>
        <v>8.571428571428571</v>
      </c>
      <c r="L134" s="29">
        <v>0.05</v>
      </c>
      <c r="M134" s="29"/>
      <c r="N134" s="29"/>
      <c r="O134" s="30"/>
      <c r="P134" s="29"/>
      <c r="Q134" s="61">
        <f t="shared" si="5"/>
        <v>8.621428571428572</v>
      </c>
    </row>
    <row r="135" spans="2:17" s="3" customFormat="1" ht="14.25" customHeight="1">
      <c r="B135" s="95" t="s">
        <v>320</v>
      </c>
      <c r="C135" s="96" t="s">
        <v>246</v>
      </c>
      <c r="D135" s="96" t="s">
        <v>333</v>
      </c>
      <c r="E135" s="72">
        <v>5</v>
      </c>
      <c r="F135" s="72">
        <v>19</v>
      </c>
      <c r="G135" s="72">
        <v>16</v>
      </c>
      <c r="H135" s="72" t="s">
        <v>251</v>
      </c>
      <c r="I135" s="73">
        <v>0.1</v>
      </c>
      <c r="J135" s="73">
        <f t="shared" si="3"/>
        <v>84.21052631578947</v>
      </c>
      <c r="K135" s="73">
        <f t="shared" si="4"/>
        <v>8.421052631578947</v>
      </c>
      <c r="L135" s="73">
        <v>0.05</v>
      </c>
      <c r="M135" s="73"/>
      <c r="N135" s="73"/>
      <c r="O135" s="74"/>
      <c r="P135" s="73"/>
      <c r="Q135" s="75">
        <f t="shared" si="5"/>
        <v>8.471052631578948</v>
      </c>
    </row>
    <row r="136" spans="2:17" s="3" customFormat="1" ht="14.25" customHeight="1">
      <c r="B136" s="54" t="s">
        <v>320</v>
      </c>
      <c r="C136" s="55" t="s">
        <v>329</v>
      </c>
      <c r="D136" s="55" t="s">
        <v>331</v>
      </c>
      <c r="E136" s="114" t="s">
        <v>330</v>
      </c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6"/>
    </row>
    <row r="137" spans="2:17" s="3" customFormat="1" ht="14.25" customHeight="1" thickBot="1">
      <c r="B137" s="97" t="s">
        <v>366</v>
      </c>
      <c r="C137" s="57" t="s">
        <v>367</v>
      </c>
      <c r="D137" s="57" t="s">
        <v>340</v>
      </c>
      <c r="E137" s="117" t="s">
        <v>368</v>
      </c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9"/>
    </row>
    <row r="138" spans="2:17" s="3" customFormat="1" ht="14.25" customHeight="1">
      <c r="B138" s="104" t="s">
        <v>321</v>
      </c>
      <c r="C138" s="84" t="s">
        <v>117</v>
      </c>
      <c r="D138" s="84" t="s">
        <v>336</v>
      </c>
      <c r="E138" s="79">
        <v>22</v>
      </c>
      <c r="F138" s="79">
        <v>85</v>
      </c>
      <c r="G138" s="79">
        <v>37</v>
      </c>
      <c r="H138" s="79" t="s">
        <v>221</v>
      </c>
      <c r="I138" s="80">
        <v>0.15</v>
      </c>
      <c r="J138" s="80">
        <f aca="true" t="shared" si="6" ref="J138:J202">PRODUCT(G138/F138)*100</f>
        <v>43.529411764705884</v>
      </c>
      <c r="K138" s="80">
        <f aca="true" t="shared" si="7" ref="K138:K202">PRODUCT(I138:J138)</f>
        <v>6.529411764705882</v>
      </c>
      <c r="L138" s="80">
        <v>1.5</v>
      </c>
      <c r="M138" s="80"/>
      <c r="N138" s="80"/>
      <c r="O138" s="81"/>
      <c r="P138" s="80"/>
      <c r="Q138" s="82">
        <f aca="true" t="shared" si="8" ref="Q138:Q202">SUM(K138:P138)</f>
        <v>8.029411764705882</v>
      </c>
    </row>
    <row r="139" spans="2:17" s="3" customFormat="1" ht="14.25" customHeight="1">
      <c r="B139" s="105"/>
      <c r="C139" s="44" t="s">
        <v>108</v>
      </c>
      <c r="D139" s="44" t="s">
        <v>341</v>
      </c>
      <c r="E139" s="34">
        <v>17</v>
      </c>
      <c r="F139" s="34">
        <v>57</v>
      </c>
      <c r="G139" s="34">
        <v>23</v>
      </c>
      <c r="H139" s="34" t="s">
        <v>221</v>
      </c>
      <c r="I139" s="35">
        <v>0.15</v>
      </c>
      <c r="J139" s="35">
        <f t="shared" si="6"/>
        <v>40.35087719298245</v>
      </c>
      <c r="K139" s="35">
        <f t="shared" si="7"/>
        <v>6.052631578947367</v>
      </c>
      <c r="L139" s="35">
        <v>0.9</v>
      </c>
      <c r="M139" s="35"/>
      <c r="N139" s="35"/>
      <c r="O139" s="36" t="s">
        <v>254</v>
      </c>
      <c r="P139" s="35">
        <v>1</v>
      </c>
      <c r="Q139" s="62">
        <f t="shared" si="8"/>
        <v>7.952631578947368</v>
      </c>
    </row>
    <row r="140" spans="2:17" s="3" customFormat="1" ht="14.25" customHeight="1">
      <c r="B140" s="105"/>
      <c r="C140" s="44" t="s">
        <v>103</v>
      </c>
      <c r="D140" s="44" t="s">
        <v>348</v>
      </c>
      <c r="E140" s="34">
        <v>8</v>
      </c>
      <c r="F140" s="34">
        <v>31</v>
      </c>
      <c r="G140" s="34">
        <v>24</v>
      </c>
      <c r="H140" s="34" t="s">
        <v>251</v>
      </c>
      <c r="I140" s="35">
        <v>0.1</v>
      </c>
      <c r="J140" s="35">
        <f t="shared" si="6"/>
        <v>77.41935483870968</v>
      </c>
      <c r="K140" s="35">
        <f t="shared" si="7"/>
        <v>7.741935483870968</v>
      </c>
      <c r="L140" s="35">
        <v>0.2</v>
      </c>
      <c r="M140" s="35"/>
      <c r="N140" s="35"/>
      <c r="O140" s="36"/>
      <c r="P140" s="35"/>
      <c r="Q140" s="62">
        <f t="shared" si="8"/>
        <v>7.941935483870968</v>
      </c>
    </row>
    <row r="141" spans="2:17" s="3" customFormat="1" ht="14.25" customHeight="1">
      <c r="B141" s="105"/>
      <c r="C141" s="44" t="s">
        <v>75</v>
      </c>
      <c r="D141" s="44" t="s">
        <v>351</v>
      </c>
      <c r="E141" s="34">
        <v>18</v>
      </c>
      <c r="F141" s="34">
        <v>72</v>
      </c>
      <c r="G141" s="34">
        <v>33</v>
      </c>
      <c r="H141" s="34" t="s">
        <v>221</v>
      </c>
      <c r="I141" s="35">
        <v>0.15</v>
      </c>
      <c r="J141" s="35">
        <f t="shared" si="6"/>
        <v>45.83333333333333</v>
      </c>
      <c r="K141" s="35">
        <f t="shared" si="7"/>
        <v>6.874999999999999</v>
      </c>
      <c r="L141" s="35">
        <v>1.05</v>
      </c>
      <c r="M141" s="35"/>
      <c r="N141" s="35"/>
      <c r="O141" s="36"/>
      <c r="P141" s="35"/>
      <c r="Q141" s="62">
        <f t="shared" si="8"/>
        <v>7.924999999999999</v>
      </c>
    </row>
    <row r="142" spans="2:17" s="3" customFormat="1" ht="14.25" customHeight="1">
      <c r="B142" s="105"/>
      <c r="C142" s="44" t="s">
        <v>110</v>
      </c>
      <c r="D142" s="44" t="s">
        <v>338</v>
      </c>
      <c r="E142" s="34">
        <v>14</v>
      </c>
      <c r="F142" s="34">
        <v>54</v>
      </c>
      <c r="G142" s="34">
        <v>37</v>
      </c>
      <c r="H142" s="34" t="s">
        <v>251</v>
      </c>
      <c r="I142" s="35">
        <v>0.1</v>
      </c>
      <c r="J142" s="35">
        <f t="shared" si="6"/>
        <v>68.51851851851852</v>
      </c>
      <c r="K142" s="35">
        <f t="shared" si="7"/>
        <v>6.851851851851852</v>
      </c>
      <c r="L142" s="35">
        <v>1</v>
      </c>
      <c r="M142" s="35"/>
      <c r="N142" s="35"/>
      <c r="O142" s="36"/>
      <c r="P142" s="35"/>
      <c r="Q142" s="62">
        <f t="shared" si="8"/>
        <v>7.851851851851852</v>
      </c>
    </row>
    <row r="143" spans="2:17" s="3" customFormat="1" ht="14.25" customHeight="1">
      <c r="B143" s="105"/>
      <c r="C143" s="44" t="s">
        <v>131</v>
      </c>
      <c r="D143" s="44" t="s">
        <v>338</v>
      </c>
      <c r="E143" s="34">
        <v>14</v>
      </c>
      <c r="F143" s="34">
        <v>54</v>
      </c>
      <c r="G143" s="34">
        <v>37</v>
      </c>
      <c r="H143" s="34" t="s">
        <v>251</v>
      </c>
      <c r="I143" s="35">
        <v>0.1</v>
      </c>
      <c r="J143" s="35">
        <f t="shared" si="6"/>
        <v>68.51851851851852</v>
      </c>
      <c r="K143" s="35">
        <f t="shared" si="7"/>
        <v>6.851851851851852</v>
      </c>
      <c r="L143" s="35">
        <v>1</v>
      </c>
      <c r="M143" s="35"/>
      <c r="N143" s="35"/>
      <c r="O143" s="36"/>
      <c r="P143" s="35"/>
      <c r="Q143" s="62">
        <f t="shared" si="8"/>
        <v>7.851851851851852</v>
      </c>
    </row>
    <row r="144" spans="2:17" s="3" customFormat="1" ht="14.25" customHeight="1">
      <c r="B144" s="105"/>
      <c r="C144" s="44" t="s">
        <v>216</v>
      </c>
      <c r="D144" s="44" t="s">
        <v>340</v>
      </c>
      <c r="E144" s="34">
        <v>18</v>
      </c>
      <c r="F144" s="34">
        <v>71</v>
      </c>
      <c r="G144" s="34">
        <v>32</v>
      </c>
      <c r="H144" s="34" t="s">
        <v>221</v>
      </c>
      <c r="I144" s="35">
        <v>0.15</v>
      </c>
      <c r="J144" s="35">
        <f t="shared" si="6"/>
        <v>45.07042253521127</v>
      </c>
      <c r="K144" s="35">
        <f t="shared" si="7"/>
        <v>6.760563380281691</v>
      </c>
      <c r="L144" s="35">
        <v>1.05</v>
      </c>
      <c r="M144" s="35"/>
      <c r="N144" s="35"/>
      <c r="O144" s="36"/>
      <c r="P144" s="35"/>
      <c r="Q144" s="62">
        <f t="shared" si="8"/>
        <v>7.810563380281691</v>
      </c>
    </row>
    <row r="145" spans="2:17" s="3" customFormat="1" ht="14.25" customHeight="1">
      <c r="B145" s="105"/>
      <c r="C145" s="44" t="s">
        <v>126</v>
      </c>
      <c r="D145" s="44" t="s">
        <v>346</v>
      </c>
      <c r="E145" s="34">
        <v>14</v>
      </c>
      <c r="F145" s="34">
        <v>56</v>
      </c>
      <c r="G145" s="34">
        <v>38</v>
      </c>
      <c r="H145" s="34" t="s">
        <v>251</v>
      </c>
      <c r="I145" s="35">
        <v>0.1</v>
      </c>
      <c r="J145" s="35">
        <f t="shared" si="6"/>
        <v>67.85714285714286</v>
      </c>
      <c r="K145" s="35">
        <f t="shared" si="7"/>
        <v>6.7857142857142865</v>
      </c>
      <c r="L145" s="35">
        <v>1</v>
      </c>
      <c r="M145" s="35"/>
      <c r="N145" s="35"/>
      <c r="O145" s="36"/>
      <c r="P145" s="35"/>
      <c r="Q145" s="62">
        <f t="shared" si="8"/>
        <v>7.7857142857142865</v>
      </c>
    </row>
    <row r="146" spans="2:17" s="3" customFormat="1" ht="14.25" customHeight="1">
      <c r="B146" s="105"/>
      <c r="C146" s="44" t="s">
        <v>127</v>
      </c>
      <c r="D146" s="44" t="s">
        <v>347</v>
      </c>
      <c r="E146" s="34">
        <v>20</v>
      </c>
      <c r="F146" s="34">
        <v>80</v>
      </c>
      <c r="G146" s="34">
        <v>34</v>
      </c>
      <c r="H146" s="34" t="s">
        <v>221</v>
      </c>
      <c r="I146" s="35">
        <v>0.15</v>
      </c>
      <c r="J146" s="35">
        <f t="shared" si="6"/>
        <v>42.5</v>
      </c>
      <c r="K146" s="35">
        <f t="shared" si="7"/>
        <v>6.375</v>
      </c>
      <c r="L146" s="35">
        <v>1.35</v>
      </c>
      <c r="M146" s="35"/>
      <c r="N146" s="35"/>
      <c r="O146" s="36"/>
      <c r="P146" s="35"/>
      <c r="Q146" s="62">
        <f t="shared" si="8"/>
        <v>7.725</v>
      </c>
    </row>
    <row r="147" spans="2:17" s="3" customFormat="1" ht="14.25" customHeight="1">
      <c r="B147" s="105"/>
      <c r="C147" s="44" t="s">
        <v>106</v>
      </c>
      <c r="D147" s="44" t="s">
        <v>341</v>
      </c>
      <c r="E147" s="34">
        <v>18</v>
      </c>
      <c r="F147" s="34">
        <v>72</v>
      </c>
      <c r="G147" s="34">
        <v>32</v>
      </c>
      <c r="H147" s="34" t="s">
        <v>221</v>
      </c>
      <c r="I147" s="35">
        <v>0.15</v>
      </c>
      <c r="J147" s="35">
        <f t="shared" si="6"/>
        <v>44.44444444444444</v>
      </c>
      <c r="K147" s="35">
        <f t="shared" si="7"/>
        <v>6.666666666666666</v>
      </c>
      <c r="L147" s="35">
        <v>1.05</v>
      </c>
      <c r="M147" s="35"/>
      <c r="N147" s="35"/>
      <c r="O147" s="36"/>
      <c r="P147" s="35"/>
      <c r="Q147" s="62">
        <f t="shared" si="8"/>
        <v>7.716666666666666</v>
      </c>
    </row>
    <row r="148" spans="2:17" s="3" customFormat="1" ht="14.25" customHeight="1">
      <c r="B148" s="105"/>
      <c r="C148" s="44" t="s">
        <v>158</v>
      </c>
      <c r="D148" s="44" t="s">
        <v>331</v>
      </c>
      <c r="E148" s="34">
        <v>15</v>
      </c>
      <c r="F148" s="34">
        <v>54</v>
      </c>
      <c r="G148" s="34">
        <v>36</v>
      </c>
      <c r="H148" s="34" t="s">
        <v>235</v>
      </c>
      <c r="I148" s="35">
        <v>0.1</v>
      </c>
      <c r="J148" s="35">
        <f t="shared" si="6"/>
        <v>66.66666666666666</v>
      </c>
      <c r="K148" s="35">
        <f t="shared" si="7"/>
        <v>6.666666666666666</v>
      </c>
      <c r="L148" s="35">
        <v>0.9</v>
      </c>
      <c r="M148" s="35"/>
      <c r="N148" s="35"/>
      <c r="O148" s="36"/>
      <c r="P148" s="35"/>
      <c r="Q148" s="62">
        <f t="shared" si="8"/>
        <v>7.566666666666666</v>
      </c>
    </row>
    <row r="149" spans="2:17" s="3" customFormat="1" ht="14.25" customHeight="1">
      <c r="B149" s="105"/>
      <c r="C149" s="44" t="s">
        <v>146</v>
      </c>
      <c r="D149" s="44" t="s">
        <v>343</v>
      </c>
      <c r="E149" s="34">
        <v>14</v>
      </c>
      <c r="F149" s="34">
        <v>51</v>
      </c>
      <c r="G149" s="34">
        <v>24</v>
      </c>
      <c r="H149" s="34" t="s">
        <v>221</v>
      </c>
      <c r="I149" s="35">
        <v>0.15</v>
      </c>
      <c r="J149" s="35">
        <f t="shared" si="6"/>
        <v>47.05882352941176</v>
      </c>
      <c r="K149" s="35">
        <f t="shared" si="7"/>
        <v>7.058823529411764</v>
      </c>
      <c r="L149" s="35">
        <v>0.45</v>
      </c>
      <c r="M149" s="35"/>
      <c r="N149" s="35"/>
      <c r="O149" s="36"/>
      <c r="P149" s="35"/>
      <c r="Q149" s="62">
        <f t="shared" si="8"/>
        <v>7.508823529411764</v>
      </c>
    </row>
    <row r="150" spans="2:17" s="3" customFormat="1" ht="14.25" customHeight="1">
      <c r="B150" s="105"/>
      <c r="C150" s="44" t="s">
        <v>148</v>
      </c>
      <c r="D150" s="44" t="s">
        <v>343</v>
      </c>
      <c r="E150" s="34">
        <v>15</v>
      </c>
      <c r="F150" s="34">
        <v>57</v>
      </c>
      <c r="G150" s="34">
        <v>37</v>
      </c>
      <c r="H150" s="34" t="s">
        <v>235</v>
      </c>
      <c r="I150" s="35">
        <v>0.1</v>
      </c>
      <c r="J150" s="35">
        <f t="shared" si="6"/>
        <v>64.91228070175438</v>
      </c>
      <c r="K150" s="35">
        <f t="shared" si="7"/>
        <v>6.491228070175438</v>
      </c>
      <c r="L150" s="35">
        <v>0.9</v>
      </c>
      <c r="M150" s="35"/>
      <c r="N150" s="35"/>
      <c r="O150" s="36"/>
      <c r="P150" s="35"/>
      <c r="Q150" s="62">
        <f t="shared" si="8"/>
        <v>7.391228070175439</v>
      </c>
    </row>
    <row r="151" spans="2:17" s="3" customFormat="1" ht="14.25" customHeight="1">
      <c r="B151" s="105"/>
      <c r="C151" s="44" t="s">
        <v>94</v>
      </c>
      <c r="D151" s="44" t="s">
        <v>348</v>
      </c>
      <c r="E151" s="34">
        <v>8</v>
      </c>
      <c r="F151" s="34">
        <v>31</v>
      </c>
      <c r="G151" s="34">
        <v>22</v>
      </c>
      <c r="H151" s="34" t="s">
        <v>251</v>
      </c>
      <c r="I151" s="35">
        <v>0.1</v>
      </c>
      <c r="J151" s="35">
        <f t="shared" si="6"/>
        <v>70.96774193548387</v>
      </c>
      <c r="K151" s="35">
        <f t="shared" si="7"/>
        <v>7.096774193548388</v>
      </c>
      <c r="L151" s="35">
        <v>0.2</v>
      </c>
      <c r="M151" s="35"/>
      <c r="N151" s="35"/>
      <c r="O151" s="36"/>
      <c r="P151" s="35"/>
      <c r="Q151" s="62">
        <f t="shared" si="8"/>
        <v>7.296774193548388</v>
      </c>
    </row>
    <row r="152" spans="2:17" s="3" customFormat="1" ht="14.25" customHeight="1">
      <c r="B152" s="105"/>
      <c r="C152" s="44" t="s">
        <v>90</v>
      </c>
      <c r="D152" s="44" t="s">
        <v>338</v>
      </c>
      <c r="E152" s="34">
        <v>9</v>
      </c>
      <c r="F152" s="34">
        <v>36</v>
      </c>
      <c r="G152" s="34">
        <v>17</v>
      </c>
      <c r="H152" s="34" t="s">
        <v>221</v>
      </c>
      <c r="I152" s="35">
        <v>0.15</v>
      </c>
      <c r="J152" s="35">
        <f t="shared" si="6"/>
        <v>47.22222222222222</v>
      </c>
      <c r="K152" s="35">
        <f t="shared" si="7"/>
        <v>7.083333333333333</v>
      </c>
      <c r="L152" s="35">
        <v>0.08</v>
      </c>
      <c r="M152" s="35"/>
      <c r="N152" s="35"/>
      <c r="O152" s="36"/>
      <c r="P152" s="35"/>
      <c r="Q152" s="62">
        <f t="shared" si="8"/>
        <v>7.163333333333333</v>
      </c>
    </row>
    <row r="153" spans="2:17" s="3" customFormat="1" ht="14.25" customHeight="1">
      <c r="B153" s="105"/>
      <c r="C153" s="44" t="s">
        <v>218</v>
      </c>
      <c r="D153" s="44" t="s">
        <v>351</v>
      </c>
      <c r="E153" s="34">
        <v>13</v>
      </c>
      <c r="F153" s="34">
        <v>52</v>
      </c>
      <c r="G153" s="34">
        <v>33</v>
      </c>
      <c r="H153" s="34" t="s">
        <v>235</v>
      </c>
      <c r="I153" s="35">
        <v>0.1</v>
      </c>
      <c r="J153" s="35">
        <f t="shared" si="6"/>
        <v>63.46153846153846</v>
      </c>
      <c r="K153" s="35">
        <f t="shared" si="7"/>
        <v>6.346153846153847</v>
      </c>
      <c r="L153" s="35">
        <v>0.7</v>
      </c>
      <c r="M153" s="35"/>
      <c r="N153" s="35"/>
      <c r="O153" s="36"/>
      <c r="P153" s="35"/>
      <c r="Q153" s="62">
        <f t="shared" si="8"/>
        <v>7.046153846153847</v>
      </c>
    </row>
    <row r="154" spans="2:17" s="3" customFormat="1" ht="14.25" customHeight="1">
      <c r="B154" s="105"/>
      <c r="C154" s="44" t="s">
        <v>98</v>
      </c>
      <c r="D154" s="44" t="s">
        <v>335</v>
      </c>
      <c r="E154" s="34">
        <v>14</v>
      </c>
      <c r="F154" s="34">
        <v>51</v>
      </c>
      <c r="G154" s="34">
        <v>22</v>
      </c>
      <c r="H154" s="34" t="s">
        <v>221</v>
      </c>
      <c r="I154" s="35">
        <v>0.15</v>
      </c>
      <c r="J154" s="35">
        <f t="shared" si="6"/>
        <v>43.13725490196079</v>
      </c>
      <c r="K154" s="35">
        <f t="shared" si="7"/>
        <v>6.470588235294118</v>
      </c>
      <c r="L154" s="35">
        <v>0.45</v>
      </c>
      <c r="M154" s="35"/>
      <c r="N154" s="35"/>
      <c r="O154" s="36"/>
      <c r="P154" s="35"/>
      <c r="Q154" s="62">
        <f t="shared" si="8"/>
        <v>6.920588235294118</v>
      </c>
    </row>
    <row r="155" spans="2:17" s="3" customFormat="1" ht="14.25" customHeight="1">
      <c r="B155" s="105"/>
      <c r="C155" s="44" t="s">
        <v>109</v>
      </c>
      <c r="D155" s="44" t="s">
        <v>349</v>
      </c>
      <c r="E155" s="34">
        <v>16</v>
      </c>
      <c r="F155" s="34">
        <v>61</v>
      </c>
      <c r="G155" s="34">
        <v>36</v>
      </c>
      <c r="H155" s="34" t="s">
        <v>235</v>
      </c>
      <c r="I155" s="35">
        <v>0.1</v>
      </c>
      <c r="J155" s="35">
        <f t="shared" si="6"/>
        <v>59.01639344262295</v>
      </c>
      <c r="K155" s="35">
        <f t="shared" si="7"/>
        <v>5.901639344262295</v>
      </c>
      <c r="L155" s="35">
        <v>1</v>
      </c>
      <c r="M155" s="35"/>
      <c r="N155" s="35"/>
      <c r="O155" s="36"/>
      <c r="P155" s="35"/>
      <c r="Q155" s="62">
        <f t="shared" si="8"/>
        <v>6.901639344262295</v>
      </c>
    </row>
    <row r="156" spans="2:17" s="3" customFormat="1" ht="14.25" customHeight="1">
      <c r="B156" s="105"/>
      <c r="C156" s="60" t="s">
        <v>203</v>
      </c>
      <c r="D156" s="60" t="s">
        <v>336</v>
      </c>
      <c r="E156" s="34">
        <v>13</v>
      </c>
      <c r="F156" s="34">
        <v>52</v>
      </c>
      <c r="G156" s="34">
        <v>13</v>
      </c>
      <c r="H156" s="34" t="s">
        <v>208</v>
      </c>
      <c r="I156" s="35">
        <v>0.25</v>
      </c>
      <c r="J156" s="35">
        <f t="shared" si="6"/>
        <v>25</v>
      </c>
      <c r="K156" s="35">
        <f t="shared" si="7"/>
        <v>6.25</v>
      </c>
      <c r="L156" s="35">
        <v>0.5</v>
      </c>
      <c r="M156" s="35"/>
      <c r="N156" s="35"/>
      <c r="O156" s="36"/>
      <c r="P156" s="35"/>
      <c r="Q156" s="62">
        <f t="shared" si="8"/>
        <v>6.75</v>
      </c>
    </row>
    <row r="157" spans="2:17" s="3" customFormat="1" ht="14.25" customHeight="1" thickBot="1">
      <c r="B157" s="106"/>
      <c r="C157" s="46" t="s">
        <v>154</v>
      </c>
      <c r="D157" s="46" t="s">
        <v>343</v>
      </c>
      <c r="E157" s="40">
        <v>14</v>
      </c>
      <c r="F157" s="40">
        <v>55</v>
      </c>
      <c r="G157" s="40">
        <v>32</v>
      </c>
      <c r="H157" s="40" t="s">
        <v>235</v>
      </c>
      <c r="I157" s="41">
        <v>0.1</v>
      </c>
      <c r="J157" s="41">
        <f t="shared" si="6"/>
        <v>58.18181818181818</v>
      </c>
      <c r="K157" s="41">
        <f t="shared" si="7"/>
        <v>5.818181818181818</v>
      </c>
      <c r="L157" s="41">
        <v>0.8</v>
      </c>
      <c r="M157" s="41"/>
      <c r="N157" s="41"/>
      <c r="O157" s="42"/>
      <c r="P157" s="41"/>
      <c r="Q157" s="63">
        <f t="shared" si="8"/>
        <v>6.618181818181818</v>
      </c>
    </row>
    <row r="158" spans="2:17" s="3" customFormat="1" ht="14.25" customHeight="1" thickBot="1">
      <c r="B158" s="56" t="s">
        <v>366</v>
      </c>
      <c r="C158" s="57" t="s">
        <v>369</v>
      </c>
      <c r="D158" s="57" t="s">
        <v>331</v>
      </c>
      <c r="E158" s="118" t="s">
        <v>370</v>
      </c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9"/>
    </row>
    <row r="159" spans="2:17" s="3" customFormat="1" ht="14.25" customHeight="1">
      <c r="B159" s="111" t="s">
        <v>322</v>
      </c>
      <c r="C159" s="48" t="s">
        <v>111</v>
      </c>
      <c r="D159" s="48" t="s">
        <v>349</v>
      </c>
      <c r="E159" s="28">
        <v>14</v>
      </c>
      <c r="F159" s="28">
        <v>55</v>
      </c>
      <c r="G159" s="28">
        <v>32</v>
      </c>
      <c r="H159" s="28" t="s">
        <v>235</v>
      </c>
      <c r="I159" s="29">
        <v>0.1</v>
      </c>
      <c r="J159" s="29">
        <f t="shared" si="6"/>
        <v>58.18181818181818</v>
      </c>
      <c r="K159" s="29">
        <f t="shared" si="7"/>
        <v>5.818181818181818</v>
      </c>
      <c r="L159" s="29">
        <v>0.8</v>
      </c>
      <c r="M159" s="29"/>
      <c r="N159" s="29"/>
      <c r="O159" s="30"/>
      <c r="P159" s="29"/>
      <c r="Q159" s="61">
        <f t="shared" si="8"/>
        <v>6.618181818181818</v>
      </c>
    </row>
    <row r="160" spans="2:17" s="3" customFormat="1" ht="14.25" customHeight="1">
      <c r="B160" s="105"/>
      <c r="C160" s="44" t="s">
        <v>116</v>
      </c>
      <c r="D160" s="44" t="s">
        <v>341</v>
      </c>
      <c r="E160" s="34">
        <v>16</v>
      </c>
      <c r="F160" s="34">
        <v>62</v>
      </c>
      <c r="G160" s="34">
        <v>24</v>
      </c>
      <c r="H160" s="34" t="s">
        <v>221</v>
      </c>
      <c r="I160" s="35">
        <v>0.15</v>
      </c>
      <c r="J160" s="35">
        <f t="shared" si="6"/>
        <v>38.70967741935484</v>
      </c>
      <c r="K160" s="35">
        <f t="shared" si="7"/>
        <v>5.806451612903226</v>
      </c>
      <c r="L160" s="35">
        <v>0.75</v>
      </c>
      <c r="M160" s="35"/>
      <c r="N160" s="35"/>
      <c r="O160" s="36"/>
      <c r="P160" s="35"/>
      <c r="Q160" s="62">
        <f t="shared" si="8"/>
        <v>6.556451612903226</v>
      </c>
    </row>
    <row r="161" spans="2:17" s="3" customFormat="1" ht="14.25" customHeight="1">
      <c r="B161" s="105"/>
      <c r="C161" s="44" t="s">
        <v>95</v>
      </c>
      <c r="D161" s="44" t="s">
        <v>335</v>
      </c>
      <c r="E161" s="34">
        <v>12</v>
      </c>
      <c r="F161" s="34">
        <v>38</v>
      </c>
      <c r="G161" s="34">
        <v>16</v>
      </c>
      <c r="H161" s="34" t="s">
        <v>221</v>
      </c>
      <c r="I161" s="35">
        <v>0.15</v>
      </c>
      <c r="J161" s="35">
        <f t="shared" si="6"/>
        <v>42.10526315789473</v>
      </c>
      <c r="K161" s="35">
        <f t="shared" si="7"/>
        <v>6.31578947368421</v>
      </c>
      <c r="L161" s="35">
        <v>0.15</v>
      </c>
      <c r="M161" s="35"/>
      <c r="N161" s="35"/>
      <c r="O161" s="36"/>
      <c r="P161" s="35"/>
      <c r="Q161" s="62">
        <f t="shared" si="8"/>
        <v>6.46578947368421</v>
      </c>
    </row>
    <row r="162" spans="2:17" s="3" customFormat="1" ht="14.25" customHeight="1">
      <c r="B162" s="105"/>
      <c r="C162" s="44" t="s">
        <v>129</v>
      </c>
      <c r="D162" s="44" t="s">
        <v>344</v>
      </c>
      <c r="E162" s="34">
        <v>14</v>
      </c>
      <c r="F162" s="34">
        <v>55</v>
      </c>
      <c r="G162" s="34">
        <v>30</v>
      </c>
      <c r="H162" s="34" t="s">
        <v>251</v>
      </c>
      <c r="I162" s="35">
        <v>0.1</v>
      </c>
      <c r="J162" s="35">
        <f t="shared" si="6"/>
        <v>54.54545454545454</v>
      </c>
      <c r="K162" s="35">
        <f t="shared" si="7"/>
        <v>5.454545454545454</v>
      </c>
      <c r="L162" s="35">
        <v>1</v>
      </c>
      <c r="M162" s="35"/>
      <c r="N162" s="35"/>
      <c r="O162" s="36"/>
      <c r="P162" s="35"/>
      <c r="Q162" s="62">
        <f t="shared" si="8"/>
        <v>6.454545454545454</v>
      </c>
    </row>
    <row r="163" spans="2:17" s="3" customFormat="1" ht="14.25" customHeight="1">
      <c r="B163" s="105"/>
      <c r="C163" s="44" t="s">
        <v>132</v>
      </c>
      <c r="D163" s="44" t="s">
        <v>333</v>
      </c>
      <c r="E163" s="34">
        <v>13</v>
      </c>
      <c r="F163" s="34">
        <v>49</v>
      </c>
      <c r="G163" s="34">
        <v>27</v>
      </c>
      <c r="H163" s="34" t="s">
        <v>251</v>
      </c>
      <c r="I163" s="35">
        <v>0.1</v>
      </c>
      <c r="J163" s="35">
        <f t="shared" si="6"/>
        <v>55.10204081632652</v>
      </c>
      <c r="K163" s="35">
        <f t="shared" si="7"/>
        <v>5.5102040816326525</v>
      </c>
      <c r="L163" s="35">
        <v>0.9</v>
      </c>
      <c r="M163" s="35"/>
      <c r="N163" s="35"/>
      <c r="O163" s="36"/>
      <c r="P163" s="35"/>
      <c r="Q163" s="62">
        <f t="shared" si="8"/>
        <v>6.410204081632653</v>
      </c>
    </row>
    <row r="164" spans="2:17" s="3" customFormat="1" ht="14.25" customHeight="1">
      <c r="B164" s="105"/>
      <c r="C164" s="44" t="s">
        <v>119</v>
      </c>
      <c r="D164" s="44" t="s">
        <v>338</v>
      </c>
      <c r="E164" s="34">
        <v>22</v>
      </c>
      <c r="F164" s="34">
        <v>87</v>
      </c>
      <c r="G164" s="34">
        <v>28</v>
      </c>
      <c r="H164" s="34" t="s">
        <v>221</v>
      </c>
      <c r="I164" s="35">
        <v>0.15</v>
      </c>
      <c r="J164" s="35">
        <f t="shared" si="6"/>
        <v>32.18390804597701</v>
      </c>
      <c r="K164" s="35">
        <f t="shared" si="7"/>
        <v>4.827586206896552</v>
      </c>
      <c r="L164" s="35">
        <v>1.5</v>
      </c>
      <c r="M164" s="35"/>
      <c r="N164" s="35"/>
      <c r="O164" s="36"/>
      <c r="P164" s="35"/>
      <c r="Q164" s="62">
        <f t="shared" si="8"/>
        <v>6.327586206896552</v>
      </c>
    </row>
    <row r="165" spans="2:17" s="3" customFormat="1" ht="14.25" customHeight="1">
      <c r="B165" s="105"/>
      <c r="C165" s="44" t="s">
        <v>76</v>
      </c>
      <c r="D165" s="44" t="s">
        <v>351</v>
      </c>
      <c r="E165" s="34">
        <v>21</v>
      </c>
      <c r="F165" s="34">
        <v>81</v>
      </c>
      <c r="G165" s="34">
        <v>26</v>
      </c>
      <c r="H165" s="34" t="s">
        <v>221</v>
      </c>
      <c r="I165" s="35">
        <v>0.15</v>
      </c>
      <c r="J165" s="35">
        <f t="shared" si="6"/>
        <v>32.098765432098766</v>
      </c>
      <c r="K165" s="35">
        <f t="shared" si="7"/>
        <v>4.814814814814815</v>
      </c>
      <c r="L165" s="35">
        <v>1.5</v>
      </c>
      <c r="M165" s="35"/>
      <c r="N165" s="35"/>
      <c r="O165" s="36"/>
      <c r="P165" s="35"/>
      <c r="Q165" s="62">
        <f t="shared" si="8"/>
        <v>6.314814814814815</v>
      </c>
    </row>
    <row r="166" spans="2:17" s="3" customFormat="1" ht="14.25" customHeight="1">
      <c r="B166" s="105"/>
      <c r="C166" s="44" t="s">
        <v>223</v>
      </c>
      <c r="D166" s="44" t="s">
        <v>343</v>
      </c>
      <c r="E166" s="34">
        <v>12</v>
      </c>
      <c r="F166" s="34">
        <v>48</v>
      </c>
      <c r="G166" s="34">
        <v>27</v>
      </c>
      <c r="H166" s="34" t="s">
        <v>235</v>
      </c>
      <c r="I166" s="35">
        <v>0.1</v>
      </c>
      <c r="J166" s="35">
        <f t="shared" si="6"/>
        <v>56.25</v>
      </c>
      <c r="K166" s="35">
        <f t="shared" si="7"/>
        <v>5.625</v>
      </c>
      <c r="L166" s="35">
        <v>0.6</v>
      </c>
      <c r="M166" s="35"/>
      <c r="N166" s="35"/>
      <c r="O166" s="36"/>
      <c r="P166" s="35"/>
      <c r="Q166" s="62">
        <f t="shared" si="8"/>
        <v>6.225</v>
      </c>
    </row>
    <row r="167" spans="2:17" s="3" customFormat="1" ht="14.25" customHeight="1">
      <c r="B167" s="105"/>
      <c r="C167" s="44" t="s">
        <v>156</v>
      </c>
      <c r="D167" s="44" t="s">
        <v>335</v>
      </c>
      <c r="E167" s="34">
        <v>12</v>
      </c>
      <c r="F167" s="34">
        <v>45</v>
      </c>
      <c r="G167" s="34">
        <v>25</v>
      </c>
      <c r="H167" s="34" t="s">
        <v>235</v>
      </c>
      <c r="I167" s="35">
        <v>0.1</v>
      </c>
      <c r="J167" s="35">
        <f t="shared" si="6"/>
        <v>55.55555555555556</v>
      </c>
      <c r="K167" s="35">
        <f t="shared" si="7"/>
        <v>5.555555555555556</v>
      </c>
      <c r="L167" s="35">
        <v>0.6</v>
      </c>
      <c r="M167" s="35"/>
      <c r="N167" s="35"/>
      <c r="O167" s="36"/>
      <c r="P167" s="35"/>
      <c r="Q167" s="62">
        <f t="shared" si="8"/>
        <v>6.155555555555556</v>
      </c>
    </row>
    <row r="168" spans="2:17" s="3" customFormat="1" ht="14.25" customHeight="1">
      <c r="B168" s="105"/>
      <c r="C168" s="44" t="s">
        <v>143</v>
      </c>
      <c r="D168" s="44" t="s">
        <v>346</v>
      </c>
      <c r="E168" s="34">
        <v>10</v>
      </c>
      <c r="F168" s="34">
        <v>39</v>
      </c>
      <c r="G168" s="34">
        <v>22</v>
      </c>
      <c r="H168" s="34" t="s">
        <v>251</v>
      </c>
      <c r="I168" s="35">
        <v>0.1</v>
      </c>
      <c r="J168" s="35">
        <f t="shared" si="6"/>
        <v>56.41025641025641</v>
      </c>
      <c r="K168" s="35">
        <f t="shared" si="7"/>
        <v>5.641025641025641</v>
      </c>
      <c r="L168" s="35">
        <v>0.5</v>
      </c>
      <c r="M168" s="35"/>
      <c r="N168" s="35"/>
      <c r="O168" s="36"/>
      <c r="P168" s="35"/>
      <c r="Q168" s="62">
        <f t="shared" si="8"/>
        <v>6.141025641025641</v>
      </c>
    </row>
    <row r="169" spans="2:17" s="3" customFormat="1" ht="14.25" customHeight="1">
      <c r="B169" s="105"/>
      <c r="C169" s="44" t="s">
        <v>112</v>
      </c>
      <c r="D169" s="44" t="s">
        <v>340</v>
      </c>
      <c r="E169" s="34">
        <v>22</v>
      </c>
      <c r="F169" s="34">
        <v>88</v>
      </c>
      <c r="G169" s="34">
        <v>27</v>
      </c>
      <c r="H169" s="34" t="s">
        <v>221</v>
      </c>
      <c r="I169" s="35">
        <v>0.15</v>
      </c>
      <c r="J169" s="35">
        <f t="shared" si="6"/>
        <v>30.681818181818183</v>
      </c>
      <c r="K169" s="35">
        <f t="shared" si="7"/>
        <v>4.6022727272727275</v>
      </c>
      <c r="L169" s="35">
        <v>1.5</v>
      </c>
      <c r="M169" s="35"/>
      <c r="N169" s="35"/>
      <c r="O169" s="36"/>
      <c r="P169" s="35"/>
      <c r="Q169" s="62">
        <f t="shared" si="8"/>
        <v>6.1022727272727275</v>
      </c>
    </row>
    <row r="170" spans="2:17" s="3" customFormat="1" ht="14.25" customHeight="1">
      <c r="B170" s="105"/>
      <c r="C170" s="44" t="s">
        <v>225</v>
      </c>
      <c r="D170" s="44" t="s">
        <v>351</v>
      </c>
      <c r="E170" s="34">
        <v>16</v>
      </c>
      <c r="F170" s="34">
        <v>64</v>
      </c>
      <c r="G170" s="34">
        <v>32</v>
      </c>
      <c r="H170" s="34" t="s">
        <v>235</v>
      </c>
      <c r="I170" s="35">
        <v>0.1</v>
      </c>
      <c r="J170" s="35">
        <f t="shared" si="6"/>
        <v>50</v>
      </c>
      <c r="K170" s="35">
        <f t="shared" si="7"/>
        <v>5</v>
      </c>
      <c r="L170" s="35">
        <v>1</v>
      </c>
      <c r="M170" s="35"/>
      <c r="N170" s="35"/>
      <c r="O170" s="36"/>
      <c r="P170" s="35"/>
      <c r="Q170" s="62">
        <f t="shared" si="8"/>
        <v>6</v>
      </c>
    </row>
    <row r="171" spans="2:17" s="3" customFormat="1" ht="14.25" customHeight="1">
      <c r="B171" s="105"/>
      <c r="C171" s="44" t="s">
        <v>224</v>
      </c>
      <c r="D171" s="44" t="s">
        <v>335</v>
      </c>
      <c r="E171" s="34">
        <v>10</v>
      </c>
      <c r="F171" s="34">
        <v>40</v>
      </c>
      <c r="G171" s="34">
        <v>22</v>
      </c>
      <c r="H171" s="34" t="s">
        <v>235</v>
      </c>
      <c r="I171" s="35">
        <v>0.1</v>
      </c>
      <c r="J171" s="35">
        <f t="shared" si="6"/>
        <v>55.00000000000001</v>
      </c>
      <c r="K171" s="35">
        <f t="shared" si="7"/>
        <v>5.500000000000001</v>
      </c>
      <c r="L171" s="35">
        <v>0.3</v>
      </c>
      <c r="M171" s="35"/>
      <c r="N171" s="35"/>
      <c r="O171" s="36"/>
      <c r="P171" s="35"/>
      <c r="Q171" s="62">
        <f t="shared" si="8"/>
        <v>5.800000000000001</v>
      </c>
    </row>
    <row r="172" spans="2:17" s="3" customFormat="1" ht="14.25" customHeight="1">
      <c r="B172" s="105"/>
      <c r="C172" s="44" t="s">
        <v>152</v>
      </c>
      <c r="D172" s="44" t="s">
        <v>343</v>
      </c>
      <c r="E172" s="34">
        <v>14</v>
      </c>
      <c r="F172" s="34">
        <v>56</v>
      </c>
      <c r="G172" s="34">
        <v>27</v>
      </c>
      <c r="H172" s="34" t="s">
        <v>235</v>
      </c>
      <c r="I172" s="35">
        <v>0.1</v>
      </c>
      <c r="J172" s="35">
        <f t="shared" si="6"/>
        <v>48.214285714285715</v>
      </c>
      <c r="K172" s="35">
        <f t="shared" si="7"/>
        <v>4.821428571428572</v>
      </c>
      <c r="L172" s="35">
        <v>0.8</v>
      </c>
      <c r="M172" s="35"/>
      <c r="N172" s="35"/>
      <c r="O172" s="36"/>
      <c r="P172" s="35"/>
      <c r="Q172" s="62">
        <f t="shared" si="8"/>
        <v>5.621428571428572</v>
      </c>
    </row>
    <row r="173" spans="2:17" s="3" customFormat="1" ht="14.25" customHeight="1">
      <c r="B173" s="105"/>
      <c r="C173" s="44" t="s">
        <v>159</v>
      </c>
      <c r="D173" s="44" t="s">
        <v>335</v>
      </c>
      <c r="E173" s="34">
        <v>16</v>
      </c>
      <c r="F173" s="34">
        <v>63</v>
      </c>
      <c r="G173" s="34">
        <v>29</v>
      </c>
      <c r="H173" s="34" t="s">
        <v>235</v>
      </c>
      <c r="I173" s="35">
        <v>0.1</v>
      </c>
      <c r="J173" s="35">
        <f t="shared" si="6"/>
        <v>46.03174603174603</v>
      </c>
      <c r="K173" s="35">
        <f t="shared" si="7"/>
        <v>4.603174603174604</v>
      </c>
      <c r="L173" s="35">
        <v>1</v>
      </c>
      <c r="M173" s="35"/>
      <c r="N173" s="35"/>
      <c r="O173" s="36"/>
      <c r="P173" s="35"/>
      <c r="Q173" s="62">
        <f t="shared" si="8"/>
        <v>5.603174603174604</v>
      </c>
    </row>
    <row r="174" spans="2:17" s="3" customFormat="1" ht="14.25" customHeight="1">
      <c r="B174" s="105"/>
      <c r="C174" s="44" t="s">
        <v>139</v>
      </c>
      <c r="D174" s="44" t="s">
        <v>346</v>
      </c>
      <c r="E174" s="34">
        <v>14</v>
      </c>
      <c r="F174" s="34">
        <v>55</v>
      </c>
      <c r="G174" s="34">
        <v>25</v>
      </c>
      <c r="H174" s="34" t="s">
        <v>251</v>
      </c>
      <c r="I174" s="35">
        <v>0.1</v>
      </c>
      <c r="J174" s="35">
        <f t="shared" si="6"/>
        <v>45.45454545454545</v>
      </c>
      <c r="K174" s="35">
        <f t="shared" si="7"/>
        <v>4.545454545454546</v>
      </c>
      <c r="L174" s="35">
        <v>1</v>
      </c>
      <c r="M174" s="35"/>
      <c r="N174" s="35"/>
      <c r="O174" s="36"/>
      <c r="P174" s="35"/>
      <c r="Q174" s="62">
        <f t="shared" si="8"/>
        <v>5.545454545454546</v>
      </c>
    </row>
    <row r="175" spans="2:17" s="3" customFormat="1" ht="14.25" customHeight="1">
      <c r="B175" s="105"/>
      <c r="C175" s="44" t="s">
        <v>136</v>
      </c>
      <c r="D175" s="44" t="s">
        <v>346</v>
      </c>
      <c r="E175" s="34">
        <v>14</v>
      </c>
      <c r="F175" s="34">
        <v>54</v>
      </c>
      <c r="G175" s="34">
        <v>24</v>
      </c>
      <c r="H175" s="34" t="s">
        <v>251</v>
      </c>
      <c r="I175" s="35">
        <v>0.1</v>
      </c>
      <c r="J175" s="35">
        <f t="shared" si="6"/>
        <v>44.44444444444444</v>
      </c>
      <c r="K175" s="35">
        <f t="shared" si="7"/>
        <v>4.444444444444445</v>
      </c>
      <c r="L175" s="35">
        <v>1</v>
      </c>
      <c r="M175" s="35"/>
      <c r="N175" s="35"/>
      <c r="O175" s="36"/>
      <c r="P175" s="35"/>
      <c r="Q175" s="62">
        <f t="shared" si="8"/>
        <v>5.444444444444445</v>
      </c>
    </row>
    <row r="176" spans="2:17" s="3" customFormat="1" ht="14.25" customHeight="1">
      <c r="B176" s="105"/>
      <c r="C176" s="44" t="s">
        <v>150</v>
      </c>
      <c r="D176" s="44" t="s">
        <v>343</v>
      </c>
      <c r="E176" s="34">
        <v>15</v>
      </c>
      <c r="F176" s="34">
        <v>60</v>
      </c>
      <c r="G176" s="34">
        <v>27</v>
      </c>
      <c r="H176" s="34" t="s">
        <v>235</v>
      </c>
      <c r="I176" s="35">
        <v>0.1</v>
      </c>
      <c r="J176" s="35">
        <f t="shared" si="6"/>
        <v>45</v>
      </c>
      <c r="K176" s="35">
        <f t="shared" si="7"/>
        <v>4.5</v>
      </c>
      <c r="L176" s="35">
        <v>0.9</v>
      </c>
      <c r="M176" s="35"/>
      <c r="N176" s="35"/>
      <c r="O176" s="36"/>
      <c r="P176" s="35"/>
      <c r="Q176" s="62">
        <f t="shared" si="8"/>
        <v>5.4</v>
      </c>
    </row>
    <row r="177" spans="2:17" s="3" customFormat="1" ht="14.25" customHeight="1">
      <c r="B177" s="105"/>
      <c r="C177" s="44" t="s">
        <v>130</v>
      </c>
      <c r="D177" s="44" t="s">
        <v>345</v>
      </c>
      <c r="E177" s="34">
        <v>13</v>
      </c>
      <c r="F177" s="34">
        <v>49</v>
      </c>
      <c r="G177" s="34">
        <v>22</v>
      </c>
      <c r="H177" s="34" t="s">
        <v>251</v>
      </c>
      <c r="I177" s="35">
        <v>0.1</v>
      </c>
      <c r="J177" s="35">
        <f t="shared" si="6"/>
        <v>44.89795918367347</v>
      </c>
      <c r="K177" s="35">
        <f t="shared" si="7"/>
        <v>4.4897959183673475</v>
      </c>
      <c r="L177" s="35">
        <v>0.9</v>
      </c>
      <c r="M177" s="35"/>
      <c r="N177" s="35"/>
      <c r="O177" s="36"/>
      <c r="P177" s="35"/>
      <c r="Q177" s="62">
        <f t="shared" si="8"/>
        <v>5.389795918367348</v>
      </c>
    </row>
    <row r="178" spans="2:17" s="3" customFormat="1" ht="14.25" customHeight="1" thickBot="1">
      <c r="B178" s="136"/>
      <c r="C178" s="71" t="s">
        <v>134</v>
      </c>
      <c r="D178" s="71" t="s">
        <v>352</v>
      </c>
      <c r="E178" s="72">
        <v>14</v>
      </c>
      <c r="F178" s="72">
        <v>56</v>
      </c>
      <c r="G178" s="72">
        <v>24</v>
      </c>
      <c r="H178" s="72" t="s">
        <v>251</v>
      </c>
      <c r="I178" s="73">
        <v>0.1</v>
      </c>
      <c r="J178" s="73">
        <f t="shared" si="6"/>
        <v>42.857142857142854</v>
      </c>
      <c r="K178" s="73">
        <f t="shared" si="7"/>
        <v>4.285714285714286</v>
      </c>
      <c r="L178" s="73">
        <v>1</v>
      </c>
      <c r="M178" s="73"/>
      <c r="N178" s="73"/>
      <c r="O178" s="74"/>
      <c r="P178" s="73"/>
      <c r="Q178" s="75">
        <f t="shared" si="8"/>
        <v>5.285714285714286</v>
      </c>
    </row>
    <row r="179" spans="2:17" s="3" customFormat="1" ht="14.25" customHeight="1">
      <c r="B179" s="137" t="s">
        <v>323</v>
      </c>
      <c r="C179" s="94" t="s">
        <v>384</v>
      </c>
      <c r="D179" s="94" t="s">
        <v>343</v>
      </c>
      <c r="E179" s="138" t="s">
        <v>385</v>
      </c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9"/>
    </row>
    <row r="180" spans="2:17" s="3" customFormat="1" ht="14.25" customHeight="1">
      <c r="B180" s="54" t="s">
        <v>323</v>
      </c>
      <c r="C180" s="55" t="s">
        <v>161</v>
      </c>
      <c r="D180" s="55" t="s">
        <v>345</v>
      </c>
      <c r="E180" s="34">
        <v>5</v>
      </c>
      <c r="F180" s="34">
        <v>18</v>
      </c>
      <c r="G180" s="34">
        <v>10</v>
      </c>
      <c r="H180" s="34" t="s">
        <v>251</v>
      </c>
      <c r="I180" s="35">
        <v>0.1</v>
      </c>
      <c r="J180" s="35">
        <f t="shared" si="6"/>
        <v>55.55555555555556</v>
      </c>
      <c r="K180" s="35">
        <f t="shared" si="7"/>
        <v>5.555555555555556</v>
      </c>
      <c r="L180" s="35">
        <v>0.05</v>
      </c>
      <c r="M180" s="35"/>
      <c r="N180" s="35"/>
      <c r="O180" s="36"/>
      <c r="P180" s="35"/>
      <c r="Q180" s="62">
        <f t="shared" si="8"/>
        <v>5.605555555555556</v>
      </c>
    </row>
    <row r="181" spans="2:17" s="3" customFormat="1" ht="14.25" customHeight="1">
      <c r="B181" s="54" t="s">
        <v>323</v>
      </c>
      <c r="C181" s="55" t="s">
        <v>247</v>
      </c>
      <c r="D181" s="55" t="s">
        <v>344</v>
      </c>
      <c r="E181" s="34">
        <v>6</v>
      </c>
      <c r="F181" s="34">
        <v>21</v>
      </c>
      <c r="G181" s="34">
        <v>11</v>
      </c>
      <c r="H181" s="34" t="s">
        <v>251</v>
      </c>
      <c r="I181" s="35">
        <v>0.1</v>
      </c>
      <c r="J181" s="35">
        <f t="shared" si="6"/>
        <v>52.38095238095239</v>
      </c>
      <c r="K181" s="35">
        <f t="shared" si="7"/>
        <v>5.238095238095239</v>
      </c>
      <c r="L181" s="35">
        <v>0.05</v>
      </c>
      <c r="M181" s="35"/>
      <c r="N181" s="35"/>
      <c r="O181" s="36"/>
      <c r="P181" s="35"/>
      <c r="Q181" s="62">
        <f t="shared" si="8"/>
        <v>5.288095238095239</v>
      </c>
    </row>
    <row r="182" spans="2:17" s="3" customFormat="1" ht="14.25" customHeight="1" thickBot="1">
      <c r="B182" s="56" t="s">
        <v>323</v>
      </c>
      <c r="C182" s="57" t="s">
        <v>377</v>
      </c>
      <c r="D182" s="57" t="s">
        <v>340</v>
      </c>
      <c r="E182" s="40">
        <v>15</v>
      </c>
      <c r="F182" s="40">
        <v>55</v>
      </c>
      <c r="G182" s="40">
        <v>28</v>
      </c>
      <c r="H182" s="40" t="s">
        <v>378</v>
      </c>
      <c r="I182" s="41">
        <v>0.1</v>
      </c>
      <c r="J182" s="41">
        <f>PRODUCT(G182/F182)*100</f>
        <v>50.90909090909091</v>
      </c>
      <c r="K182" s="41">
        <f>PRODUCT(I182:J182)</f>
        <v>5.090909090909091</v>
      </c>
      <c r="L182" s="41">
        <v>0.9</v>
      </c>
      <c r="M182" s="41"/>
      <c r="N182" s="41"/>
      <c r="O182" s="42"/>
      <c r="P182" s="41"/>
      <c r="Q182" s="63">
        <f>SUM(K182:P182)</f>
        <v>5.990909090909091</v>
      </c>
    </row>
    <row r="183" spans="2:17" s="3" customFormat="1" ht="14.25" customHeight="1">
      <c r="B183" s="104" t="s">
        <v>324</v>
      </c>
      <c r="C183" s="84" t="s">
        <v>226</v>
      </c>
      <c r="D183" s="84" t="s">
        <v>349</v>
      </c>
      <c r="E183" s="79">
        <v>11</v>
      </c>
      <c r="F183" s="79">
        <v>43</v>
      </c>
      <c r="G183" s="79">
        <v>21</v>
      </c>
      <c r="H183" s="79" t="s">
        <v>235</v>
      </c>
      <c r="I183" s="80">
        <v>0.1</v>
      </c>
      <c r="J183" s="80">
        <f t="shared" si="6"/>
        <v>48.837209302325576</v>
      </c>
      <c r="K183" s="80">
        <f t="shared" si="7"/>
        <v>4.883720930232558</v>
      </c>
      <c r="L183" s="80">
        <v>0.4</v>
      </c>
      <c r="M183" s="80"/>
      <c r="N183" s="80"/>
      <c r="O183" s="81"/>
      <c r="P183" s="80"/>
      <c r="Q183" s="82">
        <f t="shared" si="8"/>
        <v>5.283720930232558</v>
      </c>
    </row>
    <row r="184" spans="2:17" s="3" customFormat="1" ht="14.25" customHeight="1">
      <c r="B184" s="105"/>
      <c r="C184" s="44" t="s">
        <v>137</v>
      </c>
      <c r="D184" s="44" t="s">
        <v>345</v>
      </c>
      <c r="E184" s="34">
        <v>12</v>
      </c>
      <c r="F184" s="34">
        <v>47</v>
      </c>
      <c r="G184" s="34">
        <v>21</v>
      </c>
      <c r="H184" s="34" t="s">
        <v>251</v>
      </c>
      <c r="I184" s="35">
        <v>0.1</v>
      </c>
      <c r="J184" s="35">
        <f t="shared" si="6"/>
        <v>44.680851063829785</v>
      </c>
      <c r="K184" s="35">
        <f t="shared" si="7"/>
        <v>4.468085106382978</v>
      </c>
      <c r="L184" s="35">
        <v>0.8</v>
      </c>
      <c r="M184" s="35"/>
      <c r="N184" s="35"/>
      <c r="O184" s="36"/>
      <c r="P184" s="35"/>
      <c r="Q184" s="62">
        <f t="shared" si="8"/>
        <v>5.268085106382978</v>
      </c>
    </row>
    <row r="185" spans="2:17" s="3" customFormat="1" ht="14.25" customHeight="1">
      <c r="B185" s="105"/>
      <c r="C185" s="44" t="s">
        <v>105</v>
      </c>
      <c r="D185" s="44" t="s">
        <v>341</v>
      </c>
      <c r="E185" s="34">
        <v>16</v>
      </c>
      <c r="F185" s="34">
        <v>57</v>
      </c>
      <c r="G185" s="34">
        <v>16</v>
      </c>
      <c r="H185" s="34" t="s">
        <v>221</v>
      </c>
      <c r="I185" s="35">
        <v>0.15</v>
      </c>
      <c r="J185" s="35">
        <f t="shared" si="6"/>
        <v>28.07017543859649</v>
      </c>
      <c r="K185" s="35">
        <f t="shared" si="7"/>
        <v>4.2105263157894735</v>
      </c>
      <c r="L185" s="35">
        <v>0.75</v>
      </c>
      <c r="M185" s="35"/>
      <c r="N185" s="35"/>
      <c r="O185" s="36"/>
      <c r="P185" s="35"/>
      <c r="Q185" s="62">
        <f t="shared" si="8"/>
        <v>4.9605263157894735</v>
      </c>
    </row>
    <row r="186" spans="2:17" s="3" customFormat="1" ht="14.25" customHeight="1">
      <c r="B186" s="105"/>
      <c r="C186" s="44" t="s">
        <v>163</v>
      </c>
      <c r="D186" s="44" t="s">
        <v>331</v>
      </c>
      <c r="E186" s="34">
        <v>8</v>
      </c>
      <c r="F186" s="34">
        <v>27</v>
      </c>
      <c r="G186" s="34">
        <v>13</v>
      </c>
      <c r="H186" s="34" t="s">
        <v>235</v>
      </c>
      <c r="I186" s="35">
        <v>0.1</v>
      </c>
      <c r="J186" s="35">
        <f t="shared" si="6"/>
        <v>48.148148148148145</v>
      </c>
      <c r="K186" s="35">
        <f t="shared" si="7"/>
        <v>4.814814814814815</v>
      </c>
      <c r="L186" s="35">
        <v>0.1</v>
      </c>
      <c r="M186" s="35"/>
      <c r="N186" s="35"/>
      <c r="O186" s="36"/>
      <c r="P186" s="35"/>
      <c r="Q186" s="62">
        <f t="shared" si="8"/>
        <v>4.9148148148148145</v>
      </c>
    </row>
    <row r="187" spans="2:17" s="3" customFormat="1" ht="14.25" customHeight="1">
      <c r="B187" s="105"/>
      <c r="C187" s="44" t="s">
        <v>240</v>
      </c>
      <c r="D187" s="44" t="s">
        <v>350</v>
      </c>
      <c r="E187" s="34">
        <v>11</v>
      </c>
      <c r="F187" s="34">
        <v>42</v>
      </c>
      <c r="G187" s="34">
        <v>18</v>
      </c>
      <c r="H187" s="34" t="s">
        <v>251</v>
      </c>
      <c r="I187" s="35">
        <v>0.1</v>
      </c>
      <c r="J187" s="35">
        <f t="shared" si="6"/>
        <v>42.857142857142854</v>
      </c>
      <c r="K187" s="35">
        <f t="shared" si="7"/>
        <v>4.285714285714286</v>
      </c>
      <c r="L187" s="35">
        <v>0.6</v>
      </c>
      <c r="M187" s="35"/>
      <c r="N187" s="35"/>
      <c r="O187" s="36"/>
      <c r="P187" s="35"/>
      <c r="Q187" s="62">
        <f t="shared" si="8"/>
        <v>4.885714285714285</v>
      </c>
    </row>
    <row r="188" spans="2:17" s="3" customFormat="1" ht="14.25" customHeight="1">
      <c r="B188" s="105"/>
      <c r="C188" s="44" t="s">
        <v>241</v>
      </c>
      <c r="D188" s="44" t="s">
        <v>350</v>
      </c>
      <c r="E188" s="34">
        <v>14</v>
      </c>
      <c r="F188" s="34">
        <v>54</v>
      </c>
      <c r="G188" s="34">
        <v>20</v>
      </c>
      <c r="H188" s="34" t="s">
        <v>251</v>
      </c>
      <c r="I188" s="35">
        <v>0.1</v>
      </c>
      <c r="J188" s="35">
        <f t="shared" si="6"/>
        <v>37.03703703703704</v>
      </c>
      <c r="K188" s="35">
        <f t="shared" si="7"/>
        <v>3.703703703703704</v>
      </c>
      <c r="L188" s="35">
        <v>1</v>
      </c>
      <c r="M188" s="35"/>
      <c r="N188" s="35"/>
      <c r="O188" s="36"/>
      <c r="P188" s="35"/>
      <c r="Q188" s="62">
        <f t="shared" si="8"/>
        <v>4.703703703703704</v>
      </c>
    </row>
    <row r="189" spans="2:17" s="3" customFormat="1" ht="14.25" customHeight="1">
      <c r="B189" s="105"/>
      <c r="C189" s="44" t="s">
        <v>227</v>
      </c>
      <c r="D189" s="44" t="s">
        <v>351</v>
      </c>
      <c r="E189" s="34">
        <v>15</v>
      </c>
      <c r="F189" s="34">
        <v>60</v>
      </c>
      <c r="G189" s="34">
        <v>21</v>
      </c>
      <c r="H189" s="34" t="s">
        <v>235</v>
      </c>
      <c r="I189" s="35">
        <v>0.1</v>
      </c>
      <c r="J189" s="35">
        <f t="shared" si="6"/>
        <v>35</v>
      </c>
      <c r="K189" s="35">
        <f t="shared" si="7"/>
        <v>3.5</v>
      </c>
      <c r="L189" s="35">
        <v>0.9</v>
      </c>
      <c r="M189" s="35"/>
      <c r="N189" s="35"/>
      <c r="O189" s="36"/>
      <c r="P189" s="35"/>
      <c r="Q189" s="62">
        <f t="shared" si="8"/>
        <v>4.4</v>
      </c>
    </row>
    <row r="190" spans="2:17" s="3" customFormat="1" ht="14.25" customHeight="1">
      <c r="B190" s="105"/>
      <c r="C190" s="44" t="s">
        <v>169</v>
      </c>
      <c r="D190" s="44" t="s">
        <v>351</v>
      </c>
      <c r="E190" s="34">
        <v>8</v>
      </c>
      <c r="F190" s="34">
        <v>29</v>
      </c>
      <c r="G190" s="34">
        <v>8</v>
      </c>
      <c r="H190" s="34" t="s">
        <v>221</v>
      </c>
      <c r="I190" s="35">
        <v>0.15</v>
      </c>
      <c r="J190" s="35">
        <f t="shared" si="6"/>
        <v>27.586206896551722</v>
      </c>
      <c r="K190" s="35">
        <f t="shared" si="7"/>
        <v>4.137931034482758</v>
      </c>
      <c r="L190" s="35">
        <v>0.08</v>
      </c>
      <c r="M190" s="35"/>
      <c r="N190" s="35"/>
      <c r="O190" s="36"/>
      <c r="P190" s="35"/>
      <c r="Q190" s="62">
        <f t="shared" si="8"/>
        <v>4.217931034482758</v>
      </c>
    </row>
    <row r="191" spans="2:17" s="3" customFormat="1" ht="14.25" customHeight="1">
      <c r="B191" s="105"/>
      <c r="C191" s="44" t="s">
        <v>160</v>
      </c>
      <c r="D191" s="44" t="s">
        <v>342</v>
      </c>
      <c r="E191" s="34">
        <v>12</v>
      </c>
      <c r="F191" s="34">
        <v>48</v>
      </c>
      <c r="G191" s="34">
        <v>17</v>
      </c>
      <c r="H191" s="34" t="s">
        <v>235</v>
      </c>
      <c r="I191" s="35">
        <v>0.1</v>
      </c>
      <c r="J191" s="35">
        <f t="shared" si="6"/>
        <v>35.41666666666667</v>
      </c>
      <c r="K191" s="35">
        <f t="shared" si="7"/>
        <v>3.5416666666666674</v>
      </c>
      <c r="L191" s="35">
        <v>0.6</v>
      </c>
      <c r="M191" s="35"/>
      <c r="N191" s="35"/>
      <c r="O191" s="36"/>
      <c r="P191" s="35"/>
      <c r="Q191" s="62">
        <f t="shared" si="8"/>
        <v>4.1416666666666675</v>
      </c>
    </row>
    <row r="192" spans="2:17" s="3" customFormat="1" ht="14.25" customHeight="1">
      <c r="B192" s="105"/>
      <c r="C192" s="44" t="s">
        <v>153</v>
      </c>
      <c r="D192" s="44" t="s">
        <v>345</v>
      </c>
      <c r="E192" s="34">
        <v>8</v>
      </c>
      <c r="F192" s="34">
        <v>30</v>
      </c>
      <c r="G192" s="34">
        <v>11</v>
      </c>
      <c r="H192" s="34" t="s">
        <v>251</v>
      </c>
      <c r="I192" s="35">
        <v>0.1</v>
      </c>
      <c r="J192" s="35">
        <f t="shared" si="6"/>
        <v>36.666666666666664</v>
      </c>
      <c r="K192" s="35">
        <f t="shared" si="7"/>
        <v>3.6666666666666665</v>
      </c>
      <c r="L192" s="35">
        <v>0.2</v>
      </c>
      <c r="M192" s="35"/>
      <c r="N192" s="35"/>
      <c r="O192" s="36"/>
      <c r="P192" s="35"/>
      <c r="Q192" s="62">
        <f t="shared" si="8"/>
        <v>3.8666666666666667</v>
      </c>
    </row>
    <row r="193" spans="2:17" s="3" customFormat="1" ht="14.25" customHeight="1">
      <c r="B193" s="105"/>
      <c r="C193" s="44" t="s">
        <v>164</v>
      </c>
      <c r="D193" s="44" t="s">
        <v>342</v>
      </c>
      <c r="E193" s="34">
        <v>14</v>
      </c>
      <c r="F193" s="34">
        <v>56</v>
      </c>
      <c r="G193" s="34">
        <v>17</v>
      </c>
      <c r="H193" s="34" t="s">
        <v>235</v>
      </c>
      <c r="I193" s="35">
        <v>0.1</v>
      </c>
      <c r="J193" s="35">
        <f t="shared" si="6"/>
        <v>30.357142857142854</v>
      </c>
      <c r="K193" s="35">
        <f t="shared" si="7"/>
        <v>3.0357142857142856</v>
      </c>
      <c r="L193" s="35">
        <v>0.8</v>
      </c>
      <c r="M193" s="35"/>
      <c r="N193" s="35"/>
      <c r="O193" s="36"/>
      <c r="P193" s="35"/>
      <c r="Q193" s="62">
        <f t="shared" si="8"/>
        <v>3.8357142857142854</v>
      </c>
    </row>
    <row r="194" spans="2:17" s="3" customFormat="1" ht="14.25" customHeight="1">
      <c r="B194" s="105"/>
      <c r="C194" s="44" t="s">
        <v>157</v>
      </c>
      <c r="D194" s="44" t="s">
        <v>345</v>
      </c>
      <c r="E194" s="34">
        <v>10</v>
      </c>
      <c r="F194" s="34">
        <v>39</v>
      </c>
      <c r="G194" s="34">
        <v>13</v>
      </c>
      <c r="H194" s="34" t="s">
        <v>251</v>
      </c>
      <c r="I194" s="35">
        <v>0.1</v>
      </c>
      <c r="J194" s="35">
        <f t="shared" si="6"/>
        <v>33.33333333333333</v>
      </c>
      <c r="K194" s="35">
        <f t="shared" si="7"/>
        <v>3.333333333333333</v>
      </c>
      <c r="L194" s="35">
        <v>0.5</v>
      </c>
      <c r="M194" s="35"/>
      <c r="N194" s="35"/>
      <c r="O194" s="36"/>
      <c r="P194" s="35"/>
      <c r="Q194" s="62">
        <f t="shared" si="8"/>
        <v>3.833333333333333</v>
      </c>
    </row>
    <row r="195" spans="2:17" s="3" customFormat="1" ht="14.25" customHeight="1">
      <c r="B195" s="105"/>
      <c r="C195" s="44" t="s">
        <v>77</v>
      </c>
      <c r="D195" s="44" t="s">
        <v>351</v>
      </c>
      <c r="E195" s="34">
        <v>21</v>
      </c>
      <c r="F195" s="34">
        <v>81</v>
      </c>
      <c r="G195" s="34">
        <v>12</v>
      </c>
      <c r="H195" s="34" t="s">
        <v>221</v>
      </c>
      <c r="I195" s="35">
        <v>0.15</v>
      </c>
      <c r="J195" s="35">
        <f t="shared" si="6"/>
        <v>14.814814814814813</v>
      </c>
      <c r="K195" s="35">
        <f t="shared" si="7"/>
        <v>2.222222222222222</v>
      </c>
      <c r="L195" s="35">
        <v>1.5</v>
      </c>
      <c r="M195" s="35"/>
      <c r="N195" s="35"/>
      <c r="O195" s="36"/>
      <c r="P195" s="35"/>
      <c r="Q195" s="62">
        <f t="shared" si="8"/>
        <v>3.722222222222222</v>
      </c>
    </row>
    <row r="196" spans="2:17" s="3" customFormat="1" ht="14.25" customHeight="1">
      <c r="B196" s="105"/>
      <c r="C196" s="44" t="s">
        <v>162</v>
      </c>
      <c r="D196" s="44" t="s">
        <v>331</v>
      </c>
      <c r="E196" s="34">
        <v>15</v>
      </c>
      <c r="F196" s="34">
        <v>57</v>
      </c>
      <c r="G196" s="34">
        <v>16</v>
      </c>
      <c r="H196" s="34" t="s">
        <v>235</v>
      </c>
      <c r="I196" s="35">
        <v>0.1</v>
      </c>
      <c r="J196" s="35">
        <f t="shared" si="6"/>
        <v>28.07017543859649</v>
      </c>
      <c r="K196" s="35">
        <f t="shared" si="7"/>
        <v>2.807017543859649</v>
      </c>
      <c r="L196" s="35">
        <v>0.9</v>
      </c>
      <c r="M196" s="35"/>
      <c r="N196" s="35"/>
      <c r="O196" s="36"/>
      <c r="P196" s="35"/>
      <c r="Q196" s="62">
        <f t="shared" si="8"/>
        <v>3.707017543859649</v>
      </c>
    </row>
    <row r="197" spans="2:17" s="3" customFormat="1" ht="14.25" customHeight="1">
      <c r="B197" s="105"/>
      <c r="C197" s="44" t="s">
        <v>144</v>
      </c>
      <c r="D197" s="44" t="s">
        <v>347</v>
      </c>
      <c r="E197" s="34">
        <v>11</v>
      </c>
      <c r="F197" s="34">
        <v>44</v>
      </c>
      <c r="G197" s="34">
        <v>10</v>
      </c>
      <c r="H197" s="34" t="s">
        <v>221</v>
      </c>
      <c r="I197" s="35">
        <v>0.15</v>
      </c>
      <c r="J197" s="35">
        <f t="shared" si="6"/>
        <v>22.727272727272727</v>
      </c>
      <c r="K197" s="35">
        <f t="shared" si="7"/>
        <v>3.4090909090909087</v>
      </c>
      <c r="L197" s="35">
        <v>0.15</v>
      </c>
      <c r="M197" s="35"/>
      <c r="N197" s="35"/>
      <c r="O197" s="36"/>
      <c r="P197" s="35"/>
      <c r="Q197" s="62">
        <f t="shared" si="8"/>
        <v>3.5590909090909086</v>
      </c>
    </row>
    <row r="198" spans="2:17" s="3" customFormat="1" ht="14.25" customHeight="1">
      <c r="B198" s="105"/>
      <c r="C198" s="44" t="s">
        <v>229</v>
      </c>
      <c r="D198" s="44" t="s">
        <v>351</v>
      </c>
      <c r="E198" s="34">
        <v>15</v>
      </c>
      <c r="F198" s="34">
        <v>60</v>
      </c>
      <c r="G198" s="34">
        <v>14</v>
      </c>
      <c r="H198" s="34" t="s">
        <v>235</v>
      </c>
      <c r="I198" s="35">
        <v>0.1</v>
      </c>
      <c r="J198" s="35">
        <f t="shared" si="6"/>
        <v>23.333333333333332</v>
      </c>
      <c r="K198" s="35">
        <f t="shared" si="7"/>
        <v>2.3333333333333335</v>
      </c>
      <c r="L198" s="35">
        <v>0.9</v>
      </c>
      <c r="M198" s="35"/>
      <c r="N198" s="35"/>
      <c r="O198" s="36"/>
      <c r="P198" s="35"/>
      <c r="Q198" s="62">
        <f t="shared" si="8"/>
        <v>3.2333333333333334</v>
      </c>
    </row>
    <row r="199" spans="2:17" s="3" customFormat="1" ht="14.25" customHeight="1">
      <c r="B199" s="105"/>
      <c r="C199" s="44" t="s">
        <v>140</v>
      </c>
      <c r="D199" s="44" t="s">
        <v>344</v>
      </c>
      <c r="E199" s="34">
        <v>14</v>
      </c>
      <c r="F199" s="34">
        <v>55</v>
      </c>
      <c r="G199" s="34">
        <v>12</v>
      </c>
      <c r="H199" s="34" t="s">
        <v>251</v>
      </c>
      <c r="I199" s="35">
        <v>0.1</v>
      </c>
      <c r="J199" s="35">
        <f t="shared" si="6"/>
        <v>21.818181818181817</v>
      </c>
      <c r="K199" s="35">
        <f t="shared" si="7"/>
        <v>2.1818181818181817</v>
      </c>
      <c r="L199" s="35">
        <v>1</v>
      </c>
      <c r="M199" s="35"/>
      <c r="N199" s="35"/>
      <c r="O199" s="36"/>
      <c r="P199" s="35"/>
      <c r="Q199" s="62">
        <f t="shared" si="8"/>
        <v>3.1818181818181817</v>
      </c>
    </row>
    <row r="200" spans="2:17" s="3" customFormat="1" ht="14.25" customHeight="1">
      <c r="B200" s="105"/>
      <c r="C200" s="44" t="s">
        <v>138</v>
      </c>
      <c r="D200" s="44" t="s">
        <v>352</v>
      </c>
      <c r="E200" s="34">
        <v>14</v>
      </c>
      <c r="F200" s="34">
        <v>55</v>
      </c>
      <c r="G200" s="34">
        <v>12</v>
      </c>
      <c r="H200" s="34" t="s">
        <v>251</v>
      </c>
      <c r="I200" s="35">
        <v>0.1</v>
      </c>
      <c r="J200" s="35">
        <f t="shared" si="6"/>
        <v>21.818181818181817</v>
      </c>
      <c r="K200" s="35">
        <f t="shared" si="7"/>
        <v>2.1818181818181817</v>
      </c>
      <c r="L200" s="35">
        <v>1</v>
      </c>
      <c r="M200" s="35"/>
      <c r="N200" s="35"/>
      <c r="O200" s="36"/>
      <c r="P200" s="35"/>
      <c r="Q200" s="62">
        <f t="shared" si="8"/>
        <v>3.1818181818181817</v>
      </c>
    </row>
    <row r="201" spans="2:17" s="3" customFormat="1" ht="14.25" customHeight="1">
      <c r="B201" s="105"/>
      <c r="C201" s="44" t="s">
        <v>120</v>
      </c>
      <c r="D201" s="44" t="s">
        <v>335</v>
      </c>
      <c r="E201" s="34">
        <v>11</v>
      </c>
      <c r="F201" s="34">
        <v>36</v>
      </c>
      <c r="G201" s="34">
        <v>10</v>
      </c>
      <c r="H201" s="34" t="s">
        <v>235</v>
      </c>
      <c r="I201" s="35">
        <v>0.1</v>
      </c>
      <c r="J201" s="35">
        <f t="shared" si="6"/>
        <v>27.77777777777778</v>
      </c>
      <c r="K201" s="35">
        <f t="shared" si="7"/>
        <v>2.777777777777778</v>
      </c>
      <c r="L201" s="35">
        <v>0.4</v>
      </c>
      <c r="M201" s="35"/>
      <c r="N201" s="35"/>
      <c r="O201" s="36"/>
      <c r="P201" s="35"/>
      <c r="Q201" s="62">
        <f t="shared" si="8"/>
        <v>3.177777777777778</v>
      </c>
    </row>
    <row r="202" spans="2:17" s="3" customFormat="1" ht="14.25" customHeight="1" thickBot="1">
      <c r="B202" s="106"/>
      <c r="C202" s="46" t="s">
        <v>135</v>
      </c>
      <c r="D202" s="46" t="s">
        <v>344</v>
      </c>
      <c r="E202" s="40">
        <v>12</v>
      </c>
      <c r="F202" s="40">
        <v>47</v>
      </c>
      <c r="G202" s="40">
        <v>11</v>
      </c>
      <c r="H202" s="40" t="s">
        <v>251</v>
      </c>
      <c r="I202" s="41">
        <v>0.1</v>
      </c>
      <c r="J202" s="41">
        <f t="shared" si="6"/>
        <v>23.404255319148938</v>
      </c>
      <c r="K202" s="41">
        <f t="shared" si="7"/>
        <v>2.3404255319148937</v>
      </c>
      <c r="L202" s="41">
        <v>0.8</v>
      </c>
      <c r="M202" s="41"/>
      <c r="N202" s="41"/>
      <c r="O202" s="42"/>
      <c r="P202" s="41"/>
      <c r="Q202" s="63">
        <f t="shared" si="8"/>
        <v>3.140425531914894</v>
      </c>
    </row>
    <row r="203" spans="2:17" s="3" customFormat="1" ht="14.25" customHeight="1">
      <c r="B203" s="91" t="s">
        <v>325</v>
      </c>
      <c r="C203" s="94" t="s">
        <v>248</v>
      </c>
      <c r="D203" s="94" t="s">
        <v>333</v>
      </c>
      <c r="E203" s="28">
        <v>4</v>
      </c>
      <c r="F203" s="28">
        <v>14</v>
      </c>
      <c r="G203" s="28">
        <v>7</v>
      </c>
      <c r="H203" s="28" t="s">
        <v>251</v>
      </c>
      <c r="I203" s="29">
        <v>0.1</v>
      </c>
      <c r="J203" s="29">
        <f aca="true" t="shared" si="9" ref="J203:J242">PRODUCT(G203/F203)*100</f>
        <v>50</v>
      </c>
      <c r="K203" s="29">
        <f aca="true" t="shared" si="10" ref="K203:K240">PRODUCT(I203:J203)</f>
        <v>5</v>
      </c>
      <c r="L203" s="29">
        <v>0.05</v>
      </c>
      <c r="M203" s="29"/>
      <c r="N203" s="29"/>
      <c r="O203" s="30"/>
      <c r="P203" s="29"/>
      <c r="Q203" s="61">
        <f aca="true" t="shared" si="11" ref="Q203:Q240">SUM(K203:P203)</f>
        <v>5.05</v>
      </c>
    </row>
    <row r="204" spans="2:17" s="3" customFormat="1" ht="14.25" customHeight="1">
      <c r="B204" s="54" t="s">
        <v>325</v>
      </c>
      <c r="C204" s="55" t="s">
        <v>379</v>
      </c>
      <c r="D204" s="55" t="s">
        <v>340</v>
      </c>
      <c r="E204" s="34">
        <v>12</v>
      </c>
      <c r="F204" s="34">
        <v>43</v>
      </c>
      <c r="G204" s="34">
        <v>15</v>
      </c>
      <c r="H204" s="34" t="s">
        <v>378</v>
      </c>
      <c r="I204" s="35">
        <v>0.1</v>
      </c>
      <c r="J204" s="35">
        <f t="shared" si="9"/>
        <v>34.883720930232556</v>
      </c>
      <c r="K204" s="35">
        <f t="shared" si="10"/>
        <v>3.488372093023256</v>
      </c>
      <c r="L204" s="35">
        <v>0.6</v>
      </c>
      <c r="M204" s="35"/>
      <c r="N204" s="35"/>
      <c r="O204" s="36"/>
      <c r="P204" s="35"/>
      <c r="Q204" s="62">
        <f t="shared" si="11"/>
        <v>4.088372093023255</v>
      </c>
    </row>
    <row r="205" spans="2:17" s="3" customFormat="1" ht="14.25" customHeight="1">
      <c r="B205" s="54" t="s">
        <v>325</v>
      </c>
      <c r="C205" s="55" t="s">
        <v>380</v>
      </c>
      <c r="D205" s="55" t="s">
        <v>340</v>
      </c>
      <c r="E205" s="34">
        <v>15</v>
      </c>
      <c r="F205" s="34">
        <v>60</v>
      </c>
      <c r="G205" s="34">
        <v>19</v>
      </c>
      <c r="H205" s="34" t="s">
        <v>378</v>
      </c>
      <c r="I205" s="35">
        <v>0.1</v>
      </c>
      <c r="J205" s="35">
        <f t="shared" si="9"/>
        <v>31.666666666666664</v>
      </c>
      <c r="K205" s="35">
        <f t="shared" si="10"/>
        <v>3.1666666666666665</v>
      </c>
      <c r="L205" s="35">
        <v>0.9</v>
      </c>
      <c r="M205" s="35"/>
      <c r="N205" s="35"/>
      <c r="O205" s="36"/>
      <c r="P205" s="35"/>
      <c r="Q205" s="62">
        <f t="shared" si="11"/>
        <v>4.066666666666666</v>
      </c>
    </row>
    <row r="206" spans="2:17" s="3" customFormat="1" ht="14.25" customHeight="1">
      <c r="B206" s="54" t="s">
        <v>325</v>
      </c>
      <c r="C206" s="55" t="s">
        <v>250</v>
      </c>
      <c r="D206" s="55" t="s">
        <v>344</v>
      </c>
      <c r="E206" s="34">
        <v>4</v>
      </c>
      <c r="F206" s="34">
        <v>11</v>
      </c>
      <c r="G206" s="34">
        <v>4</v>
      </c>
      <c r="H206" s="34" t="s">
        <v>251</v>
      </c>
      <c r="I206" s="35">
        <v>0.1</v>
      </c>
      <c r="J206" s="35">
        <f t="shared" si="9"/>
        <v>36.36363636363637</v>
      </c>
      <c r="K206" s="35">
        <f t="shared" si="10"/>
        <v>3.6363636363636367</v>
      </c>
      <c r="L206" s="35">
        <v>0.05</v>
      </c>
      <c r="M206" s="35"/>
      <c r="N206" s="35"/>
      <c r="O206" s="36"/>
      <c r="P206" s="35"/>
      <c r="Q206" s="62">
        <f t="shared" si="11"/>
        <v>3.6863636363636365</v>
      </c>
    </row>
    <row r="207" spans="2:17" s="3" customFormat="1" ht="14.25" customHeight="1">
      <c r="B207" s="98" t="s">
        <v>325</v>
      </c>
      <c r="C207" s="89" t="s">
        <v>381</v>
      </c>
      <c r="D207" s="89" t="s">
        <v>340</v>
      </c>
      <c r="E207" s="79">
        <v>14</v>
      </c>
      <c r="F207" s="79">
        <v>56</v>
      </c>
      <c r="G207" s="79">
        <v>16</v>
      </c>
      <c r="H207" s="79" t="s">
        <v>378</v>
      </c>
      <c r="I207" s="80">
        <v>0.1</v>
      </c>
      <c r="J207" s="80">
        <f t="shared" si="9"/>
        <v>28.57142857142857</v>
      </c>
      <c r="K207" s="80">
        <f t="shared" si="10"/>
        <v>2.857142857142857</v>
      </c>
      <c r="L207" s="80">
        <v>0.8</v>
      </c>
      <c r="M207" s="80"/>
      <c r="N207" s="80"/>
      <c r="O207" s="81"/>
      <c r="P207" s="80"/>
      <c r="Q207" s="82">
        <f t="shared" si="11"/>
        <v>3.6571428571428575</v>
      </c>
    </row>
    <row r="208" spans="2:17" s="3" customFormat="1" ht="14.25" customHeight="1">
      <c r="B208" s="54" t="s">
        <v>325</v>
      </c>
      <c r="C208" s="55" t="s">
        <v>382</v>
      </c>
      <c r="D208" s="55" t="s">
        <v>340</v>
      </c>
      <c r="E208" s="34">
        <v>14</v>
      </c>
      <c r="F208" s="34">
        <v>56</v>
      </c>
      <c r="G208" s="34">
        <v>16</v>
      </c>
      <c r="H208" s="34" t="s">
        <v>378</v>
      </c>
      <c r="I208" s="35">
        <v>0.1</v>
      </c>
      <c r="J208" s="35">
        <f t="shared" si="9"/>
        <v>28.57142857142857</v>
      </c>
      <c r="K208" s="35">
        <f t="shared" si="10"/>
        <v>2.857142857142857</v>
      </c>
      <c r="L208" s="35">
        <v>0.8</v>
      </c>
      <c r="M208" s="35"/>
      <c r="N208" s="35"/>
      <c r="O208" s="36"/>
      <c r="P208" s="35"/>
      <c r="Q208" s="62">
        <f t="shared" si="11"/>
        <v>3.6571428571428575</v>
      </c>
    </row>
    <row r="209" spans="2:17" s="3" customFormat="1" ht="14.25" customHeight="1">
      <c r="B209" s="54" t="s">
        <v>325</v>
      </c>
      <c r="C209" s="55" t="s">
        <v>113</v>
      </c>
      <c r="D209" s="55" t="s">
        <v>348</v>
      </c>
      <c r="E209" s="34">
        <v>4</v>
      </c>
      <c r="F209" s="34">
        <v>14</v>
      </c>
      <c r="G209" s="34">
        <v>5</v>
      </c>
      <c r="H209" s="34" t="s">
        <v>251</v>
      </c>
      <c r="I209" s="35">
        <v>0.1</v>
      </c>
      <c r="J209" s="35">
        <f t="shared" si="9"/>
        <v>35.714285714285715</v>
      </c>
      <c r="K209" s="35">
        <f t="shared" si="10"/>
        <v>3.5714285714285716</v>
      </c>
      <c r="L209" s="35">
        <v>0.05</v>
      </c>
      <c r="M209" s="35"/>
      <c r="N209" s="35"/>
      <c r="O209" s="36"/>
      <c r="P209" s="35"/>
      <c r="Q209" s="62">
        <f t="shared" si="11"/>
        <v>3.6214285714285714</v>
      </c>
    </row>
    <row r="210" spans="2:17" s="3" customFormat="1" ht="14.25" customHeight="1">
      <c r="B210" s="54" t="s">
        <v>325</v>
      </c>
      <c r="C210" s="55" t="s">
        <v>249</v>
      </c>
      <c r="D210" s="55" t="s">
        <v>352</v>
      </c>
      <c r="E210" s="34">
        <v>5</v>
      </c>
      <c r="F210" s="34">
        <v>20</v>
      </c>
      <c r="G210" s="34">
        <v>7</v>
      </c>
      <c r="H210" s="34" t="s">
        <v>251</v>
      </c>
      <c r="I210" s="35">
        <v>0.1</v>
      </c>
      <c r="J210" s="35">
        <f t="shared" si="9"/>
        <v>35</v>
      </c>
      <c r="K210" s="35">
        <f t="shared" si="10"/>
        <v>3.5</v>
      </c>
      <c r="L210" s="35">
        <v>0.05</v>
      </c>
      <c r="M210" s="35"/>
      <c r="N210" s="35"/>
      <c r="O210" s="36"/>
      <c r="P210" s="35"/>
      <c r="Q210" s="62">
        <f t="shared" si="11"/>
        <v>3.55</v>
      </c>
    </row>
    <row r="211" spans="2:17" s="3" customFormat="1" ht="14.25" customHeight="1">
      <c r="B211" s="54" t="s">
        <v>325</v>
      </c>
      <c r="C211" s="55" t="s">
        <v>233</v>
      </c>
      <c r="D211" s="55" t="s">
        <v>349</v>
      </c>
      <c r="E211" s="34">
        <v>7</v>
      </c>
      <c r="F211" s="34">
        <v>28</v>
      </c>
      <c r="G211" s="34">
        <v>9</v>
      </c>
      <c r="H211" s="34" t="s">
        <v>235</v>
      </c>
      <c r="I211" s="35">
        <v>0.1</v>
      </c>
      <c r="J211" s="35">
        <f t="shared" si="9"/>
        <v>32.142857142857146</v>
      </c>
      <c r="K211" s="35">
        <f t="shared" si="10"/>
        <v>3.214285714285715</v>
      </c>
      <c r="L211" s="35">
        <v>0.05</v>
      </c>
      <c r="M211" s="35"/>
      <c r="N211" s="35"/>
      <c r="O211" s="36"/>
      <c r="P211" s="35"/>
      <c r="Q211" s="62">
        <f t="shared" si="11"/>
        <v>3.2642857142857147</v>
      </c>
    </row>
    <row r="212" spans="2:17" s="3" customFormat="1" ht="14.25" customHeight="1" thickBot="1">
      <c r="B212" s="56" t="s">
        <v>325</v>
      </c>
      <c r="C212" s="57" t="s">
        <v>96</v>
      </c>
      <c r="D212" s="57" t="s">
        <v>339</v>
      </c>
      <c r="E212" s="40">
        <v>6</v>
      </c>
      <c r="F212" s="40">
        <v>24</v>
      </c>
      <c r="G212" s="40">
        <v>3</v>
      </c>
      <c r="H212" s="40" t="s">
        <v>208</v>
      </c>
      <c r="I212" s="41">
        <v>0.25</v>
      </c>
      <c r="J212" s="41">
        <f t="shared" si="9"/>
        <v>12.5</v>
      </c>
      <c r="K212" s="41">
        <f t="shared" si="10"/>
        <v>3.125</v>
      </c>
      <c r="L212" s="41">
        <v>0.13</v>
      </c>
      <c r="M212" s="41"/>
      <c r="N212" s="41"/>
      <c r="O212" s="42"/>
      <c r="P212" s="41"/>
      <c r="Q212" s="63">
        <f t="shared" si="11"/>
        <v>3.255</v>
      </c>
    </row>
    <row r="213" spans="2:17" s="3" customFormat="1" ht="14.25" customHeight="1">
      <c r="B213" s="107" t="s">
        <v>326</v>
      </c>
      <c r="C213" s="48" t="s">
        <v>230</v>
      </c>
      <c r="D213" s="48" t="s">
        <v>351</v>
      </c>
      <c r="E213" s="28">
        <v>14</v>
      </c>
      <c r="F213" s="28">
        <v>56</v>
      </c>
      <c r="G213" s="28">
        <v>13</v>
      </c>
      <c r="H213" s="28" t="s">
        <v>235</v>
      </c>
      <c r="I213" s="29">
        <v>0.1</v>
      </c>
      <c r="J213" s="29">
        <f t="shared" si="9"/>
        <v>23.214285714285715</v>
      </c>
      <c r="K213" s="29">
        <f t="shared" si="10"/>
        <v>2.3214285714285716</v>
      </c>
      <c r="L213" s="29">
        <v>0.8</v>
      </c>
      <c r="M213" s="29"/>
      <c r="N213" s="29"/>
      <c r="O213" s="30"/>
      <c r="P213" s="29"/>
      <c r="Q213" s="61">
        <f t="shared" si="11"/>
        <v>3.121428571428572</v>
      </c>
    </row>
    <row r="214" spans="2:17" s="3" customFormat="1" ht="14.25" customHeight="1">
      <c r="B214" s="108"/>
      <c r="C214" s="44" t="s">
        <v>71</v>
      </c>
      <c r="D214" s="44" t="s">
        <v>342</v>
      </c>
      <c r="E214" s="34">
        <v>14</v>
      </c>
      <c r="F214" s="34">
        <v>56</v>
      </c>
      <c r="G214" s="34">
        <v>5</v>
      </c>
      <c r="H214" s="34" t="s">
        <v>208</v>
      </c>
      <c r="I214" s="35">
        <v>0.25</v>
      </c>
      <c r="J214" s="35">
        <f t="shared" si="9"/>
        <v>8.928571428571429</v>
      </c>
      <c r="K214" s="35">
        <f t="shared" si="10"/>
        <v>2.232142857142857</v>
      </c>
      <c r="L214" s="35">
        <v>0.75</v>
      </c>
      <c r="M214" s="35"/>
      <c r="N214" s="35"/>
      <c r="O214" s="36"/>
      <c r="P214" s="35"/>
      <c r="Q214" s="62">
        <f t="shared" si="11"/>
        <v>2.982142857142857</v>
      </c>
    </row>
    <row r="215" spans="2:17" s="3" customFormat="1" ht="14.25" customHeight="1">
      <c r="B215" s="108"/>
      <c r="C215" s="44" t="s">
        <v>128</v>
      </c>
      <c r="D215" s="44" t="s">
        <v>347</v>
      </c>
      <c r="E215" s="34">
        <v>17</v>
      </c>
      <c r="F215" s="34">
        <v>65</v>
      </c>
      <c r="G215" s="34">
        <v>9</v>
      </c>
      <c r="H215" s="34" t="s">
        <v>221</v>
      </c>
      <c r="I215" s="35">
        <v>0.15</v>
      </c>
      <c r="J215" s="35">
        <f t="shared" si="9"/>
        <v>13.846153846153847</v>
      </c>
      <c r="K215" s="35">
        <f t="shared" si="10"/>
        <v>2.076923076923077</v>
      </c>
      <c r="L215" s="35">
        <v>0.9</v>
      </c>
      <c r="M215" s="35"/>
      <c r="N215" s="35"/>
      <c r="O215" s="36"/>
      <c r="P215" s="35"/>
      <c r="Q215" s="62">
        <f t="shared" si="11"/>
        <v>2.976923076923077</v>
      </c>
    </row>
    <row r="216" spans="2:17" s="3" customFormat="1" ht="14.25" customHeight="1">
      <c r="B216" s="108"/>
      <c r="C216" s="44" t="s">
        <v>217</v>
      </c>
      <c r="D216" s="44" t="s">
        <v>340</v>
      </c>
      <c r="E216" s="34">
        <v>18</v>
      </c>
      <c r="F216" s="34">
        <v>72</v>
      </c>
      <c r="G216" s="34">
        <v>9</v>
      </c>
      <c r="H216" s="34" t="s">
        <v>221</v>
      </c>
      <c r="I216" s="35">
        <v>0.15</v>
      </c>
      <c r="J216" s="35">
        <f t="shared" si="9"/>
        <v>12.5</v>
      </c>
      <c r="K216" s="35">
        <f t="shared" si="10"/>
        <v>1.875</v>
      </c>
      <c r="L216" s="35">
        <v>1.05</v>
      </c>
      <c r="M216" s="35"/>
      <c r="N216" s="35"/>
      <c r="O216" s="36"/>
      <c r="P216" s="35"/>
      <c r="Q216" s="62">
        <f t="shared" si="11"/>
        <v>2.925</v>
      </c>
    </row>
    <row r="217" spans="2:17" s="3" customFormat="1" ht="14.25" customHeight="1">
      <c r="B217" s="108"/>
      <c r="C217" s="44" t="s">
        <v>133</v>
      </c>
      <c r="D217" s="44" t="s">
        <v>333</v>
      </c>
      <c r="E217" s="34">
        <v>10</v>
      </c>
      <c r="F217" s="34">
        <v>39</v>
      </c>
      <c r="G217" s="34">
        <v>9</v>
      </c>
      <c r="H217" s="34" t="s">
        <v>251</v>
      </c>
      <c r="I217" s="35">
        <v>0.1</v>
      </c>
      <c r="J217" s="35">
        <f t="shared" si="9"/>
        <v>23.076923076923077</v>
      </c>
      <c r="K217" s="35">
        <f t="shared" si="10"/>
        <v>2.307692307692308</v>
      </c>
      <c r="L217" s="35">
        <v>0.5</v>
      </c>
      <c r="M217" s="35"/>
      <c r="N217" s="35"/>
      <c r="O217" s="36"/>
      <c r="P217" s="35"/>
      <c r="Q217" s="62">
        <f t="shared" si="11"/>
        <v>2.807692307692308</v>
      </c>
    </row>
    <row r="218" spans="2:17" s="3" customFormat="1" ht="14.25" customHeight="1">
      <c r="B218" s="108"/>
      <c r="C218" s="44" t="s">
        <v>228</v>
      </c>
      <c r="D218" s="44" t="s">
        <v>351</v>
      </c>
      <c r="E218" s="34">
        <v>10</v>
      </c>
      <c r="F218" s="34">
        <v>40</v>
      </c>
      <c r="G218" s="34">
        <v>10</v>
      </c>
      <c r="H218" s="34" t="s">
        <v>235</v>
      </c>
      <c r="I218" s="35">
        <v>0.1</v>
      </c>
      <c r="J218" s="35">
        <f t="shared" si="9"/>
        <v>25</v>
      </c>
      <c r="K218" s="35">
        <f t="shared" si="10"/>
        <v>2.5</v>
      </c>
      <c r="L218" s="35">
        <v>0.3</v>
      </c>
      <c r="M218" s="35"/>
      <c r="N218" s="35"/>
      <c r="O218" s="36"/>
      <c r="P218" s="35"/>
      <c r="Q218" s="62">
        <f t="shared" si="11"/>
        <v>2.8</v>
      </c>
    </row>
    <row r="219" spans="2:17" s="3" customFormat="1" ht="14.25" customHeight="1">
      <c r="B219" s="108"/>
      <c r="C219" s="44" t="s">
        <v>141</v>
      </c>
      <c r="D219" s="44" t="s">
        <v>352</v>
      </c>
      <c r="E219" s="34">
        <v>13</v>
      </c>
      <c r="F219" s="34">
        <v>51</v>
      </c>
      <c r="G219" s="34">
        <v>8</v>
      </c>
      <c r="H219" s="34" t="s">
        <v>251</v>
      </c>
      <c r="I219" s="35">
        <v>0.1</v>
      </c>
      <c r="J219" s="35">
        <f t="shared" si="9"/>
        <v>15.686274509803921</v>
      </c>
      <c r="K219" s="35">
        <f t="shared" si="10"/>
        <v>1.5686274509803921</v>
      </c>
      <c r="L219" s="35">
        <v>0.9</v>
      </c>
      <c r="M219" s="35"/>
      <c r="N219" s="35"/>
      <c r="O219" s="36"/>
      <c r="P219" s="35"/>
      <c r="Q219" s="62">
        <f t="shared" si="11"/>
        <v>2.4686274509803923</v>
      </c>
    </row>
    <row r="220" spans="2:17" s="3" customFormat="1" ht="14.25" customHeight="1">
      <c r="B220" s="108"/>
      <c r="C220" s="44" t="s">
        <v>121</v>
      </c>
      <c r="D220" s="44" t="s">
        <v>336</v>
      </c>
      <c r="E220" s="34">
        <v>13</v>
      </c>
      <c r="F220" s="34">
        <v>48</v>
      </c>
      <c r="G220" s="34">
        <v>6</v>
      </c>
      <c r="H220" s="34" t="s">
        <v>221</v>
      </c>
      <c r="I220" s="35">
        <v>0.15</v>
      </c>
      <c r="J220" s="35">
        <f t="shared" si="9"/>
        <v>12.5</v>
      </c>
      <c r="K220" s="35">
        <f t="shared" si="10"/>
        <v>1.875</v>
      </c>
      <c r="L220" s="35">
        <v>0.3</v>
      </c>
      <c r="M220" s="35"/>
      <c r="N220" s="35"/>
      <c r="O220" s="36"/>
      <c r="P220" s="35"/>
      <c r="Q220" s="62">
        <f t="shared" si="11"/>
        <v>2.175</v>
      </c>
    </row>
    <row r="221" spans="2:17" s="3" customFormat="1" ht="14.25" customHeight="1">
      <c r="B221" s="108"/>
      <c r="C221" s="44" t="s">
        <v>165</v>
      </c>
      <c r="D221" s="44" t="s">
        <v>342</v>
      </c>
      <c r="E221" s="34">
        <v>11</v>
      </c>
      <c r="F221" s="34">
        <v>42</v>
      </c>
      <c r="G221" s="34">
        <v>7</v>
      </c>
      <c r="H221" s="34" t="s">
        <v>235</v>
      </c>
      <c r="I221" s="35">
        <v>0.1</v>
      </c>
      <c r="J221" s="35">
        <f t="shared" si="9"/>
        <v>16.666666666666664</v>
      </c>
      <c r="K221" s="35">
        <f t="shared" si="10"/>
        <v>1.6666666666666665</v>
      </c>
      <c r="L221" s="35">
        <v>0.4</v>
      </c>
      <c r="M221" s="35"/>
      <c r="N221" s="35"/>
      <c r="O221" s="36"/>
      <c r="P221" s="35"/>
      <c r="Q221" s="62">
        <f t="shared" si="11"/>
        <v>2.0666666666666664</v>
      </c>
    </row>
    <row r="222" spans="2:17" s="3" customFormat="1" ht="14.25" customHeight="1">
      <c r="B222" s="108"/>
      <c r="C222" s="44" t="s">
        <v>242</v>
      </c>
      <c r="D222" s="44" t="s">
        <v>350</v>
      </c>
      <c r="E222" s="34">
        <v>7</v>
      </c>
      <c r="F222" s="34">
        <v>28</v>
      </c>
      <c r="G222" s="34">
        <v>5</v>
      </c>
      <c r="H222" s="34" t="s">
        <v>251</v>
      </c>
      <c r="I222" s="35">
        <v>0.1</v>
      </c>
      <c r="J222" s="35">
        <f t="shared" si="9"/>
        <v>17.857142857142858</v>
      </c>
      <c r="K222" s="35">
        <f t="shared" si="10"/>
        <v>1.7857142857142858</v>
      </c>
      <c r="L222" s="35">
        <v>0.1</v>
      </c>
      <c r="M222" s="35"/>
      <c r="N222" s="35"/>
      <c r="O222" s="36"/>
      <c r="P222" s="35"/>
      <c r="Q222" s="62">
        <f t="shared" si="11"/>
        <v>1.885714285714286</v>
      </c>
    </row>
    <row r="223" spans="2:17" s="3" customFormat="1" ht="14.25" customHeight="1">
      <c r="B223" s="108"/>
      <c r="C223" s="44" t="s">
        <v>231</v>
      </c>
      <c r="D223" s="44" t="s">
        <v>351</v>
      </c>
      <c r="E223" s="34">
        <v>11</v>
      </c>
      <c r="F223" s="34">
        <v>42</v>
      </c>
      <c r="G223" s="34">
        <v>6</v>
      </c>
      <c r="H223" s="34" t="s">
        <v>235</v>
      </c>
      <c r="I223" s="35">
        <v>0.1</v>
      </c>
      <c r="J223" s="35">
        <f t="shared" si="9"/>
        <v>14.285714285714285</v>
      </c>
      <c r="K223" s="35">
        <f t="shared" si="10"/>
        <v>1.4285714285714286</v>
      </c>
      <c r="L223" s="35">
        <v>0.4</v>
      </c>
      <c r="M223" s="35"/>
      <c r="N223" s="35"/>
      <c r="O223" s="36"/>
      <c r="P223" s="35"/>
      <c r="Q223" s="62">
        <f t="shared" si="11"/>
        <v>1.8285714285714287</v>
      </c>
    </row>
    <row r="224" spans="2:17" s="3" customFormat="1" ht="14.25" customHeight="1">
      <c r="B224" s="108"/>
      <c r="C224" s="44" t="s">
        <v>243</v>
      </c>
      <c r="D224" s="44" t="s">
        <v>350</v>
      </c>
      <c r="E224" s="34">
        <v>9</v>
      </c>
      <c r="F224" s="34">
        <v>36</v>
      </c>
      <c r="G224" s="34">
        <v>5</v>
      </c>
      <c r="H224" s="34" t="s">
        <v>251</v>
      </c>
      <c r="I224" s="35">
        <v>0.1</v>
      </c>
      <c r="J224" s="35">
        <f t="shared" si="9"/>
        <v>13.88888888888889</v>
      </c>
      <c r="K224" s="35">
        <f t="shared" si="10"/>
        <v>1.388888888888889</v>
      </c>
      <c r="L224" s="35">
        <v>0.3</v>
      </c>
      <c r="M224" s="35"/>
      <c r="N224" s="35"/>
      <c r="O224" s="36"/>
      <c r="P224" s="35"/>
      <c r="Q224" s="62">
        <f t="shared" si="11"/>
        <v>1.688888888888889</v>
      </c>
    </row>
    <row r="225" spans="2:17" s="3" customFormat="1" ht="14.25" customHeight="1">
      <c r="B225" s="108"/>
      <c r="C225" s="44" t="s">
        <v>232</v>
      </c>
      <c r="D225" s="44" t="s">
        <v>351</v>
      </c>
      <c r="E225" s="34">
        <v>10</v>
      </c>
      <c r="F225" s="34">
        <v>40</v>
      </c>
      <c r="G225" s="34">
        <v>4</v>
      </c>
      <c r="H225" s="34" t="s">
        <v>235</v>
      </c>
      <c r="I225" s="35">
        <v>0.1</v>
      </c>
      <c r="J225" s="35">
        <f t="shared" si="9"/>
        <v>10</v>
      </c>
      <c r="K225" s="35">
        <f t="shared" si="10"/>
        <v>1</v>
      </c>
      <c r="L225" s="35">
        <v>0.3</v>
      </c>
      <c r="M225" s="35"/>
      <c r="N225" s="35"/>
      <c r="O225" s="36"/>
      <c r="P225" s="35"/>
      <c r="Q225" s="62">
        <f t="shared" si="11"/>
        <v>1.3</v>
      </c>
    </row>
    <row r="226" spans="2:17" s="3" customFormat="1" ht="14.25" customHeight="1">
      <c r="B226" s="108"/>
      <c r="C226" s="44" t="s">
        <v>166</v>
      </c>
      <c r="D226" s="44" t="s">
        <v>342</v>
      </c>
      <c r="E226" s="34">
        <v>10</v>
      </c>
      <c r="F226" s="34">
        <v>40</v>
      </c>
      <c r="G226" s="34">
        <v>3</v>
      </c>
      <c r="H226" s="34" t="s">
        <v>235</v>
      </c>
      <c r="I226" s="35">
        <v>0.1</v>
      </c>
      <c r="J226" s="35">
        <f t="shared" si="9"/>
        <v>7.5</v>
      </c>
      <c r="K226" s="35">
        <f t="shared" si="10"/>
        <v>0.75</v>
      </c>
      <c r="L226" s="35">
        <v>0.3</v>
      </c>
      <c r="M226" s="35"/>
      <c r="N226" s="35"/>
      <c r="O226" s="36"/>
      <c r="P226" s="35"/>
      <c r="Q226" s="62">
        <f t="shared" si="11"/>
        <v>1.05</v>
      </c>
    </row>
    <row r="227" spans="2:17" s="3" customFormat="1" ht="14.25" customHeight="1">
      <c r="B227" s="108"/>
      <c r="C227" s="44" t="s">
        <v>245</v>
      </c>
      <c r="D227" s="44" t="s">
        <v>338</v>
      </c>
      <c r="E227" s="34">
        <v>9</v>
      </c>
      <c r="F227" s="34">
        <v>32</v>
      </c>
      <c r="G227" s="34">
        <v>2</v>
      </c>
      <c r="H227" s="34" t="s">
        <v>251</v>
      </c>
      <c r="I227" s="35">
        <v>0.1</v>
      </c>
      <c r="J227" s="35">
        <f t="shared" si="9"/>
        <v>6.25</v>
      </c>
      <c r="K227" s="35">
        <f t="shared" si="10"/>
        <v>0.625</v>
      </c>
      <c r="L227" s="35">
        <v>0.3</v>
      </c>
      <c r="M227" s="35"/>
      <c r="N227" s="35"/>
      <c r="O227" s="36"/>
      <c r="P227" s="35"/>
      <c r="Q227" s="62">
        <f t="shared" si="11"/>
        <v>0.925</v>
      </c>
    </row>
    <row r="228" spans="2:17" s="3" customFormat="1" ht="14.25" customHeight="1">
      <c r="B228" s="108"/>
      <c r="C228" s="44" t="s">
        <v>171</v>
      </c>
      <c r="D228" s="44" t="s">
        <v>331</v>
      </c>
      <c r="E228" s="34">
        <v>11</v>
      </c>
      <c r="F228" s="34">
        <v>44</v>
      </c>
      <c r="G228" s="34">
        <v>1</v>
      </c>
      <c r="H228" s="34" t="s">
        <v>208</v>
      </c>
      <c r="I228" s="35">
        <v>0.25</v>
      </c>
      <c r="J228" s="35">
        <f t="shared" si="9"/>
        <v>2.272727272727273</v>
      </c>
      <c r="K228" s="35">
        <f t="shared" si="10"/>
        <v>0.5681818181818182</v>
      </c>
      <c r="L228" s="35">
        <v>0.25</v>
      </c>
      <c r="M228" s="35"/>
      <c r="N228" s="35"/>
      <c r="O228" s="36"/>
      <c r="P228" s="35"/>
      <c r="Q228" s="62">
        <f t="shared" si="11"/>
        <v>0.8181818181818182</v>
      </c>
    </row>
    <row r="229" spans="2:17" s="3" customFormat="1" ht="14.25" customHeight="1">
      <c r="B229" s="108"/>
      <c r="C229" s="44" t="s">
        <v>244</v>
      </c>
      <c r="D229" s="44" t="s">
        <v>352</v>
      </c>
      <c r="E229" s="34">
        <v>7</v>
      </c>
      <c r="F229" s="34">
        <v>28</v>
      </c>
      <c r="G229" s="34">
        <v>2</v>
      </c>
      <c r="H229" s="34" t="s">
        <v>251</v>
      </c>
      <c r="I229" s="35">
        <v>0.1</v>
      </c>
      <c r="J229" s="35">
        <f t="shared" si="9"/>
        <v>7.142857142857142</v>
      </c>
      <c r="K229" s="35">
        <f t="shared" si="10"/>
        <v>0.7142857142857143</v>
      </c>
      <c r="L229" s="35">
        <v>0.1</v>
      </c>
      <c r="M229" s="35"/>
      <c r="N229" s="35"/>
      <c r="O229" s="36"/>
      <c r="P229" s="35"/>
      <c r="Q229" s="62">
        <f t="shared" si="11"/>
        <v>0.8142857142857143</v>
      </c>
    </row>
    <row r="230" spans="2:17" s="3" customFormat="1" ht="14.25" customHeight="1">
      <c r="B230" s="108"/>
      <c r="C230" s="44" t="s">
        <v>122</v>
      </c>
      <c r="D230" s="44" t="s">
        <v>336</v>
      </c>
      <c r="E230" s="34">
        <v>9</v>
      </c>
      <c r="F230" s="34">
        <v>31</v>
      </c>
      <c r="G230" s="34">
        <v>1</v>
      </c>
      <c r="H230" s="34" t="s">
        <v>221</v>
      </c>
      <c r="I230" s="35">
        <v>0.15</v>
      </c>
      <c r="J230" s="35">
        <f t="shared" si="9"/>
        <v>3.225806451612903</v>
      </c>
      <c r="K230" s="35">
        <f t="shared" si="10"/>
        <v>0.48387096774193544</v>
      </c>
      <c r="L230" s="35">
        <v>0.08</v>
      </c>
      <c r="M230" s="35"/>
      <c r="N230" s="35"/>
      <c r="O230" s="36"/>
      <c r="P230" s="35"/>
      <c r="Q230" s="62">
        <f t="shared" si="11"/>
        <v>0.5638709677419355</v>
      </c>
    </row>
    <row r="231" spans="2:17" s="3" customFormat="1" ht="14.25" customHeight="1">
      <c r="B231" s="109"/>
      <c r="C231" s="44" t="s">
        <v>174</v>
      </c>
      <c r="D231" s="44" t="s">
        <v>342</v>
      </c>
      <c r="E231" s="34">
        <v>9</v>
      </c>
      <c r="F231" s="34">
        <v>36</v>
      </c>
      <c r="G231" s="34">
        <v>0</v>
      </c>
      <c r="H231" s="34" t="s">
        <v>235</v>
      </c>
      <c r="I231" s="35">
        <v>0.1</v>
      </c>
      <c r="J231" s="35">
        <f t="shared" si="9"/>
        <v>0</v>
      </c>
      <c r="K231" s="35">
        <f t="shared" si="10"/>
        <v>0</v>
      </c>
      <c r="L231" s="35">
        <v>0.2</v>
      </c>
      <c r="M231" s="35"/>
      <c r="N231" s="35"/>
      <c r="O231" s="36"/>
      <c r="P231" s="35"/>
      <c r="Q231" s="62">
        <f t="shared" si="11"/>
        <v>0.2</v>
      </c>
    </row>
    <row r="232" spans="2:17" s="3" customFormat="1" ht="14.25" customHeight="1" thickBot="1">
      <c r="B232" s="110"/>
      <c r="C232" s="46" t="s">
        <v>173</v>
      </c>
      <c r="D232" s="46" t="s">
        <v>342</v>
      </c>
      <c r="E232" s="40">
        <v>8</v>
      </c>
      <c r="F232" s="40">
        <v>30</v>
      </c>
      <c r="G232" s="40">
        <v>0</v>
      </c>
      <c r="H232" s="40" t="s">
        <v>235</v>
      </c>
      <c r="I232" s="41">
        <v>0.1</v>
      </c>
      <c r="J232" s="41">
        <f t="shared" si="9"/>
        <v>0</v>
      </c>
      <c r="K232" s="41">
        <f t="shared" si="10"/>
        <v>0</v>
      </c>
      <c r="L232" s="41">
        <v>0.05</v>
      </c>
      <c r="M232" s="41"/>
      <c r="N232" s="41"/>
      <c r="O232" s="42"/>
      <c r="P232" s="41"/>
      <c r="Q232" s="63">
        <f t="shared" si="11"/>
        <v>0.05</v>
      </c>
    </row>
    <row r="233" spans="2:17" s="11" customFormat="1" ht="14.25" customHeight="1">
      <c r="B233" s="91" t="s">
        <v>327</v>
      </c>
      <c r="C233" s="94" t="s">
        <v>151</v>
      </c>
      <c r="D233" s="94" t="s">
        <v>351</v>
      </c>
      <c r="E233" s="28">
        <v>7</v>
      </c>
      <c r="F233" s="28">
        <v>25</v>
      </c>
      <c r="G233" s="28">
        <v>5</v>
      </c>
      <c r="H233" s="28" t="s">
        <v>221</v>
      </c>
      <c r="I233" s="29">
        <v>0.15</v>
      </c>
      <c r="J233" s="29">
        <f t="shared" si="9"/>
        <v>20</v>
      </c>
      <c r="K233" s="29">
        <f t="shared" si="10"/>
        <v>3</v>
      </c>
      <c r="L233" s="29">
        <v>0.08</v>
      </c>
      <c r="M233" s="29"/>
      <c r="N233" s="29"/>
      <c r="O233" s="30"/>
      <c r="P233" s="29"/>
      <c r="Q233" s="61">
        <f t="shared" si="11"/>
        <v>3.08</v>
      </c>
    </row>
    <row r="234" spans="2:17" s="11" customFormat="1" ht="14.25" customHeight="1">
      <c r="B234" s="54" t="s">
        <v>327</v>
      </c>
      <c r="C234" s="55" t="s">
        <v>168</v>
      </c>
      <c r="D234" s="55" t="s">
        <v>331</v>
      </c>
      <c r="E234" s="34">
        <v>5</v>
      </c>
      <c r="F234" s="34">
        <v>17</v>
      </c>
      <c r="G234" s="34">
        <v>5</v>
      </c>
      <c r="H234" s="34" t="s">
        <v>235</v>
      </c>
      <c r="I234" s="35">
        <v>0.1</v>
      </c>
      <c r="J234" s="35">
        <f t="shared" si="9"/>
        <v>29.411764705882355</v>
      </c>
      <c r="K234" s="35">
        <f t="shared" si="10"/>
        <v>2.9411764705882355</v>
      </c>
      <c r="L234" s="35">
        <v>0.05</v>
      </c>
      <c r="M234" s="35"/>
      <c r="N234" s="35"/>
      <c r="O234" s="36"/>
      <c r="P234" s="35"/>
      <c r="Q234" s="62">
        <f t="shared" si="11"/>
        <v>2.9911764705882353</v>
      </c>
    </row>
    <row r="235" spans="2:17" s="11" customFormat="1" ht="14.25" customHeight="1">
      <c r="B235" s="54" t="s">
        <v>327</v>
      </c>
      <c r="C235" s="55" t="s">
        <v>155</v>
      </c>
      <c r="D235" s="55" t="s">
        <v>345</v>
      </c>
      <c r="E235" s="34">
        <v>5</v>
      </c>
      <c r="F235" s="34">
        <v>18</v>
      </c>
      <c r="G235" s="34">
        <v>5</v>
      </c>
      <c r="H235" s="34" t="s">
        <v>251</v>
      </c>
      <c r="I235" s="35">
        <v>0.1</v>
      </c>
      <c r="J235" s="35">
        <f t="shared" si="9"/>
        <v>27.77777777777778</v>
      </c>
      <c r="K235" s="35">
        <f t="shared" si="10"/>
        <v>2.777777777777778</v>
      </c>
      <c r="L235" s="35">
        <v>0.05</v>
      </c>
      <c r="M235" s="35"/>
      <c r="N235" s="35"/>
      <c r="O235" s="36"/>
      <c r="P235" s="35"/>
      <c r="Q235" s="62">
        <f t="shared" si="11"/>
        <v>2.827777777777778</v>
      </c>
    </row>
    <row r="236" spans="2:17" s="11" customFormat="1" ht="14.25" customHeight="1">
      <c r="B236" s="54" t="s">
        <v>327</v>
      </c>
      <c r="C236" s="55" t="s">
        <v>172</v>
      </c>
      <c r="D236" s="55" t="s">
        <v>343</v>
      </c>
      <c r="E236" s="34">
        <v>5</v>
      </c>
      <c r="F236" s="34">
        <v>20</v>
      </c>
      <c r="G236" s="34">
        <v>4</v>
      </c>
      <c r="H236" s="34" t="s">
        <v>235</v>
      </c>
      <c r="I236" s="35">
        <v>0.1</v>
      </c>
      <c r="J236" s="35">
        <f t="shared" si="9"/>
        <v>20</v>
      </c>
      <c r="K236" s="35">
        <f t="shared" si="10"/>
        <v>2</v>
      </c>
      <c r="L236" s="35">
        <v>0.05</v>
      </c>
      <c r="M236" s="35"/>
      <c r="N236" s="35"/>
      <c r="O236" s="36"/>
      <c r="P236" s="35"/>
      <c r="Q236" s="62">
        <f t="shared" si="11"/>
        <v>2.05</v>
      </c>
    </row>
    <row r="237" spans="2:17" s="11" customFormat="1" ht="14.25" customHeight="1">
      <c r="B237" s="54" t="s">
        <v>327</v>
      </c>
      <c r="C237" s="55" t="s">
        <v>145</v>
      </c>
      <c r="D237" s="55" t="s">
        <v>344</v>
      </c>
      <c r="E237" s="34">
        <v>4</v>
      </c>
      <c r="F237" s="34">
        <v>16</v>
      </c>
      <c r="G237" s="34">
        <v>3</v>
      </c>
      <c r="H237" s="34" t="s">
        <v>251</v>
      </c>
      <c r="I237" s="35">
        <v>0.1</v>
      </c>
      <c r="J237" s="35">
        <f t="shared" si="9"/>
        <v>18.75</v>
      </c>
      <c r="K237" s="35">
        <f t="shared" si="10"/>
        <v>1.875</v>
      </c>
      <c r="L237" s="35">
        <v>0.05</v>
      </c>
      <c r="M237" s="35"/>
      <c r="N237" s="35"/>
      <c r="O237" s="36"/>
      <c r="P237" s="35"/>
      <c r="Q237" s="62">
        <f t="shared" si="11"/>
        <v>1.925</v>
      </c>
    </row>
    <row r="238" spans="2:17" s="11" customFormat="1" ht="14.25" customHeight="1">
      <c r="B238" s="54" t="s">
        <v>327</v>
      </c>
      <c r="C238" s="55" t="s">
        <v>207</v>
      </c>
      <c r="D238" s="55" t="s">
        <v>331</v>
      </c>
      <c r="E238" s="34">
        <v>7</v>
      </c>
      <c r="F238" s="34">
        <v>28</v>
      </c>
      <c r="G238" s="34">
        <v>1</v>
      </c>
      <c r="H238" s="34" t="s">
        <v>208</v>
      </c>
      <c r="I238" s="35">
        <v>0.25</v>
      </c>
      <c r="J238" s="35">
        <f t="shared" si="9"/>
        <v>3.571428571428571</v>
      </c>
      <c r="K238" s="35">
        <f t="shared" si="10"/>
        <v>0.8928571428571428</v>
      </c>
      <c r="L238" s="35">
        <v>0.13</v>
      </c>
      <c r="M238" s="35"/>
      <c r="N238" s="35"/>
      <c r="O238" s="36"/>
      <c r="P238" s="35"/>
      <c r="Q238" s="62">
        <f t="shared" si="11"/>
        <v>1.0228571428571427</v>
      </c>
    </row>
    <row r="239" spans="2:17" s="11" customFormat="1" ht="14.25" customHeight="1">
      <c r="B239" s="54" t="s">
        <v>327</v>
      </c>
      <c r="C239" s="55" t="s">
        <v>104</v>
      </c>
      <c r="D239" s="55" t="s">
        <v>336</v>
      </c>
      <c r="E239" s="34">
        <v>8</v>
      </c>
      <c r="F239" s="34">
        <v>32</v>
      </c>
      <c r="G239" s="34">
        <v>2</v>
      </c>
      <c r="H239" s="34" t="s">
        <v>221</v>
      </c>
      <c r="I239" s="35">
        <v>0.15</v>
      </c>
      <c r="J239" s="35">
        <f t="shared" si="9"/>
        <v>6.25</v>
      </c>
      <c r="K239" s="35">
        <f t="shared" si="10"/>
        <v>0.9375</v>
      </c>
      <c r="L239" s="35">
        <v>0.08</v>
      </c>
      <c r="M239" s="35"/>
      <c r="N239" s="35"/>
      <c r="O239" s="36"/>
      <c r="P239" s="35"/>
      <c r="Q239" s="62">
        <f t="shared" si="11"/>
        <v>1.0175</v>
      </c>
    </row>
    <row r="240" spans="2:17" s="12" customFormat="1" ht="14.25" customHeight="1">
      <c r="B240" s="54" t="s">
        <v>327</v>
      </c>
      <c r="C240" s="55" t="s">
        <v>167</v>
      </c>
      <c r="D240" s="55" t="s">
        <v>335</v>
      </c>
      <c r="E240" s="34">
        <v>6</v>
      </c>
      <c r="F240" s="34">
        <v>21</v>
      </c>
      <c r="G240" s="34">
        <v>1</v>
      </c>
      <c r="H240" s="34" t="s">
        <v>235</v>
      </c>
      <c r="I240" s="35">
        <v>0.1</v>
      </c>
      <c r="J240" s="35">
        <f t="shared" si="9"/>
        <v>4.761904761904762</v>
      </c>
      <c r="K240" s="35">
        <f t="shared" si="10"/>
        <v>0.4761904761904762</v>
      </c>
      <c r="L240" s="35">
        <v>0.05</v>
      </c>
      <c r="M240" s="35"/>
      <c r="N240" s="35"/>
      <c r="O240" s="36"/>
      <c r="P240" s="35"/>
      <c r="Q240" s="62">
        <f t="shared" si="11"/>
        <v>0.5261904761904762</v>
      </c>
    </row>
    <row r="241" spans="2:17" s="12" customFormat="1" ht="14.25" customHeight="1">
      <c r="B241" s="54" t="s">
        <v>327</v>
      </c>
      <c r="C241" s="55" t="s">
        <v>234</v>
      </c>
      <c r="D241" s="55" t="s">
        <v>351</v>
      </c>
      <c r="E241" s="34">
        <v>6</v>
      </c>
      <c r="F241" s="34">
        <v>22</v>
      </c>
      <c r="G241" s="34">
        <v>1</v>
      </c>
      <c r="H241" s="34" t="s">
        <v>235</v>
      </c>
      <c r="I241" s="35">
        <v>0.1</v>
      </c>
      <c r="J241" s="35">
        <f t="shared" si="9"/>
        <v>4.545454545454546</v>
      </c>
      <c r="K241" s="35">
        <f>PRODUCT(I241:J241)</f>
        <v>0.4545454545454546</v>
      </c>
      <c r="L241" s="35">
        <v>0.05</v>
      </c>
      <c r="M241" s="35"/>
      <c r="N241" s="35"/>
      <c r="O241" s="36"/>
      <c r="P241" s="35"/>
      <c r="Q241" s="62">
        <f>SUM(K241:P241)</f>
        <v>0.5045454545454546</v>
      </c>
    </row>
    <row r="242" spans="2:17" ht="14.25" customHeight="1" thickBot="1">
      <c r="B242" s="56" t="s">
        <v>327</v>
      </c>
      <c r="C242" s="57" t="s">
        <v>219</v>
      </c>
      <c r="D242" s="57" t="s">
        <v>336</v>
      </c>
      <c r="E242" s="40">
        <v>9</v>
      </c>
      <c r="F242" s="40">
        <v>35</v>
      </c>
      <c r="G242" s="40">
        <v>0</v>
      </c>
      <c r="H242" s="40" t="s">
        <v>221</v>
      </c>
      <c r="I242" s="41">
        <v>0.15</v>
      </c>
      <c r="J242" s="41">
        <f t="shared" si="9"/>
        <v>0</v>
      </c>
      <c r="K242" s="41">
        <f>PRODUCT(I242:J242)</f>
        <v>0</v>
      </c>
      <c r="L242" s="41">
        <v>0.08</v>
      </c>
      <c r="M242" s="41"/>
      <c r="N242" s="41"/>
      <c r="O242" s="42"/>
      <c r="P242" s="41"/>
      <c r="Q242" s="63">
        <f>SUM(K242:P242)</f>
        <v>0.08</v>
      </c>
    </row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3.5" customHeight="1"/>
    <row r="296" ht="13.5" customHeight="1"/>
    <row r="297" ht="13.5" customHeight="1"/>
    <row r="298" ht="13.5" customHeight="1"/>
    <row r="299" ht="13.5" customHeight="1"/>
  </sheetData>
  <sheetProtection/>
  <autoFilter ref="B4:Q242"/>
  <mergeCells count="16">
    <mergeCell ref="B213:B232"/>
    <mergeCell ref="B103:B112"/>
    <mergeCell ref="B2:Q2"/>
    <mergeCell ref="E51:Q51"/>
    <mergeCell ref="B61:B70"/>
    <mergeCell ref="B71:B80"/>
    <mergeCell ref="B81:B90"/>
    <mergeCell ref="B92:B101"/>
    <mergeCell ref="B114:B133"/>
    <mergeCell ref="E136:Q136"/>
    <mergeCell ref="E137:Q137"/>
    <mergeCell ref="B138:B157"/>
    <mergeCell ref="E158:Q158"/>
    <mergeCell ref="B159:B178"/>
    <mergeCell ref="E179:Q179"/>
    <mergeCell ref="B183:B202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7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.1484375" style="1" customWidth="1"/>
    <col min="2" max="2" width="9.28125" style="1" bestFit="1" customWidth="1"/>
    <col min="3" max="3" width="22.421875" style="1" customWidth="1"/>
    <col min="4" max="4" width="26.7109375" style="1" customWidth="1"/>
    <col min="5" max="7" width="5.7109375" style="1" hidden="1" customWidth="1"/>
    <col min="8" max="8" width="6.8515625" style="1" hidden="1" customWidth="1"/>
    <col min="9" max="9" width="5.7109375" style="1" hidden="1" customWidth="1"/>
    <col min="10" max="11" width="7.7109375" style="1" hidden="1" customWidth="1"/>
    <col min="12" max="12" width="6.7109375" style="1" hidden="1" customWidth="1"/>
    <col min="13" max="13" width="8.7109375" style="1" hidden="1" customWidth="1"/>
    <col min="14" max="14" width="5.7109375" style="1" hidden="1" customWidth="1"/>
    <col min="15" max="15" width="8.7109375" style="1" hidden="1" customWidth="1"/>
    <col min="16" max="16" width="5.7109375" style="9" hidden="1" customWidth="1"/>
    <col min="17" max="17" width="10.7109375" style="1" customWidth="1"/>
    <col min="18" max="16384" width="9.140625" style="1" customWidth="1"/>
  </cols>
  <sheetData>
    <row r="1" ht="7.5" customHeight="1" thickBot="1"/>
    <row r="2" spans="2:17" ht="15.75">
      <c r="B2" s="126" t="s">
        <v>328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</row>
    <row r="3" spans="2:19" s="2" customFormat="1" ht="89.25" customHeight="1" thickBot="1">
      <c r="B3" s="20" t="s">
        <v>7</v>
      </c>
      <c r="C3" s="21" t="s">
        <v>0</v>
      </c>
      <c r="D3" s="21" t="s">
        <v>9</v>
      </c>
      <c r="E3" s="22" t="s">
        <v>1</v>
      </c>
      <c r="F3" s="22" t="s">
        <v>2</v>
      </c>
      <c r="G3" s="22" t="s">
        <v>10</v>
      </c>
      <c r="H3" s="22" t="s">
        <v>3</v>
      </c>
      <c r="I3" s="22" t="s">
        <v>8</v>
      </c>
      <c r="J3" s="22" t="s">
        <v>4</v>
      </c>
      <c r="K3" s="22" t="s">
        <v>5</v>
      </c>
      <c r="L3" s="22" t="s">
        <v>11</v>
      </c>
      <c r="M3" s="22" t="s">
        <v>267</v>
      </c>
      <c r="N3" s="23" t="s">
        <v>268</v>
      </c>
      <c r="O3" s="22" t="s">
        <v>13</v>
      </c>
      <c r="P3" s="24" t="s">
        <v>14</v>
      </c>
      <c r="Q3" s="25" t="s">
        <v>12</v>
      </c>
      <c r="R3" s="20" t="s">
        <v>353</v>
      </c>
      <c r="S3" s="20" t="s">
        <v>354</v>
      </c>
    </row>
    <row r="4" spans="2:19" s="2" customFormat="1" ht="12.75" customHeight="1">
      <c r="B4" s="26" t="s">
        <v>6</v>
      </c>
      <c r="C4" s="27" t="s">
        <v>269</v>
      </c>
      <c r="D4" s="27" t="s">
        <v>355</v>
      </c>
      <c r="E4" s="28">
        <v>12</v>
      </c>
      <c r="F4" s="28">
        <v>38</v>
      </c>
      <c r="G4" s="28">
        <v>32</v>
      </c>
      <c r="H4" s="28" t="s">
        <v>270</v>
      </c>
      <c r="I4" s="29">
        <v>0.65</v>
      </c>
      <c r="J4" s="29">
        <f aca="true" t="shared" si="0" ref="J4:J10">PRODUCT(G4/F4)*100</f>
        <v>84.21052631578947</v>
      </c>
      <c r="K4" s="29">
        <f aca="true" t="shared" si="1" ref="K4:K10">PRODUCT(I4:J4)</f>
        <v>54.73684210526316</v>
      </c>
      <c r="L4" s="29">
        <v>0.65</v>
      </c>
      <c r="M4" s="29"/>
      <c r="N4" s="29"/>
      <c r="O4" s="30"/>
      <c r="P4" s="29"/>
      <c r="Q4" s="29">
        <f aca="true" t="shared" si="2" ref="Q4:Q10">SUM(K4:P4)</f>
        <v>55.386842105263156</v>
      </c>
      <c r="R4" s="31">
        <v>1</v>
      </c>
      <c r="S4" s="129" t="s">
        <v>356</v>
      </c>
    </row>
    <row r="5" spans="2:19" s="2" customFormat="1" ht="12.75" customHeight="1">
      <c r="B5" s="32" t="s">
        <v>33</v>
      </c>
      <c r="C5" s="33" t="s">
        <v>271</v>
      </c>
      <c r="D5" s="33" t="s">
        <v>355</v>
      </c>
      <c r="E5" s="34">
        <v>19</v>
      </c>
      <c r="F5" s="34">
        <v>59</v>
      </c>
      <c r="G5" s="34">
        <v>38</v>
      </c>
      <c r="H5" s="34" t="s">
        <v>270</v>
      </c>
      <c r="I5" s="35">
        <v>0.65</v>
      </c>
      <c r="J5" s="35">
        <f t="shared" si="0"/>
        <v>64.40677966101694</v>
      </c>
      <c r="K5" s="35">
        <f t="shared" si="1"/>
        <v>41.86440677966101</v>
      </c>
      <c r="L5" s="35">
        <v>5.2</v>
      </c>
      <c r="M5" s="35"/>
      <c r="N5" s="35"/>
      <c r="O5" s="36"/>
      <c r="P5" s="35"/>
      <c r="Q5" s="35">
        <f t="shared" si="2"/>
        <v>47.06440677966101</v>
      </c>
      <c r="R5" s="37">
        <v>2</v>
      </c>
      <c r="S5" s="130"/>
    </row>
    <row r="6" spans="2:19" s="2" customFormat="1" ht="12.75" customHeight="1">
      <c r="B6" s="32" t="s">
        <v>37</v>
      </c>
      <c r="C6" s="33" t="s">
        <v>274</v>
      </c>
      <c r="D6" s="33" t="s">
        <v>355</v>
      </c>
      <c r="E6" s="34">
        <v>19</v>
      </c>
      <c r="F6" s="34">
        <v>62</v>
      </c>
      <c r="G6" s="34">
        <v>36</v>
      </c>
      <c r="H6" s="34" t="s">
        <v>270</v>
      </c>
      <c r="I6" s="35">
        <v>0.65</v>
      </c>
      <c r="J6" s="35">
        <f t="shared" si="0"/>
        <v>58.06451612903226</v>
      </c>
      <c r="K6" s="35">
        <f t="shared" si="1"/>
        <v>37.741935483870975</v>
      </c>
      <c r="L6" s="35">
        <v>5.2</v>
      </c>
      <c r="M6" s="35"/>
      <c r="N6" s="35"/>
      <c r="O6" s="36"/>
      <c r="P6" s="35"/>
      <c r="Q6" s="35">
        <f t="shared" si="2"/>
        <v>42.94193548387098</v>
      </c>
      <c r="R6" s="37">
        <v>3</v>
      </c>
      <c r="S6" s="130"/>
    </row>
    <row r="7" spans="2:19" s="2" customFormat="1" ht="12.75" customHeight="1" thickBot="1">
      <c r="B7" s="38" t="s">
        <v>42</v>
      </c>
      <c r="C7" s="39" t="s">
        <v>281</v>
      </c>
      <c r="D7" s="39" t="s">
        <v>355</v>
      </c>
      <c r="E7" s="40">
        <v>19</v>
      </c>
      <c r="F7" s="40">
        <v>62</v>
      </c>
      <c r="G7" s="40">
        <v>28</v>
      </c>
      <c r="H7" s="40" t="s">
        <v>270</v>
      </c>
      <c r="I7" s="41">
        <v>0.65</v>
      </c>
      <c r="J7" s="41">
        <f t="shared" si="0"/>
        <v>45.16129032258064</v>
      </c>
      <c r="K7" s="41">
        <f t="shared" si="1"/>
        <v>29.354838709677416</v>
      </c>
      <c r="L7" s="41">
        <v>5.2</v>
      </c>
      <c r="M7" s="41"/>
      <c r="N7" s="41"/>
      <c r="O7" s="42"/>
      <c r="P7" s="41"/>
      <c r="Q7" s="41">
        <f t="shared" si="2"/>
        <v>34.55483870967742</v>
      </c>
      <c r="R7" s="43">
        <v>4</v>
      </c>
      <c r="S7" s="131"/>
    </row>
    <row r="8" spans="2:19" s="2" customFormat="1" ht="12.75" customHeight="1">
      <c r="B8" s="26" t="s">
        <v>255</v>
      </c>
      <c r="C8" s="27" t="s">
        <v>291</v>
      </c>
      <c r="D8" s="27" t="s">
        <v>355</v>
      </c>
      <c r="E8" s="28">
        <v>22</v>
      </c>
      <c r="F8" s="28">
        <v>69</v>
      </c>
      <c r="G8" s="28">
        <v>15</v>
      </c>
      <c r="H8" s="28" t="s">
        <v>270</v>
      </c>
      <c r="I8" s="29">
        <v>0.65</v>
      </c>
      <c r="J8" s="29">
        <f t="shared" si="0"/>
        <v>21.73913043478261</v>
      </c>
      <c r="K8" s="29">
        <f t="shared" si="1"/>
        <v>14.130434782608697</v>
      </c>
      <c r="L8" s="29">
        <v>6.5</v>
      </c>
      <c r="M8" s="29"/>
      <c r="N8" s="29"/>
      <c r="O8" s="30" t="s">
        <v>252</v>
      </c>
      <c r="P8" s="29">
        <v>1</v>
      </c>
      <c r="Q8" s="29">
        <f t="shared" si="2"/>
        <v>21.630434782608695</v>
      </c>
      <c r="R8" s="31">
        <v>5</v>
      </c>
      <c r="S8" s="129" t="s">
        <v>357</v>
      </c>
    </row>
    <row r="9" spans="2:19" s="2" customFormat="1" ht="12.75" customHeight="1">
      <c r="B9" s="32" t="s">
        <v>176</v>
      </c>
      <c r="C9" s="33" t="s">
        <v>294</v>
      </c>
      <c r="D9" s="33" t="s">
        <v>355</v>
      </c>
      <c r="E9" s="34">
        <v>19</v>
      </c>
      <c r="F9" s="34">
        <v>62</v>
      </c>
      <c r="G9" s="34">
        <v>12</v>
      </c>
      <c r="H9" s="34" t="s">
        <v>270</v>
      </c>
      <c r="I9" s="35">
        <v>0.65</v>
      </c>
      <c r="J9" s="35">
        <f t="shared" si="0"/>
        <v>19.35483870967742</v>
      </c>
      <c r="K9" s="35">
        <f t="shared" si="1"/>
        <v>12.580645161290324</v>
      </c>
      <c r="L9" s="35">
        <v>5.2</v>
      </c>
      <c r="M9" s="35"/>
      <c r="N9" s="35"/>
      <c r="O9" s="36" t="s">
        <v>25</v>
      </c>
      <c r="P9" s="35">
        <v>2</v>
      </c>
      <c r="Q9" s="35">
        <f t="shared" si="2"/>
        <v>19.780645161290323</v>
      </c>
      <c r="R9" s="37">
        <v>6</v>
      </c>
      <c r="S9" s="130"/>
    </row>
    <row r="10" spans="2:19" s="2" customFormat="1" ht="12.75" customHeight="1">
      <c r="B10" s="32" t="s">
        <v>258</v>
      </c>
      <c r="C10" s="44" t="s">
        <v>195</v>
      </c>
      <c r="D10" s="33" t="s">
        <v>355</v>
      </c>
      <c r="E10" s="34">
        <v>20</v>
      </c>
      <c r="F10" s="34">
        <v>80</v>
      </c>
      <c r="G10" s="34">
        <v>45</v>
      </c>
      <c r="H10" s="34" t="s">
        <v>208</v>
      </c>
      <c r="I10" s="35">
        <v>0.25</v>
      </c>
      <c r="J10" s="35">
        <f t="shared" si="0"/>
        <v>56.25</v>
      </c>
      <c r="K10" s="35">
        <f t="shared" si="1"/>
        <v>14.0625</v>
      </c>
      <c r="L10" s="35">
        <v>2.25</v>
      </c>
      <c r="M10" s="35"/>
      <c r="N10" s="35"/>
      <c r="O10" s="36"/>
      <c r="P10" s="35"/>
      <c r="Q10" s="35">
        <f t="shared" si="2"/>
        <v>16.3125</v>
      </c>
      <c r="R10" s="37">
        <v>7</v>
      </c>
      <c r="S10" s="130"/>
    </row>
    <row r="11" spans="2:19" ht="13.5" customHeight="1" thickBot="1">
      <c r="B11" s="45" t="s">
        <v>315</v>
      </c>
      <c r="C11" s="46" t="s">
        <v>201</v>
      </c>
      <c r="D11" s="39" t="s">
        <v>355</v>
      </c>
      <c r="E11" s="40">
        <v>12</v>
      </c>
      <c r="F11" s="40">
        <v>47</v>
      </c>
      <c r="G11" s="40">
        <v>20</v>
      </c>
      <c r="H11" s="40" t="s">
        <v>208</v>
      </c>
      <c r="I11" s="41">
        <v>0.25</v>
      </c>
      <c r="J11" s="41">
        <f>PRODUCT(G11/F11)*100</f>
        <v>42.5531914893617</v>
      </c>
      <c r="K11" s="41">
        <f>PRODUCT(I11:J11)</f>
        <v>10.638297872340425</v>
      </c>
      <c r="L11" s="41">
        <v>0.25</v>
      </c>
      <c r="M11" s="41"/>
      <c r="N11" s="41"/>
      <c r="O11" s="42"/>
      <c r="P11" s="41"/>
      <c r="Q11" s="41">
        <f>SUM(K11:P11)</f>
        <v>10.888297872340425</v>
      </c>
      <c r="R11" s="43">
        <v>8</v>
      </c>
      <c r="S11" s="131"/>
    </row>
    <row r="12" spans="2:19" ht="12.75" customHeight="1">
      <c r="B12" s="47" t="s">
        <v>319</v>
      </c>
      <c r="C12" s="48" t="s">
        <v>170</v>
      </c>
      <c r="D12" s="27" t="s">
        <v>355</v>
      </c>
      <c r="E12" s="28">
        <v>20</v>
      </c>
      <c r="F12" s="28">
        <v>79</v>
      </c>
      <c r="G12" s="28">
        <v>23</v>
      </c>
      <c r="H12" s="28" t="s">
        <v>208</v>
      </c>
      <c r="I12" s="29">
        <v>0.25</v>
      </c>
      <c r="J12" s="29">
        <f>PRODUCT(G12/F12)*100</f>
        <v>29.11392405063291</v>
      </c>
      <c r="K12" s="29">
        <f>PRODUCT(I12:J12)</f>
        <v>7.2784810126582276</v>
      </c>
      <c r="L12" s="29">
        <v>2.25</v>
      </c>
      <c r="M12" s="29"/>
      <c r="N12" s="29"/>
      <c r="O12" s="30"/>
      <c r="P12" s="29"/>
      <c r="Q12" s="29">
        <f>SUM(K12:P12)</f>
        <v>9.528481012658228</v>
      </c>
      <c r="R12" s="31">
        <v>9</v>
      </c>
      <c r="S12" s="129" t="s">
        <v>358</v>
      </c>
    </row>
    <row r="13" spans="2:19" ht="12.75" customHeight="1">
      <c r="B13" s="49" t="s">
        <v>320</v>
      </c>
      <c r="C13" s="44" t="s">
        <v>329</v>
      </c>
      <c r="D13" s="33" t="s">
        <v>355</v>
      </c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6"/>
      <c r="P13" s="35"/>
      <c r="Q13" s="35"/>
      <c r="R13" s="37">
        <v>10</v>
      </c>
      <c r="S13" s="130"/>
    </row>
    <row r="14" spans="2:19" s="50" customFormat="1" ht="13.5" customHeight="1">
      <c r="B14" s="49" t="s">
        <v>359</v>
      </c>
      <c r="C14" s="44" t="s">
        <v>158</v>
      </c>
      <c r="D14" s="33" t="s">
        <v>355</v>
      </c>
      <c r="E14" s="34">
        <v>15</v>
      </c>
      <c r="F14" s="34">
        <v>54</v>
      </c>
      <c r="G14" s="34">
        <v>36</v>
      </c>
      <c r="H14" s="34" t="s">
        <v>235</v>
      </c>
      <c r="I14" s="35">
        <v>0.1</v>
      </c>
      <c r="J14" s="35">
        <f aca="true" t="shared" si="3" ref="J14:J20">PRODUCT(G14/F14)*100</f>
        <v>66.66666666666666</v>
      </c>
      <c r="K14" s="35">
        <f aca="true" t="shared" si="4" ref="K14:K20">PRODUCT(I14:J14)</f>
        <v>6.666666666666666</v>
      </c>
      <c r="L14" s="35">
        <v>0.9</v>
      </c>
      <c r="M14" s="35"/>
      <c r="N14" s="35"/>
      <c r="O14" s="36"/>
      <c r="P14" s="35"/>
      <c r="Q14" s="35">
        <f aca="true" t="shared" si="5" ref="Q14:Q20">SUM(K14:P14)</f>
        <v>7.566666666666666</v>
      </c>
      <c r="R14" s="37" t="s">
        <v>42</v>
      </c>
      <c r="S14" s="130"/>
    </row>
    <row r="15" spans="2:19" s="50" customFormat="1" ht="13.5" customHeight="1" thickBot="1">
      <c r="B15" s="45" t="s">
        <v>371</v>
      </c>
      <c r="C15" s="46" t="s">
        <v>372</v>
      </c>
      <c r="D15" s="39" t="s">
        <v>331</v>
      </c>
      <c r="E15" s="40">
        <v>13</v>
      </c>
      <c r="F15" s="40">
        <v>52</v>
      </c>
      <c r="G15" s="40">
        <v>13</v>
      </c>
      <c r="H15" s="40" t="s">
        <v>208</v>
      </c>
      <c r="I15" s="41">
        <v>0.25</v>
      </c>
      <c r="J15" s="41">
        <f t="shared" si="3"/>
        <v>25</v>
      </c>
      <c r="K15" s="41">
        <f t="shared" si="4"/>
        <v>6.25</v>
      </c>
      <c r="L15" s="41">
        <v>0.5</v>
      </c>
      <c r="M15" s="41"/>
      <c r="N15" s="41"/>
      <c r="O15" s="42"/>
      <c r="P15" s="41"/>
      <c r="Q15" s="41"/>
      <c r="R15" s="51">
        <v>12</v>
      </c>
      <c r="S15" s="131"/>
    </row>
    <row r="16" spans="2:19" s="50" customFormat="1" ht="13.5" customHeight="1">
      <c r="B16" s="132" t="s">
        <v>360</v>
      </c>
      <c r="C16" s="48" t="s">
        <v>163</v>
      </c>
      <c r="D16" s="27" t="s">
        <v>355</v>
      </c>
      <c r="E16" s="28">
        <v>8</v>
      </c>
      <c r="F16" s="28">
        <v>27</v>
      </c>
      <c r="G16" s="28">
        <v>13</v>
      </c>
      <c r="H16" s="28" t="s">
        <v>235</v>
      </c>
      <c r="I16" s="29">
        <v>0.1</v>
      </c>
      <c r="J16" s="29">
        <f t="shared" si="3"/>
        <v>48.148148148148145</v>
      </c>
      <c r="K16" s="29">
        <f t="shared" si="4"/>
        <v>4.814814814814815</v>
      </c>
      <c r="L16" s="29">
        <v>0.1</v>
      </c>
      <c r="M16" s="29"/>
      <c r="N16" s="29"/>
      <c r="O16" s="30"/>
      <c r="P16" s="29"/>
      <c r="Q16" s="29">
        <f t="shared" si="5"/>
        <v>4.9148148148148145</v>
      </c>
      <c r="R16" s="52" t="s">
        <v>361</v>
      </c>
      <c r="S16" s="129" t="s">
        <v>362</v>
      </c>
    </row>
    <row r="17" spans="2:19" s="50" customFormat="1" ht="13.5" customHeight="1">
      <c r="B17" s="133"/>
      <c r="C17" s="44" t="s">
        <v>162</v>
      </c>
      <c r="D17" s="33" t="s">
        <v>355</v>
      </c>
      <c r="E17" s="34">
        <v>15</v>
      </c>
      <c r="F17" s="34">
        <v>57</v>
      </c>
      <c r="G17" s="34">
        <v>16</v>
      </c>
      <c r="H17" s="34" t="s">
        <v>235</v>
      </c>
      <c r="I17" s="35">
        <v>0.1</v>
      </c>
      <c r="J17" s="35">
        <f t="shared" si="3"/>
        <v>28.07017543859649</v>
      </c>
      <c r="K17" s="35">
        <f t="shared" si="4"/>
        <v>2.807017543859649</v>
      </c>
      <c r="L17" s="35">
        <v>0.9</v>
      </c>
      <c r="M17" s="35"/>
      <c r="N17" s="35"/>
      <c r="O17" s="36"/>
      <c r="P17" s="35"/>
      <c r="Q17" s="35">
        <f t="shared" si="5"/>
        <v>3.707017543859649</v>
      </c>
      <c r="R17" s="37" t="s">
        <v>361</v>
      </c>
      <c r="S17" s="134"/>
    </row>
    <row r="18" spans="2:19" s="50" customFormat="1" ht="13.5" customHeight="1">
      <c r="B18" s="53" t="s">
        <v>363</v>
      </c>
      <c r="C18" s="44" t="s">
        <v>171</v>
      </c>
      <c r="D18" s="33" t="s">
        <v>355</v>
      </c>
      <c r="E18" s="34">
        <v>11</v>
      </c>
      <c r="F18" s="34">
        <v>44</v>
      </c>
      <c r="G18" s="34">
        <v>1</v>
      </c>
      <c r="H18" s="34" t="s">
        <v>208</v>
      </c>
      <c r="I18" s="35">
        <v>0.25</v>
      </c>
      <c r="J18" s="35">
        <f t="shared" si="3"/>
        <v>2.272727272727273</v>
      </c>
      <c r="K18" s="35">
        <f t="shared" si="4"/>
        <v>0.5681818181818182</v>
      </c>
      <c r="L18" s="35">
        <v>0.25</v>
      </c>
      <c r="M18" s="35"/>
      <c r="N18" s="35"/>
      <c r="O18" s="36"/>
      <c r="P18" s="35"/>
      <c r="Q18" s="35">
        <f t="shared" si="5"/>
        <v>0.8181818181818182</v>
      </c>
      <c r="R18" s="37">
        <v>15</v>
      </c>
      <c r="S18" s="134"/>
    </row>
    <row r="19" spans="2:19" s="50" customFormat="1" ht="13.5" customHeight="1">
      <c r="B19" s="54" t="s">
        <v>327</v>
      </c>
      <c r="C19" s="55" t="s">
        <v>168</v>
      </c>
      <c r="D19" s="33" t="s">
        <v>355</v>
      </c>
      <c r="E19" s="34">
        <v>5</v>
      </c>
      <c r="F19" s="34">
        <v>17</v>
      </c>
      <c r="G19" s="34">
        <v>5</v>
      </c>
      <c r="H19" s="34" t="s">
        <v>235</v>
      </c>
      <c r="I19" s="35">
        <v>0.1</v>
      </c>
      <c r="J19" s="35">
        <f t="shared" si="3"/>
        <v>29.411764705882355</v>
      </c>
      <c r="K19" s="35">
        <f t="shared" si="4"/>
        <v>2.9411764705882355</v>
      </c>
      <c r="L19" s="35">
        <v>0.05</v>
      </c>
      <c r="M19" s="35"/>
      <c r="N19" s="35"/>
      <c r="O19" s="36"/>
      <c r="P19" s="35"/>
      <c r="Q19" s="35">
        <f t="shared" si="5"/>
        <v>2.9911764705882353</v>
      </c>
      <c r="R19" s="37" t="s">
        <v>364</v>
      </c>
      <c r="S19" s="134"/>
    </row>
    <row r="20" spans="2:19" s="50" customFormat="1" ht="12.75" customHeight="1" thickBot="1">
      <c r="B20" s="56" t="s">
        <v>327</v>
      </c>
      <c r="C20" s="57" t="s">
        <v>207</v>
      </c>
      <c r="D20" s="39" t="s">
        <v>355</v>
      </c>
      <c r="E20" s="40">
        <v>7</v>
      </c>
      <c r="F20" s="40">
        <v>28</v>
      </c>
      <c r="G20" s="40">
        <v>1</v>
      </c>
      <c r="H20" s="40" t="s">
        <v>208</v>
      </c>
      <c r="I20" s="41">
        <v>0.25</v>
      </c>
      <c r="J20" s="41">
        <f t="shared" si="3"/>
        <v>3.571428571428571</v>
      </c>
      <c r="K20" s="41">
        <f t="shared" si="4"/>
        <v>0.8928571428571428</v>
      </c>
      <c r="L20" s="41">
        <v>0.13</v>
      </c>
      <c r="M20" s="41"/>
      <c r="N20" s="41"/>
      <c r="O20" s="42"/>
      <c r="P20" s="41"/>
      <c r="Q20" s="41">
        <f t="shared" si="5"/>
        <v>1.0228571428571427</v>
      </c>
      <c r="R20" s="43" t="s">
        <v>365</v>
      </c>
      <c r="S20" s="135"/>
    </row>
    <row r="21" s="58" customFormat="1" ht="12.75"/>
    <row r="22" s="58" customFormat="1" ht="12.75"/>
    <row r="23" s="58" customFormat="1" ht="12.75"/>
    <row r="24" s="58" customFormat="1" ht="12.75"/>
    <row r="25" s="58" customFormat="1" ht="12.75">
      <c r="B25" s="59"/>
    </row>
    <row r="26" s="12" customFormat="1" ht="12.75">
      <c r="P26" s="13"/>
    </row>
    <row r="27" s="12" customFormat="1" ht="12.75">
      <c r="P27" s="13"/>
    </row>
  </sheetData>
  <sheetProtection/>
  <mergeCells count="6">
    <mergeCell ref="B2:Q2"/>
    <mergeCell ref="S4:S7"/>
    <mergeCell ref="S8:S11"/>
    <mergeCell ref="S12:S15"/>
    <mergeCell ref="B16:B17"/>
    <mergeCell ref="S16:S2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</dc:creator>
  <cp:keywords/>
  <dc:description/>
  <cp:lastModifiedBy>Jaromír Koukola</cp:lastModifiedBy>
  <cp:lastPrinted>2012-06-04T10:13:46Z</cp:lastPrinted>
  <dcterms:created xsi:type="dcterms:W3CDTF">2010-07-18T10:10:04Z</dcterms:created>
  <dcterms:modified xsi:type="dcterms:W3CDTF">2012-09-07T04:35:34Z</dcterms:modified>
  <cp:category/>
  <cp:version/>
  <cp:contentType/>
  <cp:contentStatus/>
</cp:coreProperties>
</file>